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onika Lewenski\Courses\Chapter 1. Models and Analysis\B. Project Finance Models and Exercises\C. Advanced Issues and Structuring\Section 7 - Tax Equity Structures\"/>
    </mc:Choice>
  </mc:AlternateContent>
  <bookViews>
    <workbookView xWindow="0" yWindow="0" windowWidth="20490" windowHeight="6930" firstSheet="3" activeTab="5" xr2:uid="{00000000-000D-0000-FFFF-FFFF00000000}"/>
  </bookViews>
  <sheets>
    <sheet name="Key Points about DRO and Loss" sheetId="9" r:id="rId1"/>
    <sheet name="Summary" sheetId="10" r:id="rId2"/>
    <sheet name="Restructured Model" sheetId="6" r:id="rId3"/>
    <sheet name="Tax Equity Capital Balance" sheetId="11" r:id="rId4"/>
    <sheet name="Reduced Tax Deductions" sheetId="12" r:id="rId5"/>
    <sheet name="Capital Accounts (UL)" sheetId="13" r:id="rId6"/>
    <sheet name="Financial model" sheetId="14" r:id="rId7"/>
    <sheet name="Notes" sheetId="1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aa" localSheetId="5" hidden="1">{#N/A,#N/A,FALSE,"Cover";#N/A,#N/A,FALSE,"Sensit";#N/A,#N/A,FALSE,"HEW";#N/A,#N/A,FALSE,"Bilanz";#N/A,#N/A,FALSE,"Aufbringung";#N/A,#N/A,FALSE,"Absatz";#N/A,#N/A,FALSE,"Durchleitung";#N/A,#N/A,FALSE,"Konzession";#N/A,#N/A,FALSE,"Personal";#N/A,#N/A,FALSE,"WC ";#N/A,#N/A,FALSE,"Capex Deprec ";#N/A,#N/A,FALSE,"Steuern";#N/A,#N/A,FALSE," Rente";#N/A,#N/A,FALSE," EBITDA"}</definedName>
    <definedName name="aa" localSheetId="6" hidden="1">{#N/A,#N/A,FALSE,"Cover";#N/A,#N/A,FALSE,"Sensit";#N/A,#N/A,FALSE,"HEW";#N/A,#N/A,FALSE,"Bilanz";#N/A,#N/A,FALSE,"Aufbringung";#N/A,#N/A,FALSE,"Absatz";#N/A,#N/A,FALSE,"Durchleitung";#N/A,#N/A,FALSE,"Konzession";#N/A,#N/A,FALSE,"Personal";#N/A,#N/A,FALSE,"WC ";#N/A,#N/A,FALSE,"Capex Deprec ";#N/A,#N/A,FALSE,"Steuern";#N/A,#N/A,FALSE," Rente";#N/A,#N/A,FALSE," EBITDA"}</definedName>
    <definedName name="aa" hidden="1">{#N/A,#N/A,FALSE,"Cover";#N/A,#N/A,FALSE,"Sensit";#N/A,#N/A,FALSE,"HEW";#N/A,#N/A,FALSE,"Bilanz";#N/A,#N/A,FALSE,"Aufbringung";#N/A,#N/A,FALSE,"Absatz";#N/A,#N/A,FALSE,"Durchleitung";#N/A,#N/A,FALSE,"Konzession";#N/A,#N/A,FALSE,"Personal";#N/A,#N/A,FALSE,"WC ";#N/A,#N/A,FALSE,"Capex Deprec ";#N/A,#N/A,FALSE,"Steuern";#N/A,#N/A,FALSE," Rente";#N/A,#N/A,FALSE," EBITDA"}</definedName>
    <definedName name="AAA_duser" hidden="1">"OFF"</definedName>
    <definedName name="AccessDatabase" hidden="1">"K:\UEG_Mep\Analysis &amp; Structuring\Year 2002 Projects\Model Standardization\Crossroads\Valuation Model\Base Model\08.29.02 Project Crossroads Valuation_Base temp.mdb"</definedName>
    <definedName name="AD_2">#REF!</definedName>
    <definedName name="AdvActBasisAdj2">#REF!</definedName>
    <definedName name="AdvActBasisAdj4">#REF!</definedName>
    <definedName name="AdvActBasisAdj6">#REF!</definedName>
    <definedName name="AdvActBasisAdj8">#REF!</definedName>
    <definedName name="AdvActBasisAdjA">#REF!</definedName>
    <definedName name="AdvActBookDepr1">#REF!</definedName>
    <definedName name="AdvActBookDepr3">#REF!</definedName>
    <definedName name="AdvActBookDepr5">#REF!</definedName>
    <definedName name="AdvActBookDepr7">#REF!</definedName>
    <definedName name="AdvActBookDepr9">#REF!</definedName>
    <definedName name="AdvActCashB">#REF!</definedName>
    <definedName name="AdvActGAAPA">#REF!</definedName>
    <definedName name="AdvActOpExp">#REF!</definedName>
    <definedName name="AdvActPaid">#REF!</definedName>
    <definedName name="AdvActPrin2">#REF!</definedName>
    <definedName name="AdvActPrin4">#REF!</definedName>
    <definedName name="AdvActPTCs">#REF!</definedName>
    <definedName name="AdvActRSVChg">#REF!</definedName>
    <definedName name="AdvActTaxDepr2">#REF!</definedName>
    <definedName name="AdvActTaxDepr4">#REF!</definedName>
    <definedName name="AdvActTaxDepr6">#REF!</definedName>
    <definedName name="AdvActTaxDepr8">#REF!</definedName>
    <definedName name="AdvActTBIncA">#REF!</definedName>
    <definedName name="AdvActTxBkDepr1">#REF!</definedName>
    <definedName name="AdvActTxBkDepr3">#REF!</definedName>
    <definedName name="AdvActTxBkDepr5">#REF!</definedName>
    <definedName name="AdvActTxBkDepr7">#REF!</definedName>
    <definedName name="AdvActTxBkDepr9">#REF!</definedName>
    <definedName name="AdvLinkActDates">#REF!</definedName>
    <definedName name="AdvLinkActOpRev">#REF!</definedName>
    <definedName name="AdvLinkActPrin1">#REF!</definedName>
    <definedName name="AdvLinkActPrin3">#REF!</definedName>
    <definedName name="AdvLinkActPrin5">#REF!</definedName>
    <definedName name="AdvLinkActRcvd">#REF!</definedName>
    <definedName name="AdvLinkBonusDepr">#REF!</definedName>
    <definedName name="AdvLinkBookDate">#REF!</definedName>
    <definedName name="AdvLinkBookMeth">#REF!</definedName>
    <definedName name="AdvLinkCashPaid">#REF!</definedName>
    <definedName name="AdvLinkCashStart">#REF!</definedName>
    <definedName name="AdvLinkDayCount">#REF!</definedName>
    <definedName name="AdvLinkDeprCustom_2">#REF!</definedName>
    <definedName name="AdvLinkDeprCustom_4">#REF!</definedName>
    <definedName name="AdvLinkDeprCustom_6">#REF!</definedName>
    <definedName name="AdvLinkDeprCustom_8">#REF!</definedName>
    <definedName name="AdvLinkDeprMeth">#REF!</definedName>
    <definedName name="AdvLinkDescription">#REF!</definedName>
    <definedName name="AdvLinkDrillDate">#REF!</definedName>
    <definedName name="AdvLinkFixedVar">#REF!</definedName>
    <definedName name="AdvLinkIncStart">#REF!</definedName>
    <definedName name="AdvLinkITC">#REF!</definedName>
    <definedName name="AdvLinkOpRev">#REF!</definedName>
    <definedName name="AdvLinkOrigDates2">#REF!</definedName>
    <definedName name="AdvLinkOrigDates4">#REF!</definedName>
    <definedName name="AdvLinkOrigInServ">#REF!</definedName>
    <definedName name="AdvLinkOrigPrin2">#REF!</definedName>
    <definedName name="AdvLinkOrigPrin4">#REF!</definedName>
    <definedName name="AdvLinkPctDeplet">#REF!</definedName>
    <definedName name="AdvLinkPTCs">#REF!</definedName>
    <definedName name="AdvLinkRSVChg">#REF!</definedName>
    <definedName name="AdvLinkSalvage">#REF!</definedName>
    <definedName name="AdvLinkStateMeth">#REF!</definedName>
    <definedName name="AdvLinkWCDates">#REF!</definedName>
    <definedName name="AdvListDayCount">#REF!</definedName>
    <definedName name="AdvListStateDepr">#REF!</definedName>
    <definedName name="APRDATA?">#REF!</definedName>
    <definedName name="AUTOPRINT_1">#REF!</definedName>
    <definedName name="Bank_Financing">[1]RockGen!$AB$20</definedName>
    <definedName name="bb" localSheetId="5" hidden="1">{#N/A,#N/A,FALSE,"Cover";#N/A,#N/A,FALSE,"Sensit";#N/A,#N/A,FALSE,"HEW";#N/A,#N/A,FALSE,"Bilanz";#N/A,#N/A,FALSE,"Aufbringung";#N/A,#N/A,FALSE,"Absatz";#N/A,#N/A,FALSE,"Durchleitung";#N/A,#N/A,FALSE,"Konzession";#N/A,#N/A,FALSE,"Personal";#N/A,#N/A,FALSE,"WC ";#N/A,#N/A,FALSE,"Capex Deprec ";#N/A,#N/A,FALSE,"Steuern";#N/A,#N/A,FALSE," Rente";#N/A,#N/A,FALSE," EBITDA"}</definedName>
    <definedName name="bb" localSheetId="6" hidden="1">{#N/A,#N/A,FALSE,"Cover";#N/A,#N/A,FALSE,"Sensit";#N/A,#N/A,FALSE,"HEW";#N/A,#N/A,FALSE,"Bilanz";#N/A,#N/A,FALSE,"Aufbringung";#N/A,#N/A,FALSE,"Absatz";#N/A,#N/A,FALSE,"Durchleitung";#N/A,#N/A,FALSE,"Konzession";#N/A,#N/A,FALSE,"Personal";#N/A,#N/A,FALSE,"WC ";#N/A,#N/A,FALSE,"Capex Deprec ";#N/A,#N/A,FALSE,"Steuern";#N/A,#N/A,FALSE," Rente";#N/A,#N/A,FALSE," EBITDA"}</definedName>
    <definedName name="bb" hidden="1">{#N/A,#N/A,FALSE,"Cover";#N/A,#N/A,FALSE,"Sensit";#N/A,#N/A,FALSE,"HEW";#N/A,#N/A,FALSE,"Bilanz";#N/A,#N/A,FALSE,"Aufbringung";#N/A,#N/A,FALSE,"Absatz";#N/A,#N/A,FALSE,"Durchleitung";#N/A,#N/A,FALSE,"Konzession";#N/A,#N/A,FALSE,"Personal";#N/A,#N/A,FALSE,"WC ";#N/A,#N/A,FALSE,"Capex Deprec ";#N/A,#N/A,FALSE,"Steuern";#N/A,#N/A,FALSE," Rente";#N/A,#N/A,FALSE," EBITDA"}</definedName>
    <definedName name="bbb" localSheetId="5" hidden="1">{"PARTNERS CAPITAL STMT",#N/A,FALSE,"Partners Capital"}</definedName>
    <definedName name="bbb" localSheetId="6" hidden="1">{"PARTNERS CAPITAL STMT",#N/A,FALSE,"Partners Capital"}</definedName>
    <definedName name="bbb" hidden="1">{"PARTNERS CAPITAL STMT",#N/A,FALSE,"Partners Capital"}</definedName>
    <definedName name="BR">#REF!</definedName>
    <definedName name="BUDGET_YEAR">#REF!</definedName>
    <definedName name="BV_2">#REF!</definedName>
    <definedName name="cancel" localSheetId="5" hidden="1">{"PARTNERS CAPITAL STMT",#N/A,FALSE,"Partners Capital"}</definedName>
    <definedName name="cancel" localSheetId="6" hidden="1">{"PARTNERS CAPITAL STMT",#N/A,FALSE,"Partners Capital"}</definedName>
    <definedName name="cancel" hidden="1">{"PARTNERS CAPITAL STMT",#N/A,FALSE,"Partners Capital"}</definedName>
    <definedName name="cancel2" localSheetId="5" hidden="1">{"PNLProjDL",#N/A,FALSE,"PROJCO";"PNLParDL",#N/A,FALSE,"Parent"}</definedName>
    <definedName name="cancel2" localSheetId="6" hidden="1">{"PNLProjDL",#N/A,FALSE,"PROJCO";"PNLParDL",#N/A,FALSE,"Parent"}</definedName>
    <definedName name="cancel2" hidden="1">{"PNLProjDL",#N/A,FALSE,"PROJCO";"PNLParDL",#N/A,FALSE,"Parent"}</definedName>
    <definedName name="case">[2]Assumptions!$E$19</definedName>
    <definedName name="CC">#REF!</definedName>
    <definedName name="ccc">#REF!</definedName>
    <definedName name="cHoursPerDay">24</definedName>
    <definedName name="cMonthsPerQuarter">3</definedName>
    <definedName name="COD">#REF!</definedName>
    <definedName name="COMGENLIAB">#REF!</definedName>
    <definedName name="DEBT">#REF!</definedName>
    <definedName name="DECDATA?">#REF!</definedName>
    <definedName name="Development_Start_Date">#REF!</definedName>
    <definedName name="dg" localSheetId="5" hidden="1">{"Area1",#N/A,FALSE,"OREWACC";"Area2",#N/A,FALSE,"OREWACC"}</definedName>
    <definedName name="dg" localSheetId="6" hidden="1">{"Area1",#N/A,FALSE,"OREWACC";"Area2",#N/A,FALSE,"OREWACC"}</definedName>
    <definedName name="dg" hidden="1">{"Area1",#N/A,FALSE,"OREWACC";"Area2",#N/A,FALSE,"OREWACC"}</definedName>
    <definedName name="DP">#REF!</definedName>
    <definedName name="DSCR">#REF!</definedName>
    <definedName name="ELECTRIC1">#REF!</definedName>
    <definedName name="EQUITY">[3]ProForma!#REF!</definedName>
    <definedName name="ev.Initialized" hidden="1">FALSE</definedName>
    <definedName name="FDP_0_1_aUrv" hidden="1">#REF!</definedName>
    <definedName name="FDP_10_1_aDrv" hidden="1">#REF!</definedName>
    <definedName name="FDP_101_1_aUrv" hidden="1">#REF!</definedName>
    <definedName name="FDP_103_1_aUrv" hidden="1">#REF!</definedName>
    <definedName name="FDP_105_1_aUrv" hidden="1">#REF!</definedName>
    <definedName name="FDP_107_1_aUrv" hidden="1">#REF!</definedName>
    <definedName name="FDP_109_1_aUrv" hidden="1">#REF!</definedName>
    <definedName name="FDP_110_1_aUrv" hidden="1">#REF!</definedName>
    <definedName name="FDP_112_1_aUrv" hidden="1">#REF!</definedName>
    <definedName name="FDP_114_1_aUrv" hidden="1">#REF!</definedName>
    <definedName name="FDP_116_1_aUrv" hidden="1">#REF!</definedName>
    <definedName name="FDP_118_1_aUrv" hidden="1">#REF!</definedName>
    <definedName name="FDP_12_1_aDrv" hidden="1">#REF!</definedName>
    <definedName name="FDP_121_1_aUrv" hidden="1">#REF!</definedName>
    <definedName name="FDP_123_1_aUrv" hidden="1">#REF!</definedName>
    <definedName name="FDP_125_1_aUrv" hidden="1">#REF!</definedName>
    <definedName name="FDP_127_1_aUrv" hidden="1">#REF!</definedName>
    <definedName name="FDP_129_1_aUrv" hidden="1">#REF!</definedName>
    <definedName name="FDP_130_1_aUrv" hidden="1">#REF!</definedName>
    <definedName name="FDP_132_1_aUrv" hidden="1">#REF!</definedName>
    <definedName name="FDP_134_1_aUrv" hidden="1">#REF!</definedName>
    <definedName name="FDP_136_1_aSrv" hidden="1">#REF!</definedName>
    <definedName name="FDP_138_1_aUrv" hidden="1">#REF!</definedName>
    <definedName name="FDP_14_1_aUrv" hidden="1">#REF!</definedName>
    <definedName name="FDP_141_1_aUrv" hidden="1">#REF!</definedName>
    <definedName name="FDP_143_1_aUrv" hidden="1">#REF!</definedName>
    <definedName name="FDP_145_1_aUrv" hidden="1">#REF!</definedName>
    <definedName name="FDP_147_1_aUrv" hidden="1">#REF!</definedName>
    <definedName name="FDP_149_1_aUrv" hidden="1">#REF!</definedName>
    <definedName name="FDP_150_1_aSrv" hidden="1">#REF!</definedName>
    <definedName name="FDP_152_1_aSrv" hidden="1">#REF!</definedName>
    <definedName name="FDP_154_1_aSrv" hidden="1">#REF!</definedName>
    <definedName name="FDP_156_1_aSrv" hidden="1">#REF!</definedName>
    <definedName name="FDP_158_1_aSrv" hidden="1">#REF!</definedName>
    <definedName name="FDP_16_1_aUrv" hidden="1">#REF!</definedName>
    <definedName name="FDP_161_1_aDrv" hidden="1">#REF!</definedName>
    <definedName name="FDP_163_1_aDrv" hidden="1">#REF!</definedName>
    <definedName name="FDP_165_1_aDrv" hidden="1">#REF!</definedName>
    <definedName name="FDP_167_1_aDrv" hidden="1">#REF!</definedName>
    <definedName name="FDP_169_1_aDrv" hidden="1">#REF!</definedName>
    <definedName name="FDP_170_1_aDrv" hidden="1">#REF!</definedName>
    <definedName name="FDP_172_1_aDrv" hidden="1">#REF!</definedName>
    <definedName name="FDP_174_1_aUrv" hidden="1">#REF!</definedName>
    <definedName name="FDP_176_1_aUrv" hidden="1">#REF!</definedName>
    <definedName name="FDP_178_1_aUrv" hidden="1">#REF!</definedName>
    <definedName name="FDP_18_1_aUrv" hidden="1">#REF!</definedName>
    <definedName name="FDP_181_1_aUdv" hidden="1">#REF!</definedName>
    <definedName name="FDP_183_1_aUdv" hidden="1">#REF!</definedName>
    <definedName name="FDP_185_1_aUdv" hidden="1">#REF!</definedName>
    <definedName name="FDP_187_1_aUdv" hidden="1">#REF!</definedName>
    <definedName name="FDP_189_1_aUdv" hidden="1">#REF!</definedName>
    <definedName name="FDP_190_1_aUdv" hidden="1">#REF!</definedName>
    <definedName name="FDP_192_1_aUdv" hidden="1">#REF!</definedName>
    <definedName name="FDP_194_1_aUdv" hidden="1">#REF!</definedName>
    <definedName name="FDP_196_1_aUdv" hidden="1">#REF!</definedName>
    <definedName name="FDP_198_1_aUdv" hidden="1">#REF!</definedName>
    <definedName name="FDP_2_1_aUrv" hidden="1">#REF!</definedName>
    <definedName name="FDP_21_1_aUrv" hidden="1">#REF!</definedName>
    <definedName name="FDP_23_1_aDrv" hidden="1">#REF!</definedName>
    <definedName name="FDP_25_1_aUrv" hidden="1">#REF!</definedName>
    <definedName name="FDP_27_1_aUrv" hidden="1">#REF!</definedName>
    <definedName name="FDP_29_1_aDrv" hidden="1">#REF!</definedName>
    <definedName name="FDP_30_1_aUrv" hidden="1">#REF!</definedName>
    <definedName name="FDP_32_1_aUrv" hidden="1">#REF!</definedName>
    <definedName name="FDP_34_1_aUrv" hidden="1">#REF!</definedName>
    <definedName name="FDP_36_1_aUrv" hidden="1">#REF!</definedName>
    <definedName name="FDP_38_1_aUrv" hidden="1">#REF!</definedName>
    <definedName name="FDP_4_1_aUrv" hidden="1">#REF!</definedName>
    <definedName name="FDP_41_1_aSrv" hidden="1">#REF!</definedName>
    <definedName name="FDP_43_1_aUrv" hidden="1">#REF!</definedName>
    <definedName name="FDP_45_1_aUrv" hidden="1">#REF!</definedName>
    <definedName name="FDP_47_1_aUrv" hidden="1">#REF!</definedName>
    <definedName name="FDP_49_1_aUrv" hidden="1">#REF!</definedName>
    <definedName name="FDP_50_1_aUrv" hidden="1">#REF!</definedName>
    <definedName name="FDP_52_1_aUrv" hidden="1">#REF!</definedName>
    <definedName name="FDP_54_1_aUrv" hidden="1">#REF!</definedName>
    <definedName name="FDP_56_1_aUrv" hidden="1">#REF!</definedName>
    <definedName name="FDP_58_1_aUrv" hidden="1">#REF!</definedName>
    <definedName name="FDP_6_1_aUrv" hidden="1">#REF!</definedName>
    <definedName name="FDP_61_1_aSrv" hidden="1">#REF!</definedName>
    <definedName name="FDP_63_1_aUrv" hidden="1">#REF!</definedName>
    <definedName name="FDP_65_1_aSrv" hidden="1">#REF!</definedName>
    <definedName name="FDP_67_1_aUrv" hidden="1">#REF!</definedName>
    <definedName name="FDP_69_1_aUrv" hidden="1">#REF!</definedName>
    <definedName name="FDP_70_1_aDrv" hidden="1">#REF!</definedName>
    <definedName name="FDP_72_1_aDrv" hidden="1">#REF!</definedName>
    <definedName name="FDP_74_1_aUrv" hidden="1">#REF!</definedName>
    <definedName name="FDP_76_1_aUrv" hidden="1">#REF!</definedName>
    <definedName name="FDP_78_1_aUrv" hidden="1">#REF!</definedName>
    <definedName name="FDP_8_1_aDrv" hidden="1">#REF!</definedName>
    <definedName name="FDP_81_1_aSrv" hidden="1">#REF!</definedName>
    <definedName name="FDP_83_1_aSrv" hidden="1">#REF!</definedName>
    <definedName name="FDP_85_1_aUrv" hidden="1">#REF!</definedName>
    <definedName name="FDP_87_1_aSrv" hidden="1">#REF!</definedName>
    <definedName name="FDP_89_1_aSrv" hidden="1">#REF!</definedName>
    <definedName name="FDP_90_1_aUrv" hidden="1">#REF!</definedName>
    <definedName name="FDP_92_1_aSrv" hidden="1">#REF!</definedName>
    <definedName name="FDP_94_1_aUrv" hidden="1">#REF!</definedName>
    <definedName name="FDP_96_1_aUrv" hidden="1">#REF!</definedName>
    <definedName name="FDP_98_1_aUrv" hidden="1">#REF!</definedName>
    <definedName name="FEBDATA?">#REF!</definedName>
    <definedName name="FuelCycle" localSheetId="5" hidden="1">{#N/A,#N/A,FALSE,"AltFuel"}</definedName>
    <definedName name="FuelCycle" localSheetId="6" hidden="1">{#N/A,#N/A,FALSE,"AltFuel"}</definedName>
    <definedName name="FuelCycle" hidden="1">{#N/A,#N/A,FALSE,"AltFuel"}</definedName>
    <definedName name="GAS">#REF!</definedName>
    <definedName name="Gen_Construction_Start_Date">#REF!</definedName>
    <definedName name="HB_2">#REF!</definedName>
    <definedName name="hell" localSheetId="5" hidden="1">{"Area1",#N/A,FALSE,"OREWACC";"Area2",#N/A,FALSE,"OREWACC"}</definedName>
    <definedName name="hell" localSheetId="6" hidden="1">{"Area1",#N/A,FALSE,"OREWACC";"Area2",#N/A,FALSE,"OREWACC"}</definedName>
    <definedName name="hell" hidden="1">{"Area1",#N/A,FALSE,"OREWACC";"Area2",#N/A,FALSE,"OREWACC"}</definedName>
    <definedName name="helleon" localSheetId="5" hidden="1">{"Area1",#N/A,FALSE,"OREWACC";"Area2",#N/A,FALSE,"OREWACC"}</definedName>
    <definedName name="helleon" localSheetId="6" hidden="1">{"Area1",#N/A,FALSE,"OREWACC";"Area2",#N/A,FALSE,"OREWACC"}</definedName>
    <definedName name="helleon" hidden="1">{"Area1",#N/A,FALSE,"OREWACC";"Area2",#N/A,FALSE,"OREWACC"}</definedName>
    <definedName name="Hello" localSheetId="5" hidden="1">{"Area1",#N/A,FALSE,"OREWACC";"Area2",#N/A,FALSE,"OREWACC"}</definedName>
    <definedName name="Hello" localSheetId="6" hidden="1">{"Area1",#N/A,FALSE,"OREWACC";"Area2",#N/A,FALSE,"OREWACC"}</definedName>
    <definedName name="Hello" hidden="1">{"Area1",#N/A,FALSE,"OREWACC";"Area2",#N/A,FALSE,"OREWACC"}</definedName>
    <definedName name="hello1" localSheetId="5" hidden="1">{"Area1",#N/A,FALSE,"OREWACC";"Area2",#N/A,FALSE,"OREWACC"}</definedName>
    <definedName name="hello1" localSheetId="6" hidden="1">{"Area1",#N/A,FALSE,"OREWACC";"Area2",#N/A,FALSE,"OREWACC"}</definedName>
    <definedName name="hello1" hidden="1">{"Area1",#N/A,FALSE,"OREWACC";"Area2",#N/A,FALSE,"OREWACC"}</definedName>
    <definedName name="hello2" localSheetId="5" hidden="1">{"Area1",#N/A,FALSE,"OREWACC";"Area2",#N/A,FALSE,"OREWACC"}</definedName>
    <definedName name="hello2" localSheetId="6" hidden="1">{"Area1",#N/A,FALSE,"OREWACC";"Area2",#N/A,FALSE,"OREWACC"}</definedName>
    <definedName name="hello2" hidden="1">{"Area1",#N/A,FALSE,"OREWACC";"Area2",#N/A,FALSE,"OREWACC"}</definedName>
    <definedName name="hn.ModelVersion" hidden="1">1</definedName>
    <definedName name="int">#REF!</definedName>
    <definedName name="ip">[4]Assumptions!#REF!</definedName>
    <definedName name="IQ_ACCOUNTS_PAY" hidden="1">"c1343"</definedName>
    <definedName name="IQ_ACCR_INT_PAY_CF" hidden="1">"c2"</definedName>
    <definedName name="IQ_ACCR_INT_RECEIV_CF" hidden="1">"c4"</definedName>
    <definedName name="IQ_ACCT_RECV_10YR_ANN_GROWTH" hidden="1">"c1924"</definedName>
    <definedName name="IQ_ACCT_RECV_2YR_ANN_GROWTH" hidden="1">"c1920"</definedName>
    <definedName name="IQ_ACCT_RECV_5YR_ANN_GROWTH" hidden="1">"c1922"</definedName>
    <definedName name="IQ_ACCUM_DEP" hidden="1">"c1340"</definedName>
    <definedName name="IQ_ACQ_COST_SUB" hidden="1">"c2125"</definedName>
    <definedName name="IQ_ACQUIRE_REAL_ESTATE_CF" hidden="1">"c6"</definedName>
    <definedName name="IQ_AD" hidden="1">"c7"</definedName>
    <definedName name="IQ_ADVERTISING" hidden="1">"c2246"</definedName>
    <definedName name="IQ_AE" hidden="1">"c8"</definedName>
    <definedName name="IQ_AE_BR" hidden="1">"c10"</definedName>
    <definedName name="IQ_AE_INS" hidden="1">"c12"</definedName>
    <definedName name="IQ_AE_UTI" hidden="1">"c14"</definedName>
    <definedName name="IQ_ALLOW_CONST" hidden="1">"c1342"</definedName>
    <definedName name="IQ_ALLOW_EQUITY_CONST" hidden="1">"c16"</definedName>
    <definedName name="IQ_ALLOWANCE_10YR_ANN_GROWTH" hidden="1">"c18"</definedName>
    <definedName name="IQ_ALLOWANCE_2YR_ANN_GROWTH" hidden="1">"c20"</definedName>
    <definedName name="IQ_ALLOWANCE_5YR_ANN_GROWTH" hidden="1">"c22"</definedName>
    <definedName name="IQ_ALLOWANCE_CHARGE_OFFS" hidden="1">"c24"</definedName>
    <definedName name="IQ_ALLOWANCE_TOTAL_LOANS" hidden="1">"c26"</definedName>
    <definedName name="IQ_AMT_OUT" hidden="1">"c2145"</definedName>
    <definedName name="IQ_ANNUITY_LIAB" hidden="1">"c27"</definedName>
    <definedName name="IQ_ANNUITY_POLICY_EXP" hidden="1">"c29"</definedName>
    <definedName name="IQ_ANNUITY_REV" hidden="1">"c31"</definedName>
    <definedName name="IQ_AP_BNK" hidden="1">"c33"</definedName>
    <definedName name="IQ_AP_FIN" hidden="1">"c35"</definedName>
    <definedName name="IQ_AP_REIT" hidden="1">"c37"</definedName>
    <definedName name="IQ_APIC" hidden="1">"c39"</definedName>
    <definedName name="IQ_AR_BR" hidden="1">"c41"</definedName>
    <definedName name="IQ_AR_REIT" hidden="1">"c43"</definedName>
    <definedName name="IQ_AR_UTI" hidden="1">"c45"</definedName>
    <definedName name="IQ_ASSET_MGMT_FEE" hidden="1">"c46"</definedName>
    <definedName name="IQ_ASSET_WRITEDOWN" hidden="1">"c48"</definedName>
    <definedName name="IQ_ASSET_WRITEDOWN_BR" hidden="1">"c50"</definedName>
    <definedName name="IQ_ASSET_WRITEDOWN_CF_BNK" hidden="1">"c52"</definedName>
    <definedName name="IQ_ASSET_WRITEDOWN_CF_FIN" hidden="1">"c54"</definedName>
    <definedName name="IQ_ASSET_WRITEDOWN_CF_REIT" hidden="1">"c56"</definedName>
    <definedName name="IQ_ASSET_WRITEDOWN_FIN" hidden="1">"c58"</definedName>
    <definedName name="IQ_ASSET_WRITEDOWN_REIT" hidden="1">"c60"</definedName>
    <definedName name="IQ_ASSETS_CAP_LEASE_DEPR" hidden="1">"c2068"</definedName>
    <definedName name="IQ_ASSETS_OPER_LEASE_DEPR" hidden="1">"c2070"</definedName>
    <definedName name="IQ_AUDITOR_NAME" hidden="1">"c1539"</definedName>
    <definedName name="IQ_AUTO_WRITTEN" hidden="1">"c62"</definedName>
    <definedName name="IQ_AVG_BANK_LOANS" hidden="1">"c2073"</definedName>
    <definedName name="IQ_AVG_BROKER_REC_NO" hidden="1">"c64"</definedName>
    <definedName name="IQ_AVG_INT_BEAR_LIAB" hidden="1">"c66"</definedName>
    <definedName name="IQ_AVG_INT_BEAR_LIAB_1YR_ANN_GROWTH" hidden="1">"c68"</definedName>
    <definedName name="IQ_AVG_INT_BEAR_LIAB_3YR_ANN_GROWTH" hidden="1">"c70"</definedName>
    <definedName name="IQ_AVG_INT_BEAR_LIAB_7YR_ANN_GROWTH" hidden="1">"c72"</definedName>
    <definedName name="IQ_AVG_INT_EARN_ASSETS_10YR_ANN_GROWTH" hidden="1">"c74"</definedName>
    <definedName name="IQ_AVG_INT_EARN_ASSETS_2YR_ANN_GROWTH" hidden="1">"c76"</definedName>
    <definedName name="IQ_AVG_INT_EARN_ASSETS_5YR_ANN_GROWTH" hidden="1">"c78"</definedName>
    <definedName name="IQ_AVG_MKTCAP" hidden="1">"c80"</definedName>
    <definedName name="IQ_AVG_SHAREOUTSTANDING" hidden="1">"c83"</definedName>
    <definedName name="IQ_AVG_VOLUME" hidden="1">"c1346"</definedName>
    <definedName name="IQ_BASIC_EPS_INCL" hidden="1">"c86"</definedName>
    <definedName name="IQ_BASIC_WEIGHT" hidden="1">"c87"</definedName>
    <definedName name="IQ_BENCHMARK_SPRD" hidden="1">"c2153"</definedName>
    <definedName name="IQ_BETA_1YR" hidden="1">"c1966"</definedName>
    <definedName name="IQ_BETA_2YR" hidden="1">"c1965"</definedName>
    <definedName name="IQ_BETA_5YR" hidden="1">"c88"</definedName>
    <definedName name="IQ_BIG_INT_BEAR_CD" hidden="1">"c89"</definedName>
    <definedName name="IQ_BOARD_MEMBER_BACKGROUND" hidden="1">"c2101"</definedName>
    <definedName name="IQ_BOND_COUPON" hidden="1">"c2183"</definedName>
    <definedName name="IQ_BOND_PRICE" hidden="1">"c2162"</definedName>
    <definedName name="IQ_BUILDINGS" hidden="1">"c99"</definedName>
    <definedName name="IQ_BV_OVER_SHARES" hidden="1">"c1349"</definedName>
    <definedName name="IQ_CAL_Q" hidden="1">"c101"</definedName>
    <definedName name="IQ_CALL_FEATURE" hidden="1">"c2197"</definedName>
    <definedName name="IQ_CAPEX" hidden="1">"c103"</definedName>
    <definedName name="IQ_CAPEX_1YR_ANN_GROWTH" hidden="1">"c105"</definedName>
    <definedName name="IQ_CAPEX_3YR_ANN_GROWTH" hidden="1">"c107"</definedName>
    <definedName name="IQ_CAPEX_7YR_ANN_GROWTH" hidden="1">"c109"</definedName>
    <definedName name="IQ_CAPEX_BR" hidden="1">"c111"</definedName>
    <definedName name="IQ_CAPEX_INS" hidden="1">"c113"</definedName>
    <definedName name="IQ_CAPITAL_LEASE" hidden="1">"c1350"</definedName>
    <definedName name="IQ_CAPITALIZED_INTEREST" hidden="1">"c2076"</definedName>
    <definedName name="IQ_CASH_ACQUIRE_CF" hidden="1">"c1630"</definedName>
    <definedName name="IQ_CASH_DUE_BANKS" hidden="1">"c1351"</definedName>
    <definedName name="IQ_CASH_FINAN" hidden="1">"c119"</definedName>
    <definedName name="IQ_CASH_INVEST" hidden="1">"c121"</definedName>
    <definedName name="IQ_CASH_SEGREG" hidden="1">"c123"</definedName>
    <definedName name="IQ_CASH_ST" hidden="1">"c1355"</definedName>
    <definedName name="IQ_CASH_TAXES" hidden="1">"c125"</definedName>
    <definedName name="IQ_CFO_1YR_ANN_GROWTH" hidden="1">"c127"</definedName>
    <definedName name="IQ_CFO_3YR_ANN_GROWTH" hidden="1">"c129"</definedName>
    <definedName name="IQ_CFO_7YR_ANN_GROWTH" hidden="1">"c131"</definedName>
    <definedName name="IQ_CFPS_ACT_OR_EST" hidden="1">"c2217"</definedName>
    <definedName name="IQ_CFPS_HIGH_EST" hidden="1">"c1669"</definedName>
    <definedName name="IQ_CFPS_MEDIAN_EST" hidden="1">"c1668"</definedName>
    <definedName name="IQ_CFPS_STDDEV_EST" hidden="1">"c1672"</definedName>
    <definedName name="IQ_CHANGE_AP_BNK" hidden="1">"c134"</definedName>
    <definedName name="IQ_CHANGE_AP_FIN" hidden="1">"c136"</definedName>
    <definedName name="IQ_CHANGE_AP_REIT" hidden="1">"c138"</definedName>
    <definedName name="IQ_CHANGE_AR" hidden="1">"c140"</definedName>
    <definedName name="IQ_CHANGE_AR_BR" hidden="1">"c142"</definedName>
    <definedName name="IQ_CHANGE_AR_INS" hidden="1">"c144"</definedName>
    <definedName name="IQ_CHANGE_AR_UTI" hidden="1">"c146"</definedName>
    <definedName name="IQ_CHANGE_DEPOSIT_ACCT" hidden="1">"c148"</definedName>
    <definedName name="IQ_CHANGE_INS_RES_LIAB" hidden="1">"c150"</definedName>
    <definedName name="IQ_CHANGE_NET_WORKING_CAPITAL" hidden="1">"c1909"</definedName>
    <definedName name="IQ_CHANGE_OTHER_WORK_CAP_BNK" hidden="1">"c153"</definedName>
    <definedName name="IQ_CHANGE_OTHER_WORK_CAP_FIN" hidden="1">"c155"</definedName>
    <definedName name="IQ_CHANGE_OTHER_WORK_CAP_REIT" hidden="1">"c157"</definedName>
    <definedName name="IQ_CHANGE_TRADING_ASSETS" hidden="1">"c159"</definedName>
    <definedName name="IQ_CHANGE_WORK_CAP" hidden="1">"c161"</definedName>
    <definedName name="IQ_CHARGE_OFFS_GROSS" hidden="1">"c162"</definedName>
    <definedName name="IQ_CHARGE_OFFS_RECOVERED" hidden="1">"c164"</definedName>
    <definedName name="IQ_CITY" hidden="1">"c166"</definedName>
    <definedName name="IQ_CL_DUE_CY" hidden="1">"c168"</definedName>
    <definedName name="IQ_CL_DUE_CY2" hidden="1">"c170"</definedName>
    <definedName name="IQ_CL_DUE_CY4" hidden="1">"c172"</definedName>
    <definedName name="IQ_CLASSA_OUTSTANDING_BS_DATE" hidden="1">"c1971"</definedName>
    <definedName name="IQ_CLOSEPRICE" hidden="1">"c174"</definedName>
    <definedName name="IQ_COGS" hidden="1">"c175"</definedName>
    <definedName name="IQ_COMMERCIAL_DOM" hidden="1">"c177"</definedName>
    <definedName name="IQ_COMMERCIAL_MORT" hidden="1">"c179"</definedName>
    <definedName name="IQ_COMMISSION_DEF" hidden="1">"c181"</definedName>
    <definedName name="IQ_COMMON_APIC" hidden="1">"c183"</definedName>
    <definedName name="IQ_COMMON_APIC_BR" hidden="1">"c185"</definedName>
    <definedName name="IQ_COMMON_APIC_INS" hidden="1">"c187"</definedName>
    <definedName name="IQ_COMMON_APIC_UTI" hidden="1">"c189"</definedName>
    <definedName name="IQ_COMMON_EQUITY_10YR_ANN_GROWTH" hidden="1">"c191"</definedName>
    <definedName name="IQ_COMMON_EQUITY_2YR_ANN_GROWTH" hidden="1">"c193"</definedName>
    <definedName name="IQ_COMMON_EQUITY_5YR_ANN_GROWTH" hidden="1">"c195"</definedName>
    <definedName name="IQ_COMMON_ISSUED" hidden="1">"c197"</definedName>
    <definedName name="IQ_COMMON_ISSUED_BR" hidden="1">"c199"</definedName>
    <definedName name="IQ_COMMON_ISSUED_INS" hidden="1">"c201"</definedName>
    <definedName name="IQ_COMMON_ISSUED_UTI" hidden="1">"c203"</definedName>
    <definedName name="IQ_COMMON_PREF_DIV_CF" hidden="1">"c205"</definedName>
    <definedName name="IQ_COMMON_REP_BNK" hidden="1">"c207"</definedName>
    <definedName name="IQ_COMMON_REP_FIN" hidden="1">"c209"</definedName>
    <definedName name="IQ_COMMON_REP_REIT" hidden="1">"c211"</definedName>
    <definedName name="IQ_COMMON_STOCK" hidden="1">"c1358"</definedName>
    <definedName name="IQ_COMPANY_ADDRESS" hidden="1">"c214"</definedName>
    <definedName name="IQ_COMPANY_NAME_LONG" hidden="1">"c1585"</definedName>
    <definedName name="IQ_COMPANY_STATUS" hidden="1">"c2097"</definedName>
    <definedName name="IQ_COMPANY_STREET2" hidden="1">"c218"</definedName>
    <definedName name="IQ_COMPANY_TYPE" hidden="1">"c2096"</definedName>
    <definedName name="IQ_COMPANY_ZIP" hidden="1">"c221"</definedName>
    <definedName name="IQ_CONSUMER_LOANS" hidden="1">"c223"</definedName>
    <definedName name="IQ_CONV_PREMIUM" hidden="1">"c2195"</definedName>
    <definedName name="IQ_CONV_RATE" hidden="1">"c2192"</definedName>
    <definedName name="IQ_CONV_SECURITY_ISSUER" hidden="1">"c2190"</definedName>
    <definedName name="IQ_CONVEXITY" hidden="1">"c2182"</definedName>
    <definedName name="IQ_COST_REV" hidden="1">"c226"</definedName>
    <definedName name="IQ_COST_SAVINGS" hidden="1">"c227"</definedName>
    <definedName name="IQ_COST_TOTAL_BORROWINGS" hidden="1">"c229"</definedName>
    <definedName name="IQ_COVERED_POPS" hidden="1">"c2124"</definedName>
    <definedName name="IQ_CREDIT_CARD_FEE_BNK" hidden="1">"c231"</definedName>
    <definedName name="IQ_CREDIT_LOSS_CF" hidden="1">"c232"</definedName>
    <definedName name="IQ_CURR_DOMESTIC_TAXES" hidden="1">"c2074"</definedName>
    <definedName name="IQ_CURRENCY_FACTOR_BS" hidden="1">"c233"</definedName>
    <definedName name="IQ_CURRENCY_GAIN" hidden="1">"c235"</definedName>
    <definedName name="IQ_CURRENCY_GAIN_FIN" hidden="1">"c237"</definedName>
    <definedName name="IQ_CURRENCY_GAIN_REIT" hidden="1">"c239"</definedName>
    <definedName name="IQ_CURRENT_PORT" hidden="1">"c241"</definedName>
    <definedName name="IQ_CURRENT_PORT_DEBT" hidden="1">"c243"</definedName>
    <definedName name="IQ_CURRENT_PORT_DEBT_BR" hidden="1">"c1567"</definedName>
    <definedName name="IQ_CURRENT_PORT_DEBT_INS" hidden="1">"c1569"</definedName>
    <definedName name="IQ_CURRENT_PORT_DEBT_UTI" hidden="1">"c1571"</definedName>
    <definedName name="IQ_CURRENT_RATIO" hidden="1">"c246"</definedName>
    <definedName name="IQ_DA" hidden="1">"c247"</definedName>
    <definedName name="IQ_DA_CF" hidden="1">"c249"</definedName>
    <definedName name="IQ_DA_CF_BR" hidden="1">"c251"</definedName>
    <definedName name="IQ_DA_CF_INS" hidden="1">"c253"</definedName>
    <definedName name="IQ_DA_CF_UTI" hidden="1">"c255"</definedName>
    <definedName name="IQ_DA_INS" hidden="1">"c257"</definedName>
    <definedName name="IQ_DA_SUPPL" hidden="1">"c259"</definedName>
    <definedName name="IQ_DA_SUPPL_CF" hidden="1">"c261"</definedName>
    <definedName name="IQ_DA_SUPPL_CF_BR" hidden="1">"c263"</definedName>
    <definedName name="IQ_DA_SUPPL_CF_INS" hidden="1">"c265"</definedName>
    <definedName name="IQ_DA_SUPPL_CF_UTI" hidden="1">"c267"</definedName>
    <definedName name="IQ_DA_SUPPL_INS" hidden="1">"c269"</definedName>
    <definedName name="IQ_DA_SUPPL_UTI" hidden="1">"c271"</definedName>
    <definedName name="IQ_DATED_DATE" hidden="1">"c2185"</definedName>
    <definedName name="IQ_DAYS_COVER_SHORT" hidden="1">"c1578"</definedName>
    <definedName name="IQ_DAYS_PAY_OUTST" hidden="1">"c1362"</definedName>
    <definedName name="IQ_DAYS_SALES_OUT" hidden="1">"c275"</definedName>
    <definedName name="IQ_DEF_ACQ_CST" hidden="1">"c1364"</definedName>
    <definedName name="IQ_DEF_AMORT_BNK" hidden="1">"c277"</definedName>
    <definedName name="IQ_DEF_AMORT_FIN" hidden="1">"c279"</definedName>
    <definedName name="IQ_DEF_AMORT_REIT" hidden="1">"c281"</definedName>
    <definedName name="IQ_DEF_BENEFIT_INTEREST_COST" hidden="1">"c283"</definedName>
    <definedName name="IQ_DEF_BENEFIT_ROA" hidden="1">"c285"</definedName>
    <definedName name="IQ_DEF_BENEFIT_TOTAL_COST" hidden="1">"c287"</definedName>
    <definedName name="IQ_DEF_CHARGES_CF" hidden="1">"c289"</definedName>
    <definedName name="IQ_DEF_CHARGES_INS" hidden="1">"c291"</definedName>
    <definedName name="IQ_DEF_CHARGES_LT_BNK" hidden="1">"c293"</definedName>
    <definedName name="IQ_DEF_CHARGES_LT_FIN" hidden="1">"c295"</definedName>
    <definedName name="IQ_DEF_CHARGES_LT_REIT" hidden="1">"c297"</definedName>
    <definedName name="IQ_DEF_CHARGES_REIT" hidden="1">"c299"</definedName>
    <definedName name="IQ_DEF_INC_TAX" hidden="1">"c1365"</definedName>
    <definedName name="IQ_DEF_POLICY_ACQ_COSTS_CF" hidden="1">"c302"</definedName>
    <definedName name="IQ_DEF_TAX_ASSET_LT_BR" hidden="1">"c304"</definedName>
    <definedName name="IQ_DEF_TAX_ASSET_LT_INS" hidden="1">"c306"</definedName>
    <definedName name="IQ_DEF_TAX_ASSET_LT_UTI" hidden="1">"c308"</definedName>
    <definedName name="IQ_DEF_TAX_ASSETS_LT" hidden="1">"c310"</definedName>
    <definedName name="IQ_DEF_TAX_LIAB_CURRENT" hidden="1">"c312"</definedName>
    <definedName name="IQ_DEF_TAX_LIAB_LT_BNK" hidden="1">"c314"</definedName>
    <definedName name="IQ_DEF_TAX_LIAB_LT_FIN" hidden="1">"c316"</definedName>
    <definedName name="IQ_DEF_TAX_LIAB_LT_REIT" hidden="1">"c318"</definedName>
    <definedName name="IQ_DEFERRED_DOMESTIC_TAXES" hidden="1">"c2077"</definedName>
    <definedName name="IQ_DEFERRED_INC_TAX" hidden="1">"c1447"</definedName>
    <definedName name="IQ_DEMAND_DEP" hidden="1">"c320"</definedName>
    <definedName name="IQ_DEPRE_AMORT" hidden="1">"c1360"</definedName>
    <definedName name="IQ_DEPRE_DEPLE" hidden="1">"c1361"</definedName>
    <definedName name="IQ_DESCRIPTION_LONG" hidden="1">"c1520"</definedName>
    <definedName name="IQ_DIFF_LASTCLOSE_TARGET_PRICE" hidden="1">"c1854"</definedName>
    <definedName name="IQ_DILUT_EPS_EXCL" hidden="1">"c324"</definedName>
    <definedName name="IQ_DILUT_EPS_NORM" hidden="1">"c1903"</definedName>
    <definedName name="IQ_DILUT_NORMAL_EPS" hidden="1">"c1594"</definedName>
    <definedName name="IQ_DISCONT_OPER" hidden="1">"c1367"</definedName>
    <definedName name="IQ_DISCOUNT_RATE_PENSION_FOREIGN" hidden="1">"c328"</definedName>
    <definedName name="IQ_DIV_PAYMENT_DATE" hidden="1">"c2205"</definedName>
    <definedName name="IQ_DIV_SHARE" hidden="1">"c330"</definedName>
    <definedName name="IQ_DIVID_SHARE" hidden="1">"c1366"</definedName>
    <definedName name="IQ_DNTM" hidden="1">700000</definedName>
    <definedName name="IQ_DO_ASSETS_CURRENT" hidden="1">"c334"</definedName>
    <definedName name="IQ_DO_CF" hidden="1">"c336"</definedName>
    <definedName name="IQ_DPS_1YR_ANN_GROWTH" hidden="1">"c338"</definedName>
    <definedName name="IQ_DPS_3YR_ANN_GROWTH" hidden="1">"c340"</definedName>
    <definedName name="IQ_DPS_7YR_ANN_GROWTH" hidden="1">"c342"</definedName>
    <definedName name="IQ_DPS_EST" hidden="1">"c1674"</definedName>
    <definedName name="IQ_DPS_LOW_EST" hidden="1">"c1677"</definedName>
    <definedName name="IQ_DPS_NUM_EST" hidden="1">"c1678"</definedName>
    <definedName name="IQ_DURATION" hidden="1">"c2181"</definedName>
    <definedName name="IQ_EARNING_CO" hidden="1">"c344"</definedName>
    <definedName name="IQ_EARNING_CO_1YR_ANN_GROWTH" hidden="1">"c346"</definedName>
    <definedName name="IQ_EARNING_CO_3YR_ANN_GROWTH" hidden="1">"c348"</definedName>
    <definedName name="IQ_EARNING_CO_7YR_ANN_GROWTH" hidden="1">"c350"</definedName>
    <definedName name="IQ_EARNINGS_ANNOUNCE_DATE" hidden="1">"c1649"</definedName>
    <definedName name="IQ_EBIT_10YR_ANN_GROWTH" hidden="1">"c353"</definedName>
    <definedName name="IQ_EBIT_2YR_ANN_GROWTH" hidden="1">"c355"</definedName>
    <definedName name="IQ_EBIT_5YR_ANN_GROWTH" hidden="1">"c357"</definedName>
    <definedName name="IQ_EBIT_ACT_OR_EST" hidden="1">"c2219"</definedName>
    <definedName name="IQ_EBIT_HIGH_EST" hidden="1">"c1683"</definedName>
    <definedName name="IQ_EBIT_LOW_EST" hidden="1">"c1684"</definedName>
    <definedName name="IQ_EBIT_MEDIAN_EST" hidden="1">"c1682"</definedName>
    <definedName name="IQ_EBIT_OVER_IE" hidden="1">"c1369"</definedName>
    <definedName name="IQ_EBITA" hidden="1">"c1910"</definedName>
    <definedName name="IQ_EBITA_1YR_ANN_GROWTH" hidden="1">"c1949"</definedName>
    <definedName name="IQ_EBITA_3YR_ANN_GROWTH" hidden="1">"c1951"</definedName>
    <definedName name="IQ_EBITA_7YR_ANN_GROWTH" hidden="1">"c1953"</definedName>
    <definedName name="IQ_EBITDA" hidden="1">"c361"</definedName>
    <definedName name="IQ_EBITDA_1YR_ANN_GROWTH" hidden="1">"c363"</definedName>
    <definedName name="IQ_EBITDA_3YR_ANN_GROWTH" hidden="1">"c365"</definedName>
    <definedName name="IQ_EBITDA_7YR_ANN_GROWTH" hidden="1">"c367"</definedName>
    <definedName name="IQ_EBITDA_CAPEX_INT" hidden="1">"c368"</definedName>
    <definedName name="IQ_EBITDA_EST" hidden="1">"c369"</definedName>
    <definedName name="IQ_EBITDA_INT" hidden="1">"c373"</definedName>
    <definedName name="IQ_EBITDA_MARGIN" hidden="1">"c372"</definedName>
    <definedName name="IQ_EBITDA_NUM_EST" hidden="1">"c374"</definedName>
    <definedName name="IQ_EBITDA_STDDEV_EST" hidden="1">"c375"</definedName>
    <definedName name="IQ_EBT_BNK" hidden="1">"c377"</definedName>
    <definedName name="IQ_EBT_EXCL" hidden="1">"c379"</definedName>
    <definedName name="IQ_EBT_EXCL_BR" hidden="1">"c381"</definedName>
    <definedName name="IQ_EBT_EXCL_INS" hidden="1">"c383"</definedName>
    <definedName name="IQ_EBT_EXCL_REIT" hidden="1">"c384"</definedName>
    <definedName name="IQ_EBT_FIN" hidden="1">"c386"</definedName>
    <definedName name="IQ_EBT_INS" hidden="1">"c388"</definedName>
    <definedName name="IQ_EBT_UTI" hidden="1">"c390"</definedName>
    <definedName name="IQ_EFFECT_TAX_RATE" hidden="1">"c1899"</definedName>
    <definedName name="IQ_EMPLOYEES" hidden="1">"c392"</definedName>
    <definedName name="IQ_EPS_10YR_ANN_GROWTH" hidden="1">"c393"</definedName>
    <definedName name="IQ_EPS_2YR_ANN_GROWTH" hidden="1">"c395"</definedName>
    <definedName name="IQ_EPS_5YR_ANN_GROWTH" hidden="1">"c397"</definedName>
    <definedName name="IQ_EPS_ACT_OR_EST" hidden="1">"c2213"</definedName>
    <definedName name="IQ_EPS_GW_ACT_OR_EST" hidden="1">"c2223"</definedName>
    <definedName name="IQ_EPS_GW_HIGH_EST" hidden="1">"c1739"</definedName>
    <definedName name="IQ_EPS_GW_MEDIAN_EST" hidden="1">"c1738"</definedName>
    <definedName name="IQ_EPS_GW_STDDEV_EST" hidden="1">"c1742"</definedName>
    <definedName name="IQ_EPS_LOW_EST" hidden="1">"c401"</definedName>
    <definedName name="IQ_EPS_NORM" hidden="1">"c1902"</definedName>
    <definedName name="IQ_EPS_NORM_HIGH_EST" hidden="1">"c2228"</definedName>
    <definedName name="IQ_EPS_NORM_MEDIAN_EST" hidden="1">"c2227"</definedName>
    <definedName name="IQ_EPS_NORM_STDDEV_EST" hidden="1">"c2231"</definedName>
    <definedName name="IQ_EPS_REPORT_ACT_OR_EST" hidden="1">"c2224"</definedName>
    <definedName name="IQ_EPS_REPORTED_HIGH_EST" hidden="1">"c1746"</definedName>
    <definedName name="IQ_EPS_REPORTED_MEDIAN_EST" hidden="1">"c1745"</definedName>
    <definedName name="IQ_EPS_REPORTED_STDDEV_EST" hidden="1">"c1749"</definedName>
    <definedName name="IQ_EQUITY_AFFIL" hidden="1">"c1451"</definedName>
    <definedName name="IQ_EQV_OVER_BV" hidden="1">"c1596"</definedName>
    <definedName name="IQ_ESOP_DEBT" hidden="1">"c1597"</definedName>
    <definedName name="IQ_EST_ACT_DPS" hidden="1">"c1680"</definedName>
    <definedName name="IQ_EST_ACT_EBITDA" hidden="1">"c1664"</definedName>
    <definedName name="IQ_EST_ACT_EPS_GW" hidden="1">"c1743"</definedName>
    <definedName name="IQ_EST_ACT_EPS_REPORTED" hidden="1">"c1750"</definedName>
    <definedName name="IQ_EST_ACT_NAV" hidden="1">"c1757"</definedName>
    <definedName name="IQ_EST_ACT_NI_GW" hidden="1">"c1729"</definedName>
    <definedName name="IQ_EST_ACT_OPER_INC" hidden="1">"c1694"</definedName>
    <definedName name="IQ_EST_ACT_PRETAX_INC" hidden="1">"c1701"</definedName>
    <definedName name="IQ_EST_ACT_REV" hidden="1">"c2113"</definedName>
    <definedName name="IQ_EST_CFPS_GROWTH_1YR" hidden="1">"c1774"</definedName>
    <definedName name="IQ_EST_CFPS_GROWTH_Q_1YR" hidden="1">"c1776"</definedName>
    <definedName name="IQ_EST_CFPS_SURPRISE_PERCENT" hidden="1">"c1872"</definedName>
    <definedName name="IQ_EST_DATE" hidden="1">"c1634"</definedName>
    <definedName name="IQ_EST_DPS_GROWTH_1YR" hidden="1">"c1778"</definedName>
    <definedName name="IQ_EST_DPS_GROWTH_Q_1YR" hidden="1">"c1780"</definedName>
    <definedName name="IQ_EST_DPS_SURPRISE_PERCENT" hidden="1">"c1874"</definedName>
    <definedName name="IQ_EST_EBIT_SURPRISE_PERCENT" hidden="1">"c1876"</definedName>
    <definedName name="IQ_EST_EBITDA_GROWTH_1YR" hidden="1">"c1766"</definedName>
    <definedName name="IQ_EST_EBITDA_GROWTH_Q_1YR" hidden="1">"c1768"</definedName>
    <definedName name="IQ_EST_EBITDA_SURPRISE_PERCENT" hidden="1">"c1868"</definedName>
    <definedName name="IQ_EST_EPS_GROWTH_1YR" hidden="1">"c1636"</definedName>
    <definedName name="IQ_EST_EPS_GROWTH_5YR" hidden="1">"c1655"</definedName>
    <definedName name="IQ_EST_EPS_GROWTH_5YR_LOW" hidden="1">"c1658"</definedName>
    <definedName name="IQ_EST_EPS_GROWTH_5YR_NUM" hidden="1">"c1659"</definedName>
    <definedName name="IQ_EST_EPS_GROWTH_Q_1YR" hidden="1">"c1641"</definedName>
    <definedName name="IQ_EST_EPS_GW_SURPRISE_PERCENT" hidden="1">"c1892"</definedName>
    <definedName name="IQ_EST_EPS_NORM_SURPRISE_PERCENT" hidden="1">"c2248"</definedName>
    <definedName name="IQ_EST_EPS_REPORT_SURPRISE_PERCENT" hidden="1">"c1894"</definedName>
    <definedName name="IQ_EST_EPS_SURPRISE_PERCENT" hidden="1">"c1635"</definedName>
    <definedName name="IQ_EST_FFO_GROWTH_1YR" hidden="1">"c1770"</definedName>
    <definedName name="IQ_EST_FFO_GROWTH_Q_1YR" hidden="1">"c1772"</definedName>
    <definedName name="IQ_EST_FFO_SURPRISE_PERCENT" hidden="1">"c1870"</definedName>
    <definedName name="IQ_EST_NAV_SURPRISE_PERCENT" hidden="1">"c1896"</definedName>
    <definedName name="IQ_EST_NI_GW_DIFF" hidden="1">"c1887"</definedName>
    <definedName name="IQ_EST_NI_REPORT_DIFF" hidden="1">"c1889"</definedName>
    <definedName name="IQ_EST_NI_SURPRISE_PERCENT" hidden="1">"c1886"</definedName>
    <definedName name="IQ_EST_NUM_HOLD" hidden="1">"c1761"</definedName>
    <definedName name="IQ_EST_NUM_OUTPERFORM" hidden="1">"c1760"</definedName>
    <definedName name="IQ_EST_NUM_UNDERPERFORM" hidden="1">"c1762"</definedName>
    <definedName name="IQ_EST_OPER_INC_SURPRISE_PERCENT" hidden="1">"c1878"</definedName>
    <definedName name="IQ_EST_PRE_TAX_GW_DIFF" hidden="1">"c1881"</definedName>
    <definedName name="IQ_EST_PRE_TAX_REPORT_DIFF" hidden="1">"c1883"</definedName>
    <definedName name="IQ_EST_PRE_TAX_SURPRISE_PERCENT" hidden="1">"c1880"</definedName>
    <definedName name="IQ_EST_REV_GROWTH_1YR" hidden="1">"c1638"</definedName>
    <definedName name="IQ_EST_REV_GROWTH_Q_1YR" hidden="1">"c1640"</definedName>
    <definedName name="IQ_EST_REV_SURPRISE_PERCENT" hidden="1">"c1866"</definedName>
    <definedName name="IQ_EV_OVER_LTM_EBIT" hidden="1">"c1426"</definedName>
    <definedName name="IQ_EV_OVER_LTM_REVENUE" hidden="1">"c1429"</definedName>
    <definedName name="IQ_EXCHANGE" hidden="1">"c405"</definedName>
    <definedName name="IQ_EXERCISED" hidden="1">"c406"</definedName>
    <definedName name="IQ_EXP_RETURN_PENSION_FOREIGN" hidden="1">"c408"</definedName>
    <definedName name="IQ_EXTRA_ACC_ITEMS" hidden="1">"c410"</definedName>
    <definedName name="IQ_EXTRA_ACC_ITEMS_BR" hidden="1">"c412"</definedName>
    <definedName name="IQ_EXTRA_ACC_ITEMS_INS" hidden="1">"c414"</definedName>
    <definedName name="IQ_EXTRA_ACC_ITEMS_UTI" hidden="1">"c416"</definedName>
    <definedName name="IQ_FDIC" hidden="1">"c417"</definedName>
    <definedName name="IQ_FFO_ACT_OR_EST" hidden="1">"c2216"</definedName>
    <definedName name="IQ_FFO_HIGH_EST" hidden="1">"c419"</definedName>
    <definedName name="IQ_FFO_MEDIAN_EST" hidden="1">"c1665"</definedName>
    <definedName name="IQ_FFO_STDDEV_EST" hidden="1">"c422"</definedName>
    <definedName name="IQ_FHLB_DUE_CY" hidden="1">"c2080"</definedName>
    <definedName name="IQ_FHLB_DUE_CY2" hidden="1">"c2082"</definedName>
    <definedName name="IQ_FHLB_DUE_CY4" hidden="1">"c2084"</definedName>
    <definedName name="IQ_FILING_CURRENCY" hidden="1">"c2129"</definedName>
    <definedName name="IQ_FILINGDATE_CF" hidden="1">"c425"</definedName>
    <definedName name="IQ_FIN_DIV_ASSETS_CURRENT" hidden="1">"c427"</definedName>
    <definedName name="IQ_FIN_DIV_DEBT_CURRENT" hidden="1">"c429"</definedName>
    <definedName name="IQ_FIN_DIV_EXP" hidden="1">"c431"</definedName>
    <definedName name="IQ_FIN_DIV_LIAB_CURRENT" hidden="1">"c433"</definedName>
    <definedName name="IQ_FIN_DIV_LOANS_CURRENT" hidden="1">"c435"</definedName>
    <definedName name="IQ_FIN_DIV_REV" hidden="1">"c437"</definedName>
    <definedName name="IQ_FINANCING_CASH_SUPPL" hidden="1">"c1406"</definedName>
    <definedName name="IQ_FIRST_INT_DATE" hidden="1">"c2186"</definedName>
    <definedName name="IQ_FISCAL_Q" hidden="1">"c440"</definedName>
    <definedName name="IQ_FIVE_PERCENT_OWNER" hidden="1">"c442"</definedName>
    <definedName name="IQ_FIVEPERCENT_SHARES" hidden="1">"c444"</definedName>
    <definedName name="IQ_FLOAT_PERCENT" hidden="1">"c1575"</definedName>
    <definedName name="IQ_FOREIGN_DEP_NON_IB" hidden="1">"c447"</definedName>
    <definedName name="IQ_FOREIGN_LOANS" hidden="1">"c448"</definedName>
    <definedName name="IQ_FUEL" hidden="1">"c449"</definedName>
    <definedName name="IQ_FWD_CY" hidden="1">10001</definedName>
    <definedName name="IQ_FWD_CY2" hidden="1">10003</definedName>
    <definedName name="IQ_FWD_FY1" hidden="1">1002</definedName>
    <definedName name="IQ_FWD_Q" hidden="1">501</definedName>
    <definedName name="IQ_FWD_Q2" hidden="1">503</definedName>
    <definedName name="IQ_FY" hidden="1">1000</definedName>
    <definedName name="IQ_GAIN_ASSETS" hidden="1">"c452"</definedName>
    <definedName name="IQ_GAIN_ASSETS_BR" hidden="1">"c454"</definedName>
    <definedName name="IQ_GAIN_ASSETS_CF_BNK" hidden="1">"c456"</definedName>
    <definedName name="IQ_GAIN_ASSETS_CF_FIN" hidden="1">"c458"</definedName>
    <definedName name="IQ_GAIN_ASSETS_CF_REIT" hidden="1">"c460"</definedName>
    <definedName name="IQ_GAIN_ASSETS_FIN" hidden="1">"c462"</definedName>
    <definedName name="IQ_GAIN_ASSETS_REIT" hidden="1">"c471"</definedName>
    <definedName name="IQ_GAIN_ASSETS_REV_BNK" hidden="1">"c473"</definedName>
    <definedName name="IQ_GAIN_ASSETS_REV_FIN" hidden="1">"c475"</definedName>
    <definedName name="IQ_GAIN_ASSETS_REV_REIT" hidden="1">"c477"</definedName>
    <definedName name="IQ_GAIN_ASSETS_UTI" hidden="1">"c479"</definedName>
    <definedName name="IQ_GAIN_INVEST_BNK" hidden="1">"c1582"</definedName>
    <definedName name="IQ_GAIN_INVEST_CF" hidden="1">"c480"</definedName>
    <definedName name="IQ_GAIN_INVEST_CF_BR" hidden="1">"c482"</definedName>
    <definedName name="IQ_GAIN_INVEST_CF_INS" hidden="1">"c484"</definedName>
    <definedName name="IQ_GAIN_INVEST_CF_UTI" hidden="1">"c486"</definedName>
    <definedName name="IQ_GAIN_INVEST_INS" hidden="1">"c1466"</definedName>
    <definedName name="IQ_GAIN_INVEST_REV" hidden="1">"c494"</definedName>
    <definedName name="IQ_GAIN_INVEST_REV_BR" hidden="1">"c496"</definedName>
    <definedName name="IQ_GAIN_INVEST_REV_INS" hidden="1">"c498"</definedName>
    <definedName name="IQ_GAIN_INVEST_REV_UTI" hidden="1">"c500"</definedName>
    <definedName name="IQ_GAIN_LOANS_REC" hidden="1">"c501"</definedName>
    <definedName name="IQ_GAIN_LOANS_RECEIV_REV_FIN" hidden="1">"c503"</definedName>
    <definedName name="IQ_GAIN_SALE_ASSETS" hidden="1">"c1377"</definedName>
    <definedName name="IQ_GP" hidden="1">"c511"</definedName>
    <definedName name="IQ_GP_1YR_ANN_GROWTH" hidden="1">"c513"</definedName>
    <definedName name="IQ_GP_3YR_ANN_GROWTH" hidden="1">"c515"</definedName>
    <definedName name="IQ_GP_7YR_ANN_GROWTH" hidden="1">"c517"</definedName>
    <definedName name="IQ_GROSS_DIVID" hidden="1">"c1446"</definedName>
    <definedName name="IQ_GROSS_LOANS_10YR_ANN_GROWTH" hidden="1">"c522"</definedName>
    <definedName name="IQ_GROSS_LOANS_2YR_ANN_GROWTH" hidden="1">"c524"</definedName>
    <definedName name="IQ_GROSS_LOANS_5YR_ANN_GROWTH" hidden="1">"c526"</definedName>
    <definedName name="IQ_GROSS_LOANS_TOTAL_DEPOSITS" hidden="1">"c528"</definedName>
    <definedName name="IQ_GROSS_PROFIT" hidden="1">"c1378"</definedName>
    <definedName name="IQ_GW" hidden="1">"c530"</definedName>
    <definedName name="IQ_GW_AMORT_FIN" hidden="1">"c540"</definedName>
    <definedName name="IQ_GW_AMORT_REIT" hidden="1">"c542"</definedName>
    <definedName name="IQ_GW_INTAN_AMORT" hidden="1">"c1469"</definedName>
    <definedName name="IQ_GW_INTAN_AMORT_BR" hidden="1">"c1470"</definedName>
    <definedName name="IQ_GW_INTAN_AMORT_CF_BNK" hidden="1">"c1472"</definedName>
    <definedName name="IQ_GW_INTAN_AMORT_CF_FIN" hidden="1">"c1474"</definedName>
    <definedName name="IQ_GW_INTAN_AMORT_CF_REIT" hidden="1">"c1476"</definedName>
    <definedName name="IQ_GW_INTAN_AMORT_FIN" hidden="1">"c1478"</definedName>
    <definedName name="IQ_GW_INTAN_AMORT_REIT" hidden="1">"c1480"</definedName>
    <definedName name="IQ_HIGH_TARGET_PRICE" hidden="1">"c1651"</definedName>
    <definedName name="IQ_HOMEOWNERS_WRITTEN" hidden="1">"c546"</definedName>
    <definedName name="IQ_IMPAIRMENT_GW" hidden="1">"c548"</definedName>
    <definedName name="IQ_INC_AVAIL_EXCL" hidden="1">"c1395"</definedName>
    <definedName name="IQ_INC_BEFORE_TAX" hidden="1">"c1375"</definedName>
    <definedName name="IQ_INC_EQUITY_BR" hidden="1">"c550"</definedName>
    <definedName name="IQ_INC_EQUITY_FIN" hidden="1">"c552"</definedName>
    <definedName name="IQ_INC_EQUITY_REC_BNK" hidden="1">"c554"</definedName>
    <definedName name="IQ_INC_EQUITY_REV_BNK" hidden="1">"c556"</definedName>
    <definedName name="IQ_INC_REAL_ESTATE_REC" hidden="1">"c558"</definedName>
    <definedName name="IQ_INC_TAX" hidden="1">"c560"</definedName>
    <definedName name="IQ_INC_TAX_PAY_CURRENT" hidden="1">"c561"</definedName>
    <definedName name="IQ_INS_ANNUITY_LIAB" hidden="1">"c563"</definedName>
    <definedName name="IQ_INS_DIV_REV" hidden="1">"c565"</definedName>
    <definedName name="IQ_INS_LIAB" hidden="1">"c567"</definedName>
    <definedName name="IQ_INS_REV" hidden="1">"c569"</definedName>
    <definedName name="IQ_INS_SETTLE_BNK" hidden="1">"c571"</definedName>
    <definedName name="IQ_INS_SETTLE_FIN" hidden="1">"c573"</definedName>
    <definedName name="IQ_INS_SETTLE_REIT" hidden="1">"c575"</definedName>
    <definedName name="IQ_INSIDER_3MTH_BOUGHT_PCT" hidden="1">"c1534"</definedName>
    <definedName name="IQ_INSIDER_3MTH_SOLD_PCT" hidden="1">"c1533"</definedName>
    <definedName name="IQ_INSIDER_6MTH_NET_PCT" hidden="1">"c1538"</definedName>
    <definedName name="IQ_INSIDER_OVER_TOTAL" hidden="1">"c1581"</definedName>
    <definedName name="IQ_INSIDER_PERCENT" hidden="1">"c578"</definedName>
    <definedName name="IQ_INSTITUTIONAL_OVER_TOTAL" hidden="1">"c1580"</definedName>
    <definedName name="IQ_INSTITUTIONAL_PERCENT" hidden="1">"c581"</definedName>
    <definedName name="IQ_INSUR_RECEIV" hidden="1">"c1600"</definedName>
    <definedName name="IQ_INT_DEPOSITS" hidden="1">"c584"</definedName>
    <definedName name="IQ_INT_EXP_BR" hidden="1">"c586"</definedName>
    <definedName name="IQ_INT_EXP_FIN" hidden="1">"c588"</definedName>
    <definedName name="IQ_INT_EXP_LTD" hidden="1">"c2086"</definedName>
    <definedName name="IQ_INT_EXP_TOTAL" hidden="1">"c591"</definedName>
    <definedName name="IQ_INT_INC_BR" hidden="1">"c593"</definedName>
    <definedName name="IQ_INT_INC_INVEST" hidden="1">"c595"</definedName>
    <definedName name="IQ_INT_INC_REIT" hidden="1">"c597"</definedName>
    <definedName name="IQ_INT_INC_UTI" hidden="1">"c599"</definedName>
    <definedName name="IQ_INT_INV_INC_REIT" hidden="1">"c601"</definedName>
    <definedName name="IQ_INT_ON_BORROWING_COVERAGE" hidden="1">"c603"</definedName>
    <definedName name="IQ_INTANGIBLES_NET" hidden="1">"c1407"</definedName>
    <definedName name="IQ_INTEREST_EXP_NET" hidden="1">"c1450"</definedName>
    <definedName name="IQ_INTEREST_EXP_SUPPL" hidden="1">"c1460"</definedName>
    <definedName name="IQ_INTEREST_INC_NON" hidden="1">"c1384"</definedName>
    <definedName name="IQ_INV_10YR_ANN_GROWTH" hidden="1">"c1930"</definedName>
    <definedName name="IQ_INV_2YR_ANN_GROWTH" hidden="1">"c1926"</definedName>
    <definedName name="IQ_INV_5YR_ANN_GROWTH" hidden="1">"c1928"</definedName>
    <definedName name="IQ_INV_BANKING_FEE" hidden="1">"c620"</definedName>
    <definedName name="IQ_INVENTORY" hidden="1">"c622"</definedName>
    <definedName name="IQ_INVENTORY_UTI" hidden="1">"c624"</definedName>
    <definedName name="IQ_INVEST_EQUITY_PREF" hidden="1">"c626"</definedName>
    <definedName name="IQ_INVEST_LOANS_CF" hidden="1">"c628"</definedName>
    <definedName name="IQ_INVEST_LOANS_CF_BR" hidden="1">"c630"</definedName>
    <definedName name="IQ_INVEST_LOANS_CF_INS" hidden="1">"c632"</definedName>
    <definedName name="IQ_INVEST_LOANS_CF_UTI" hidden="1">"c634"</definedName>
    <definedName name="IQ_INVEST_SECURITY" hidden="1">"c636"</definedName>
    <definedName name="IQ_INVEST_SECURITY_CF_BNK" hidden="1">"c638"</definedName>
    <definedName name="IQ_INVEST_SECURITY_CF_FIN" hidden="1">"c640"</definedName>
    <definedName name="IQ_INVEST_SECURITY_CF_REIT" hidden="1">"c642"</definedName>
    <definedName name="IQ_IPRD" hidden="1">"c644"</definedName>
    <definedName name="IQ_ISS_STOCK_NET" hidden="1">"c1601"</definedName>
    <definedName name="IQ_ISSUE_NAME" hidden="1">"c2142"</definedName>
    <definedName name="IQ_ISSUER_PARENT" hidden="1">"c2144"</definedName>
    <definedName name="IQ_LAST_PMT_DATE" hidden="1">"c2188"</definedName>
    <definedName name="IQ_LAST_SPLIT_FACTOR" hidden="1">"c2093"</definedName>
    <definedName name="IQ_LASTSALEPRICE_DATE" hidden="1">"c2109"</definedName>
    <definedName name="IQ_LATESTQ" hidden="1">500</definedName>
    <definedName name="IQ_LEGAL_SETTLE_BNK" hidden="1">"c648"</definedName>
    <definedName name="IQ_LEGAL_SETTLE_FIN" hidden="1">"c650"</definedName>
    <definedName name="IQ_LEGAL_SETTLE_REIT" hidden="1">"c652"</definedName>
    <definedName name="IQ_LEVERAGE_RATIO" hidden="1">"c654"</definedName>
    <definedName name="IQ_LFCF_10YR_ANN_GROWTH" hidden="1">"c1942"</definedName>
    <definedName name="IQ_LFCF_2YR_ANN_GROWTH" hidden="1">"c1938"</definedName>
    <definedName name="IQ_LFCF_5YR_ANN_GROWTH" hidden="1">"c1940"</definedName>
    <definedName name="IQ_LFCF_MARGIN" hidden="1">"c1961"</definedName>
    <definedName name="IQ_LIFOR" hidden="1">"c655"</definedName>
    <definedName name="IQ_LOAN_LEASE_RECEIV" hidden="1">"c657"</definedName>
    <definedName name="IQ_LOAN_SERVICE_REV" hidden="1">"c658"</definedName>
    <definedName name="IQ_LOANS_CF_BNK" hidden="1">"c660"</definedName>
    <definedName name="IQ_LOANS_CF_FIN" hidden="1">"c662"</definedName>
    <definedName name="IQ_LOANS_CF_REIT" hidden="1">"c664"</definedName>
    <definedName name="IQ_LOANS_FOR_SALE" hidden="1">"c666"</definedName>
    <definedName name="IQ_LOANS_RECEIV_CURRENT" hidden="1">"c668"</definedName>
    <definedName name="IQ_LOANS_RECEIV_LT_UTI" hidden="1">"c670"</definedName>
    <definedName name="IQ_LONG_TERM_DEBT_OVER_TOTAL_CAP" hidden="1">"c1388"</definedName>
    <definedName name="IQ_LONG_TERM_INV" hidden="1">"c1389"</definedName>
    <definedName name="IQ_LOW_TARGET_PRICE" hidden="1">"c1652"</definedName>
    <definedName name="IQ_LT_DEBT" hidden="1">"c674"</definedName>
    <definedName name="IQ_LT_DEBT_BR" hidden="1">"c676"</definedName>
    <definedName name="IQ_LT_DEBT_EQUITY" hidden="1">"c678"</definedName>
    <definedName name="IQ_LT_DEBT_INS" hidden="1">"c680"</definedName>
    <definedName name="IQ_LT_DEBT_ISSUED_BNK" hidden="1">"c682"</definedName>
    <definedName name="IQ_LT_DEBT_ISSUED_FIN" hidden="1">"c684"</definedName>
    <definedName name="IQ_LT_DEBT_ISSUED_REIT" hidden="1">"c686"</definedName>
    <definedName name="IQ_LT_DEBT_REIT" hidden="1">"c688"</definedName>
    <definedName name="IQ_LT_DEBT_REPAID_BNK" hidden="1">"c690"</definedName>
    <definedName name="IQ_LT_DEBT_REPAID_FIN" hidden="1">"c692"</definedName>
    <definedName name="IQ_LT_DEBT_REPAID_REIT" hidden="1">"c694"</definedName>
    <definedName name="IQ_LT_DEBT_UTI" hidden="1">"c696"</definedName>
    <definedName name="IQ_LT_INVEST_BR" hidden="1">"c698"</definedName>
    <definedName name="IQ_LT_INVEST_REIT" hidden="1">"c700"</definedName>
    <definedName name="IQ_LT_NOTE_RECEIV" hidden="1">"c1602"</definedName>
    <definedName name="IQ_LTD_DUE_CY" hidden="1">"c705"</definedName>
    <definedName name="IQ_LTD_DUE_CY2" hidden="1">"c707"</definedName>
    <definedName name="IQ_LTD_DUE_CY4" hidden="1">"c709"</definedName>
    <definedName name="IQ_LTM" hidden="1">2000</definedName>
    <definedName name="IQ_LTMMONTH" hidden="1">120000</definedName>
    <definedName name="IQ_MAINT_REPAIR" hidden="1">"c2087"</definedName>
    <definedName name="IQ_MARKETCAP" hidden="1">"c712"</definedName>
    <definedName name="IQ_MATURITY_DATE" hidden="1">"c2146"</definedName>
    <definedName name="IQ_MERGER" hidden="1">"c713"</definedName>
    <definedName name="IQ_MERGER_BR" hidden="1">"c715"</definedName>
    <definedName name="IQ_MERGER_INS" hidden="1">"c717"</definedName>
    <definedName name="IQ_MERGER_RESTRUCTURE" hidden="1">"c719"</definedName>
    <definedName name="IQ_MERGER_RESTRUCTURE_BR" hidden="1">"c721"</definedName>
    <definedName name="IQ_MERGER_RESTRUCTURE_INS" hidden="1">"c723"</definedName>
    <definedName name="IQ_MERGER_RESTRUCTURE_UTI" hidden="1">"c725"</definedName>
    <definedName name="IQ_MINORITY_INTEREST" hidden="1">"c727"</definedName>
    <definedName name="IQ_MINORITY_INTEREST_BR" hidden="1">"c729"</definedName>
    <definedName name="IQ_MINORITY_INTEREST_FIN" hidden="1">"c731"</definedName>
    <definedName name="IQ_MINORITY_INTEREST_IS" hidden="1">"c733"</definedName>
    <definedName name="IQ_MINORITY_INTEREST_TOTAL" hidden="1">"c1905"</definedName>
    <definedName name="IQ_MISC_ADJUST_CF" hidden="1">"c736"</definedName>
    <definedName name="IQ_MKTCAP_EBT_EXCL" hidden="1">"c737"</definedName>
    <definedName name="IQ_MKTCAP_EBT_INCL_AVG" hidden="1">"c739"</definedName>
    <definedName name="IQ_MKTCAP_TOTAL_REV_AVG" hidden="1">"c741"</definedName>
    <definedName name="IQ_MM_ACCOUNT" hidden="1">"c743"</definedName>
    <definedName name="IQ_MORT_BANKING_FEE" hidden="1">"c745"</definedName>
    <definedName name="IQ_MORT_LOANS" hidden="1">"c747"</definedName>
    <definedName name="IQ_MORTGAGE_SERV_RIGHTS" hidden="1">"c2242"</definedName>
    <definedName name="IQ_NAMES_REVISION_DATE_" hidden="1">42426.6109259259</definedName>
    <definedName name="IQ_NAV_EST" hidden="1">"c1751"</definedName>
    <definedName name="IQ_NAV_LOW_EST" hidden="1">"c1754"</definedName>
    <definedName name="IQ_NAV_NUM_EST" hidden="1">"c1755"</definedName>
    <definedName name="IQ_NET_CHANGE" hidden="1">"c749"</definedName>
    <definedName name="IQ_NET_DEBT_EBITDA" hidden="1">"c750"</definedName>
    <definedName name="IQ_NET_DEBT_ISSUED_BNK" hidden="1">"c752"</definedName>
    <definedName name="IQ_NET_DEBT_ISSUED_FIN" hidden="1">"c754"</definedName>
    <definedName name="IQ_NET_DEBT_ISSUED_REIT" hidden="1">"c756"</definedName>
    <definedName name="IQ_NET_INC" hidden="1">"c1394"</definedName>
    <definedName name="IQ_NET_INC_CF" hidden="1">"c1397"</definedName>
    <definedName name="IQ_NET_INT_INC_10YR_ANN_GROWTH" hidden="1">"c758"</definedName>
    <definedName name="IQ_NET_INT_INC_2YR_ANN_GROWTH" hidden="1">"c760"</definedName>
    <definedName name="IQ_NET_INT_INC_5YR_ANN_GROWTH" hidden="1">"c762"</definedName>
    <definedName name="IQ_NET_INT_INC_BNK" hidden="1">"c764"</definedName>
    <definedName name="IQ_NET_INT_INC_FIN" hidden="1">"c766"</definedName>
    <definedName name="IQ_NET_INT_MARGIN" hidden="1">"c768"</definedName>
    <definedName name="IQ_NET_INTEREST_EXP_REIT" hidden="1">"c770"</definedName>
    <definedName name="IQ_NET_INTEREST_INC" hidden="1">"c1392"</definedName>
    <definedName name="IQ_NET_LOANS" hidden="1">"c772"</definedName>
    <definedName name="IQ_NET_LOANS_1YR_ANN_GROWTH" hidden="1">"c774"</definedName>
    <definedName name="IQ_NET_LOANS_3YR_ANN_GROWTH" hidden="1">"c776"</definedName>
    <definedName name="IQ_NET_LOANS_7YR_ANN_GROWTH" hidden="1">"c778"</definedName>
    <definedName name="IQ_NET_RENTAL_EXP_FN" hidden="1">"c780"</definedName>
    <definedName name="IQ_NEXT_CALL_PRICE" hidden="1">"c2199"</definedName>
    <definedName name="IQ_NEXT_PUT_DATE" hidden="1">"c2200"</definedName>
    <definedName name="IQ_NI" hidden="1">"c781"</definedName>
    <definedName name="IQ_NI_1YR_ANN_GROWTH" hidden="1">"c783"</definedName>
    <definedName name="IQ_NI_3YR_ANN_GROWTH" hidden="1">"c785"</definedName>
    <definedName name="IQ_NI_7YR_ANN_GROWTH" hidden="1">"c787"</definedName>
    <definedName name="IQ_NI_AFTER_CAPITALIZED" hidden="1">"c788"</definedName>
    <definedName name="IQ_NI_AVAIL_EXCL_MARGIN" hidden="1">"c790"</definedName>
    <definedName name="IQ_NI_BEFORE_CAPITALIZED" hidden="1">"c792"</definedName>
    <definedName name="IQ_NI_EST" hidden="1">"c1716"</definedName>
    <definedName name="IQ_NI_GW_HIGH_EST" hidden="1">"c1725"</definedName>
    <definedName name="IQ_NI_GW_MEDIAN_EST" hidden="1">"c1724"</definedName>
    <definedName name="IQ_NI_GW_STDDEV_EST" hidden="1">"c1728"</definedName>
    <definedName name="IQ_NI_LOW_EST" hidden="1">"c1719"</definedName>
    <definedName name="IQ_NI_MEDIAN_EST" hidden="1">"c1717"</definedName>
    <definedName name="IQ_NI_NORM_10YR_ANN_GROWTH" hidden="1">"c1960"</definedName>
    <definedName name="IQ_NI_NORM_2YR_ANN_GROWTH" hidden="1">"c1956"</definedName>
    <definedName name="IQ_NI_NORM_5YR_ANN_GROWTH" hidden="1">"c1958"</definedName>
    <definedName name="IQ_NI_NORM_MARGIN" hidden="1">"c1964"</definedName>
    <definedName name="IQ_NI_REPORTED_EST" hidden="1">"c1730"</definedName>
    <definedName name="IQ_NI_REPORTED_LOW_EST" hidden="1">"c1733"</definedName>
    <definedName name="IQ_NI_REPORTED_NUM_EST" hidden="1">"c1734"</definedName>
    <definedName name="IQ_NI_SFAS" hidden="1">"c795"</definedName>
    <definedName name="IQ_NON_ACCRUAL_LOANS" hidden="1">"c796"</definedName>
    <definedName name="IQ_NON_CASH_ITEMS" hidden="1">"c797"</definedName>
    <definedName name="IQ_NON_INS_REV" hidden="1">"c799"</definedName>
    <definedName name="IQ_NON_INT_EXP" hidden="1">"c801"</definedName>
    <definedName name="IQ_NON_INT_INC_10YR_ANN_GROWTH" hidden="1">"c803"</definedName>
    <definedName name="IQ_NON_INT_INC_2YR_ANN_GROWTH" hidden="1">"c805"</definedName>
    <definedName name="IQ_NON_INT_INC_5YR_ANN_GROWTH" hidden="1">"c807"</definedName>
    <definedName name="IQ_NON_INTEREST_EXP" hidden="1">"c1400"</definedName>
    <definedName name="IQ_NON_OPER_EXP" hidden="1">"c809"</definedName>
    <definedName name="IQ_NON_PERF_ASSETS_10YR_ANN_GROWTH" hidden="1">"c811"</definedName>
    <definedName name="IQ_NON_PERF_ASSETS_2YR_ANN_GROWTH" hidden="1">"c813"</definedName>
    <definedName name="IQ_NON_PERF_ASSETS_5YR_ANN_GROWTH" hidden="1">"c815"</definedName>
    <definedName name="IQ_NON_PERF_ASSETS_TOTAL_ASSETS" hidden="1">"c817"</definedName>
    <definedName name="IQ_NON_PERF_LOANS_1YR_ANN_GROWTH" hidden="1">"c819"</definedName>
    <definedName name="IQ_NON_PERF_LOANS_3YR_ANN_GROWTH" hidden="1">"c821"</definedName>
    <definedName name="IQ_NON_PERF_LOANS_7YR_ANN_GROWTH" hidden="1">"c823"</definedName>
    <definedName name="IQ_NON_PERF_LOANS_TOTAL_LOANS" hidden="1">"c825"</definedName>
    <definedName name="IQ_NON_PERFORMING_LOANS" hidden="1">"c827"</definedName>
    <definedName name="IQ_NORM_EPS_ACT_OR_EST" hidden="1">"c2249"</definedName>
    <definedName name="IQ_NORMAL_INC_AVAIL" hidden="1">"c1606"</definedName>
    <definedName name="IQ_NOTES_PAY" hidden="1">"c1423"</definedName>
    <definedName name="IQ_NPPE" hidden="1">"c829"</definedName>
    <definedName name="IQ_NPPE_1YR_ANN_GROWTH" hidden="1">"c831"</definedName>
    <definedName name="IQ_NPPE_3YR_ANN_GROWTH" hidden="1">"c833"</definedName>
    <definedName name="IQ_NPPE_7YR_ANN_GROWTH" hidden="1">"c835"</definedName>
    <definedName name="IQ_NUKE" hidden="1">"c836"</definedName>
    <definedName name="IQ_NUKE_CONTR" hidden="1">"c838"</definedName>
    <definedName name="IQ_NUMBER_ADRHOLDERS" hidden="1">"c1970"</definedName>
    <definedName name="IQ_NUMBER_SHAREHOLDERS" hidden="1">"c1967"</definedName>
    <definedName name="IQ_NUMBER_SHAREHOLDERS_OTHER" hidden="1">"c1969"</definedName>
    <definedName name="IQ_OFFER_AMOUNT" hidden="1">"c2152"</definedName>
    <definedName name="IQ_OFFER_COUPON_TYPE" hidden="1">"c2148"</definedName>
    <definedName name="IQ_OFFER_PRICE" hidden="1">"c2150"</definedName>
    <definedName name="IQ_OG_10DISC" hidden="1">"c1998"</definedName>
    <definedName name="IQ_OG_10DISC_OIL" hidden="1">"c2008"</definedName>
    <definedName name="IQ_OG_ACQ_COST_PROVED_GAS" hidden="1">"c1987"</definedName>
    <definedName name="IQ_OG_ACQ_COST_UNPROVED" hidden="1">"c1976"</definedName>
    <definedName name="IQ_OG_ACQ_COST_UNPROVED_OIL" hidden="1">"c1982"</definedName>
    <definedName name="IQ_OG_CLOSE_BALANCE_OIL" hidden="1">"c2037"</definedName>
    <definedName name="IQ_OG_DCF_BEFORE_TAXES_GAS" hidden="1">"c2025"</definedName>
    <definedName name="IQ_OG_DEVELOPED_RESERVES_GAS" hidden="1">"c2053"</definedName>
    <definedName name="IQ_OG_DEVELOPMENT_COSTS" hidden="1">"c1978"</definedName>
    <definedName name="IQ_OG_DEVELOPMENT_COSTS_OIL" hidden="1">"c1984"</definedName>
    <definedName name="IQ_OG_EQUITY_DCF_GAS" hidden="1">"c2022"</definedName>
    <definedName name="IQ_OG_EQUTY_RESERVES_GAS" hidden="1">"c2050"</definedName>
    <definedName name="IQ_OG_EXPLORATION_COSTS" hidden="1">"c1977"</definedName>
    <definedName name="IQ_OG_EXPLORATION_COSTS_OIL" hidden="1">"c1983"</definedName>
    <definedName name="IQ_OG_EXT_DISC_OIL" hidden="1">"c2031"</definedName>
    <definedName name="IQ_OG_FUTURE_CASH_INFLOWS_GAS" hidden="1">"c2013"</definedName>
    <definedName name="IQ_OG_FUTURE_DEVELOPMENT_COSTS" hidden="1">"c1995"</definedName>
    <definedName name="IQ_OG_FUTURE_DEVELOPMENT_COSTS_OIL" hidden="1">"c2005"</definedName>
    <definedName name="IQ_OG_FUTURE_INC_TAXES_GAS" hidden="1">"c2017"</definedName>
    <definedName name="IQ_OG_FUTURE_PRODUCTION_COSTS" hidden="1">"c1994"</definedName>
    <definedName name="IQ_OG_FUTURE_PRODUCTION_COSTS_OIL" hidden="1">"c2004"</definedName>
    <definedName name="IQ_OG_GAS_PRICE_UNHEDGED" hidden="1">"c2058"</definedName>
    <definedName name="IQ_OG_IMPROVED_RECOVERY_OIL" hidden="1">"c2032"</definedName>
    <definedName name="IQ_OG_LIQUID_GAS_PRICE_UNHEDGED" hidden="1">"c2234"</definedName>
    <definedName name="IQ_OG_NET_FUTURE_CASH_FLOWS_GAS" hidden="1">"c2016"</definedName>
    <definedName name="IQ_OG_OIL_PRICE_HEDGED" hidden="1">"c2055"</definedName>
    <definedName name="IQ_OG_OPEN_BALANCE_GAS" hidden="1">"c2041"</definedName>
    <definedName name="IQ_OG_OTHER_ADJ_FCF" hidden="1">"c1999"</definedName>
    <definedName name="IQ_OG_OTHER_ADJ_FCF_OIL" hidden="1">"c2009"</definedName>
    <definedName name="IQ_OG_OTHER_ADJ_OIL" hidden="1">"c2036"</definedName>
    <definedName name="IQ_OG_OTHER_COSTS_GAS" hidden="1">"c1991"</definedName>
    <definedName name="IQ_OG_PRODUCTION_GAS" hidden="1">"c2047"</definedName>
    <definedName name="IQ_OG_PURCHASES_GAS" hidden="1">"c2045"</definedName>
    <definedName name="IQ_OG_REVISIONS_GAS" hidden="1">"c2042"</definedName>
    <definedName name="IQ_OG_SALES_IN_PLACE_GAS" hidden="1">"c2046"</definedName>
    <definedName name="IQ_OG_STANDARDIZED_DCF" hidden="1">"c2000"</definedName>
    <definedName name="IQ_OG_STANDARDIZED_DCF_HEDGED" hidden="1">"c2001"</definedName>
    <definedName name="IQ_OG_STANDARDIZED_DCF_HEDGED_OIL" hidden="1">"c2011"</definedName>
    <definedName name="IQ_OG_TAXES" hidden="1">"c2026"</definedName>
    <definedName name="IQ_OG_TAXES_OIL" hidden="1">"c2027"</definedName>
    <definedName name="IQ_OG_TOTAL_COSTS_GAS" hidden="1">"c1992"</definedName>
    <definedName name="IQ_OG_TOTAL_EST_PROVED_RESERVES_GAS" hidden="1">"c2052"</definedName>
    <definedName name="IQ_OG_TOTAL_LIQUID_GAS_PRODUCTION" hidden="1">"c2235"</definedName>
    <definedName name="IQ_OG_UNDEVELOPED_RESERVES_GAS" hidden="1">"c2051"</definedName>
    <definedName name="IQ_OIL_IMPAIR" hidden="1">"c840"</definedName>
    <definedName name="IQ_OL_COMM_CY" hidden="1">"c842"</definedName>
    <definedName name="IQ_OL_COMM_CY2" hidden="1">"c844"</definedName>
    <definedName name="IQ_OL_COMM_CY4" hidden="1">"c846"</definedName>
    <definedName name="IQ_OPENPRICE" hidden="1">"c848"</definedName>
    <definedName name="IQ_OPER_INC_ACT_OR_EST" hidden="1">"c2220"</definedName>
    <definedName name="IQ_OPER_INC_EST" hidden="1">"c1688"</definedName>
    <definedName name="IQ_OPER_INC_HIGH_EST" hidden="1">"c1690"</definedName>
    <definedName name="IQ_OPER_INC_LOW_EST" hidden="1">"c1691"</definedName>
    <definedName name="IQ_OPER_INC_MEDIAN_EST" hidden="1">"c1689"</definedName>
    <definedName name="IQ_OPER_INC_REIT" hidden="1">"c853"</definedName>
    <definedName name="IQ_OPER_INC_UTI" hidden="1">"c854"</definedName>
    <definedName name="IQ_OPTIONS_BEG_OS" hidden="1">"c1572"</definedName>
    <definedName name="IQ_OPTIONS_END_OS" hidden="1">"c1573"</definedName>
    <definedName name="IQ_OPTIONS_ISSUED" hidden="1">"c857"</definedName>
    <definedName name="IQ_OTHER_ADJUST_GROSS_LOANS" hidden="1">"c859"</definedName>
    <definedName name="IQ_OTHER_ASSETS_BNK" hidden="1">"c861"</definedName>
    <definedName name="IQ_OTHER_ASSETS_FIN" hidden="1">"c863"</definedName>
    <definedName name="IQ_OTHER_ASSETS_REIT" hidden="1">"c865"</definedName>
    <definedName name="IQ_OTHER_ASSETS_UTI" hidden="1">"c866"</definedName>
    <definedName name="IQ_OTHER_BENEFITS_OBLIGATION" hidden="1">"c867"</definedName>
    <definedName name="IQ_OTHER_CA_SUPPL" hidden="1">"c869"</definedName>
    <definedName name="IQ_OTHER_CA_SUPPL_BR" hidden="1">"c871"</definedName>
    <definedName name="IQ_OTHER_CA_SUPPL_INS" hidden="1">"c873"</definedName>
    <definedName name="IQ_OTHER_CA_SUPPL_UTI" hidden="1">"c875"</definedName>
    <definedName name="IQ_OTHER_CL" hidden="1">"c877"</definedName>
    <definedName name="IQ_OTHER_CL_SUPPL_BNK" hidden="1">"c879"</definedName>
    <definedName name="IQ_OTHER_CL_SUPPL_FIN" hidden="1">"c881"</definedName>
    <definedName name="IQ_OTHER_CL_SUPPL_UTI" hidden="1">"c883"</definedName>
    <definedName name="IQ_OTHER_CURRENT_ASSETS" hidden="1">"c1403"</definedName>
    <definedName name="IQ_OTHER_DEP" hidden="1">"c885"</definedName>
    <definedName name="IQ_OTHER_EQUITY" hidden="1">"c886"</definedName>
    <definedName name="IQ_OTHER_EQUITY_BR" hidden="1">"c888"</definedName>
    <definedName name="IQ_OTHER_EQUITY_INS" hidden="1">"c890"</definedName>
    <definedName name="IQ_OTHER_EQUITY_UTI" hidden="1">"c892"</definedName>
    <definedName name="IQ_OTHER_FINANCE_ACT_BNK" hidden="1">"c894"</definedName>
    <definedName name="IQ_OTHER_FINANCE_ACT_FIN" hidden="1">"c896"</definedName>
    <definedName name="IQ_OTHER_FINANCE_ACT_REIT" hidden="1">"c898"</definedName>
    <definedName name="IQ_OTHER_FINANCE_ACT_SUPPL_BNK" hidden="1">"c900"</definedName>
    <definedName name="IQ_OTHER_FINANCE_ACT_SUPPL_FIN" hidden="1">"c902"</definedName>
    <definedName name="IQ_OTHER_FINANCE_ACT_SUPPL_REIT" hidden="1">"c904"</definedName>
    <definedName name="IQ_OTHER_FINANCE_ACT_UTI" hidden="1">"c906"</definedName>
    <definedName name="IQ_OTHER_INTAN_BNK" hidden="1">"c908"</definedName>
    <definedName name="IQ_OTHER_INTAN_FIN" hidden="1">"c910"</definedName>
    <definedName name="IQ_OTHER_INTAN_REIT" hidden="1">"c912"</definedName>
    <definedName name="IQ_OTHER_INV" hidden="1">"c914"</definedName>
    <definedName name="IQ_OTHER_INVEST_ACT" hidden="1">"c916"</definedName>
    <definedName name="IQ_OTHER_INVEST_ACT_BR" hidden="1">"c918"</definedName>
    <definedName name="IQ_OTHER_INVEST_ACT_INS" hidden="1">"c920"</definedName>
    <definedName name="IQ_OTHER_INVEST_ACT_SUPPL" hidden="1">"c922"</definedName>
    <definedName name="IQ_OTHER_INVEST_ACT_SUPPL_BR" hidden="1">"c924"</definedName>
    <definedName name="IQ_OTHER_INVEST_ACT_SUPPL_INS" hidden="1">"c926"</definedName>
    <definedName name="IQ_OTHER_INVEST_ACT_SUPPL_UTI" hidden="1">"c928"</definedName>
    <definedName name="IQ_OTHER_INVESTING" hidden="1">"c1408"</definedName>
    <definedName name="IQ_OTHER_LIAB_BNK" hidden="1">"c931"</definedName>
    <definedName name="IQ_OTHER_LIAB_FIN" hidden="1">"c933"</definedName>
    <definedName name="IQ_OTHER_LIAB_LT" hidden="1">"c935"</definedName>
    <definedName name="IQ_OTHER_LIAB_LT_BR" hidden="1">"c937"</definedName>
    <definedName name="IQ_OTHER_LIAB_LT_INS" hidden="1">"c939"</definedName>
    <definedName name="IQ_OTHER_LIAB_LT_UTI" hidden="1">"c941"</definedName>
    <definedName name="IQ_OTHER_LIAB_UTI" hidden="1">"c943"</definedName>
    <definedName name="IQ_OTHER_LOANS" hidden="1">"c945"</definedName>
    <definedName name="IQ_OTHER_LT_ASSETS" hidden="1">"c946"</definedName>
    <definedName name="IQ_OTHER_LT_ASSETS_BR" hidden="1">"c948"</definedName>
    <definedName name="IQ_OTHER_LT_ASSETS_INS" hidden="1">"c950"</definedName>
    <definedName name="IQ_OTHER_LT_ASSETS_UTI" hidden="1">"c952"</definedName>
    <definedName name="IQ_OTHER_NON_INT_EXP" hidden="1">"c953"</definedName>
    <definedName name="IQ_OTHER_NON_INT_INC" hidden="1">"c955"</definedName>
    <definedName name="IQ_OTHER_NON_OPER_EXP_BR" hidden="1">"c957"</definedName>
    <definedName name="IQ_OTHER_NON_OPER_EXP_INS" hidden="1">"c959"</definedName>
    <definedName name="IQ_OTHER_NON_OPER_EXP_SUPPL" hidden="1">"c961"</definedName>
    <definedName name="IQ_OTHER_NON_OPER_EXP_SUPPL_FIN" hidden="1">"c963"</definedName>
    <definedName name="IQ_OTHER_NON_OPER_EXP_SUPPL_REIT" hidden="1">"c965"</definedName>
    <definedName name="IQ_OTHER_NON_OPER_EXP_UTI" hidden="1">"c967"</definedName>
    <definedName name="IQ_OTHER_OPER_ACT" hidden="1">"c983"</definedName>
    <definedName name="IQ_OTHER_OPER_ACT_BR" hidden="1">"c985"</definedName>
    <definedName name="IQ_OTHER_OPER_ACT_INS" hidden="1">"c987"</definedName>
    <definedName name="IQ_OTHER_OPER_ACT_UTI" hidden="1">"c989"</definedName>
    <definedName name="IQ_OTHER_OPER_FIN" hidden="1">"c991"</definedName>
    <definedName name="IQ_OTHER_OPER_REIT" hidden="1">"c993"</definedName>
    <definedName name="IQ_OTHER_OPER_SUPPL_FIN" hidden="1">"c995"</definedName>
    <definedName name="IQ_OTHER_OPER_SUPPL_REIT" hidden="1">"c997"</definedName>
    <definedName name="IQ_OTHER_OPER_TOT_BNK" hidden="1">"c999"</definedName>
    <definedName name="IQ_OTHER_OPER_TOT_FIN" hidden="1">"c1001"</definedName>
    <definedName name="IQ_OTHER_OPER_TOT_REIT" hidden="1">"c1003"</definedName>
    <definedName name="IQ_OTHER_OPER_UTI" hidden="1">"c1005"</definedName>
    <definedName name="IQ_OTHER_OUTSTANDING_FILING_DATE" hidden="1">"c1974"</definedName>
    <definedName name="IQ_OTHER_REAL_ESTATE" hidden="1">"c1007"</definedName>
    <definedName name="IQ_OTHER_RECEIV_INS" hidden="1">"c1009"</definedName>
    <definedName name="IQ_OTHER_REV_BR" hidden="1">"c1011"</definedName>
    <definedName name="IQ_OTHER_REV_INS" hidden="1">"c1013"</definedName>
    <definedName name="IQ_OTHER_REV_SUPPL" hidden="1">"c1015"</definedName>
    <definedName name="IQ_OTHER_REV_SUPPL_FIN" hidden="1">"c1017"</definedName>
    <definedName name="IQ_OTHER_REV_SUPPL_REIT" hidden="1">"c1019"</definedName>
    <definedName name="IQ_OTHER_REV_UTI" hidden="1">"c1021"</definedName>
    <definedName name="IQ_OTHER_UNUSUAL" hidden="1">"c1488"</definedName>
    <definedName name="IQ_OTHER_UNUSUAL_BR" hidden="1">"c1561"</definedName>
    <definedName name="IQ_OTHER_UNUSUAL_INS" hidden="1">"c1563"</definedName>
    <definedName name="IQ_OTHER_UNUSUAL_SUPPL" hidden="1">"c1494"</definedName>
    <definedName name="IQ_OTHER_UNUSUAL_SUPPL_BR" hidden="1">"c1496"</definedName>
    <definedName name="IQ_OTHER_UNUSUAL_SUPPL_INS" hidden="1">"c1498"</definedName>
    <definedName name="IQ_OTHER_UNUSUAL_SUPPL_UTI" hidden="1">"c1500"</definedName>
    <definedName name="IQ_OUTSTANDING_BS_DATE" hidden="1">"c2128"</definedName>
    <definedName name="IQ_OWNERSHIP" hidden="1">"c2160"</definedName>
    <definedName name="IQ_PAY_ACCRUED" hidden="1">"c1457"</definedName>
    <definedName name="IQ_PBV" hidden="1">"c1025"</definedName>
    <definedName name="IQ_PC_WRITTEN" hidden="1">"c1027"</definedName>
    <definedName name="IQ_PE_EXCL_AVG" hidden="1">"c1029"</definedName>
    <definedName name="IQ_PE_NORMALIZED" hidden="1">"c2207"</definedName>
    <definedName name="IQ_PEG_FWD" hidden="1">"c1863"</definedName>
    <definedName name="IQ_PERCENT_CHANGE_EST_5YR_GROWTH_RATE_12MONTHS" hidden="1">"c1852"</definedName>
    <definedName name="IQ_PERCENT_CHANGE_EST_5YR_GROWTH_RATE_3MONTHS" hidden="1">"c1849"</definedName>
    <definedName name="IQ_PERCENT_CHANGE_EST_5YR_GROWTH_RATE_9MONTHS" hidden="1">"c1851"</definedName>
    <definedName name="IQ_PERCENT_CHANGE_EST_5YR_GROWTH_RATE_MONTH" hidden="1">"c1848"</definedName>
    <definedName name="IQ_PERCENT_CHANGE_EST_CFPS_12MONTHS" hidden="1">"c1812"</definedName>
    <definedName name="IQ_PERCENT_CHANGE_EST_CFPS_3MONTHS" hidden="1">"c1809"</definedName>
    <definedName name="IQ_PERCENT_CHANGE_EST_CFPS_9MONTHS" hidden="1">"c1811"</definedName>
    <definedName name="IQ_PERCENT_CHANGE_EST_CFPS_MONTH" hidden="1">"c1808"</definedName>
    <definedName name="IQ_PERCENT_CHANGE_EST_DPS_12MONTHS" hidden="1">"c1820"</definedName>
    <definedName name="IQ_PERCENT_CHANGE_EST_DPS_3MONTHS" hidden="1">"c1817"</definedName>
    <definedName name="IQ_PERCENT_CHANGE_EST_DPS_9MONTHS" hidden="1">"c1819"</definedName>
    <definedName name="IQ_PERCENT_CHANGE_EST_DPS_MONTH" hidden="1">"c1816"</definedName>
    <definedName name="IQ_PERCENT_CHANGE_EST_EBITDA_12MONTHS" hidden="1">"c1804"</definedName>
    <definedName name="IQ_PERCENT_CHANGE_EST_EBITDA_3MONTHS" hidden="1">"c1801"</definedName>
    <definedName name="IQ_PERCENT_CHANGE_EST_EBITDA_9MONTHS" hidden="1">"c1803"</definedName>
    <definedName name="IQ_PERCENT_CHANGE_EST_EBITDA_MONTH" hidden="1">"c1800"</definedName>
    <definedName name="IQ_PERCENT_CHANGE_EST_EPS_12MONTHS" hidden="1">"c1788"</definedName>
    <definedName name="IQ_PERCENT_CHANGE_EST_EPS_3MONTHS" hidden="1">"c1785"</definedName>
    <definedName name="IQ_PERCENT_CHANGE_EST_EPS_9MONTHS" hidden="1">"c1787"</definedName>
    <definedName name="IQ_PERCENT_CHANGE_EST_EPS_MONTH" hidden="1">"c1784"</definedName>
    <definedName name="IQ_PERCENT_CHANGE_EST_FFO_12MONTHS" hidden="1">"c1828"</definedName>
    <definedName name="IQ_PERCENT_CHANGE_EST_FFO_3MONTHS" hidden="1">"c1825"</definedName>
    <definedName name="IQ_PERCENT_CHANGE_EST_FFO_9MONTHS" hidden="1">"c1827"</definedName>
    <definedName name="IQ_PERCENT_CHANGE_EST_FFO_MONTH" hidden="1">"c1824"</definedName>
    <definedName name="IQ_PERCENT_CHANGE_EST_PRICE_TARGET_12MONTHS" hidden="1">"c1844"</definedName>
    <definedName name="IQ_PERCENT_CHANGE_EST_PRICE_TARGET_3MONTHS" hidden="1">"c1841"</definedName>
    <definedName name="IQ_PERCENT_CHANGE_EST_PRICE_TARGET_9MONTHS" hidden="1">"c1843"</definedName>
    <definedName name="IQ_PERCENT_CHANGE_EST_PRICE_TARGET_MONTH" hidden="1">"c1840"</definedName>
    <definedName name="IQ_PERCENT_CHANGE_EST_RECO_12MONTHS" hidden="1">"c1836"</definedName>
    <definedName name="IQ_PERCENT_CHANGE_EST_RECO_3MONTHS" hidden="1">"c1833"</definedName>
    <definedName name="IQ_PERCENT_CHANGE_EST_RECO_9MONTHS" hidden="1">"c1835"</definedName>
    <definedName name="IQ_PERCENT_CHANGE_EST_RECO_MONTH" hidden="1">"c1832"</definedName>
    <definedName name="IQ_PERCENT_CHANGE_EST_REV_12MONTHS" hidden="1">"c1796"</definedName>
    <definedName name="IQ_PERCENT_CHANGE_EST_REV_3MONTHS" hidden="1">"c1793"</definedName>
    <definedName name="IQ_PERCENT_CHANGE_EST_REV_9MONTHS" hidden="1">"c1795"</definedName>
    <definedName name="IQ_PERCENT_CHANGE_EST_REV_MONTH" hidden="1">"c1792"</definedName>
    <definedName name="IQ_PERIODDATE" hidden="1">"c1414"</definedName>
    <definedName name="IQ_PERIODDATE_CF" hidden="1">"c1033"</definedName>
    <definedName name="IQ_PERIODLENGTH_CF" hidden="1">"c1502"</definedName>
    <definedName name="IQ_PERTYPE" hidden="1">"c1611"</definedName>
    <definedName name="IQ_PMT_FREQ" hidden="1">"c2236"</definedName>
    <definedName name="IQ_POLICY_COST" hidden="1">"c1037"</definedName>
    <definedName name="IQ_POLICY_LOANS" hidden="1">"c1038"</definedName>
    <definedName name="IQ_POSTPAID_CHURN" hidden="1">"c2121"</definedName>
    <definedName name="IQ_POTENTIAL_UPSIDE" hidden="1">"c1855"</definedName>
    <definedName name="IQ_PRE_TAX_ACT_OR_EST" hidden="1">"c2221"</definedName>
    <definedName name="IQ_PREF_DIV_CF" hidden="1">"c1042"</definedName>
    <definedName name="IQ_PREF_DIVID" hidden="1">"c1461"</definedName>
    <definedName name="IQ_PREF_ISSUED" hidden="1">"c1045"</definedName>
    <definedName name="IQ_PREF_ISSUED_BR" hidden="1">"c1047"</definedName>
    <definedName name="IQ_PREF_ISSUED_INS" hidden="1">"c1049"</definedName>
    <definedName name="IQ_PREF_ISSUED_UTI" hidden="1">"c1051"</definedName>
    <definedName name="IQ_PREF_OTHER" hidden="1">"c1053"</definedName>
    <definedName name="IQ_PREF_OTHER_BR" hidden="1">"c1055"</definedName>
    <definedName name="IQ_PREF_OTHER_INS" hidden="1">"c1057"</definedName>
    <definedName name="IQ_PREF_REDEEM" hidden="1">"c1059"</definedName>
    <definedName name="IQ_PREF_REP_BNK" hidden="1">"c1061"</definedName>
    <definedName name="IQ_PREF_REP_FIN" hidden="1">"c1063"</definedName>
    <definedName name="IQ_PREF_REP_REIT" hidden="1">"c1065"</definedName>
    <definedName name="IQ_PREF_STOCK" hidden="1">"c1416"</definedName>
    <definedName name="IQ_PREMIUMS_ANNUITY_REV" hidden="1">"c1067"</definedName>
    <definedName name="IQ_PREPAID_EXP" hidden="1">"c1068"</definedName>
    <definedName name="IQ_PREPAID_SUBS" hidden="1">"c2117"</definedName>
    <definedName name="IQ_PRETAX_GW_INC_HIGH_EST" hidden="1">"c1704"</definedName>
    <definedName name="IQ_PRETAX_GW_INC_MEDIAN_EST" hidden="1">"c1703"</definedName>
    <definedName name="IQ_PRETAX_GW_INC_STDDEV_EST" hidden="1">"c1707"</definedName>
    <definedName name="IQ_PRETAX_INC_HIGH_EST" hidden="1">"c1697"</definedName>
    <definedName name="IQ_PRETAX_INC_MEDIAN_EST" hidden="1">"c1696"</definedName>
    <definedName name="IQ_PRETAX_INC_STDDEV_EST" hidden="1">"c1700"</definedName>
    <definedName name="IQ_PRETAX_REPORT_INC_HIGH_EST" hidden="1">"c1711"</definedName>
    <definedName name="IQ_PRETAX_REPORT_INC_MEDIAN_EST" hidden="1">"c1710"</definedName>
    <definedName name="IQ_PRETAX_REPORT_INC_STDDEV_EST" hidden="1">"c1714"</definedName>
    <definedName name="IQ_PRICE_OVER_BVPS" hidden="1">"c1412"</definedName>
    <definedName name="IQ_PRICE_TARGET" hidden="1">"c82"</definedName>
    <definedName name="IQ_PRICING_DATE" hidden="1">"c1613"</definedName>
    <definedName name="IQ_PRINCIPAL_AMT" hidden="1">"c2157"</definedName>
    <definedName name="IQ_PRO_FORMA_DILUT_EPS" hidden="1">"c1615"</definedName>
    <definedName name="IQ_PROFESSIONAL" hidden="1">"c1071"</definedName>
    <definedName name="IQ_PROJECTED_PENSION_OBLIGATION" hidden="1">"c1292"</definedName>
    <definedName name="IQ_PROPERTY_GROSS" hidden="1">"c1379"</definedName>
    <definedName name="IQ_PROPERTY_NET" hidden="1">"c1402"</definedName>
    <definedName name="IQ_PROV_BAD_DEBTS_CF" hidden="1">"c1076"</definedName>
    <definedName name="IQ_PROVISION_1YR_ANN_GROWTH" hidden="1">"c1078"</definedName>
    <definedName name="IQ_PROVISION_3YR_ANN_GROWTH" hidden="1">"c1080"</definedName>
    <definedName name="IQ_PROVISION_7YR_ANN_GROWTH" hidden="1">"c1082"</definedName>
    <definedName name="IQ_PTBV" hidden="1">"c1084"</definedName>
    <definedName name="IQ_QTD" hidden="1">750000</definedName>
    <definedName name="IQ_RATE_COMP_GROWTH_DOMESTIC" hidden="1">"c1087"</definedName>
    <definedName name="IQ_RAW_INV" hidden="1">"c1089"</definedName>
    <definedName name="IQ_RD_EXP_FN" hidden="1">"c1091"</definedName>
    <definedName name="IQ_REAL_ESTATE" hidden="1">"c1093"</definedName>
    <definedName name="IQ_REDEEM_PREF_STOCK" hidden="1">"c1417"</definedName>
    <definedName name="IQ_REINSUR_PAY" hidden="1">"c1096"</definedName>
    <definedName name="IQ_REINSUR_RECOVER" hidden="1">"c1098"</definedName>
    <definedName name="IQ_REINSURANCE" hidden="1">"c1100"</definedName>
    <definedName name="IQ_RESEARCH_DEV" hidden="1">"c1419"</definedName>
    <definedName name="IQ_RESTATEMENT_BS" hidden="1">"c1643"</definedName>
    <definedName name="IQ_RESTATEMENT_IS" hidden="1">"c1642"</definedName>
    <definedName name="IQ_RESTRUCTURE" hidden="1">"c1104"</definedName>
    <definedName name="IQ_RESTRUCTURE_BR" hidden="1">"c1106"</definedName>
    <definedName name="IQ_RESTRUCTURE_FIN" hidden="1">"c1108"</definedName>
    <definedName name="IQ_RESTRUCTURE_REIT" hidden="1">"c1110"</definedName>
    <definedName name="IQ_RESTRUCTURED_LOANS" hidden="1">"c1112"</definedName>
    <definedName name="IQ_RETAIL_AVG_STORE_SIZE_NET" hidden="1">"c2067"</definedName>
    <definedName name="IQ_RETAIL_OPENED_STORES" hidden="1">"c2062"</definedName>
    <definedName name="IQ_RETAIL_SALES_SQFT_ALL_NET" hidden="1">"c2139"</definedName>
    <definedName name="IQ_RETAIL_SALES_SQFT_COMPARABLE_NET" hidden="1">"c2137"</definedName>
    <definedName name="IQ_RETAIL_SALES_SQFT_OWNED_NET" hidden="1">"c2135"</definedName>
    <definedName name="IQ_RETAIL_STORE_SELLING_AREA" hidden="1">"c2065"</definedName>
    <definedName name="IQ_RETAINED_EARN" hidden="1">"c1420"</definedName>
    <definedName name="IQ_RETURN_ASSETS_BANK" hidden="1">"c1114"</definedName>
    <definedName name="IQ_RETURN_ASSETS_FS" hidden="1">"c1116"</definedName>
    <definedName name="IQ_RETURN_EQUITY" hidden="1">"c1118"</definedName>
    <definedName name="IQ_RETURN_EQUITY_BROK" hidden="1">"c1120"</definedName>
    <definedName name="IQ_RETURN_INVESTMENT" hidden="1">"c1421"</definedName>
    <definedName name="IQ_REV_BEFORE_LL" hidden="1">"c1123"</definedName>
    <definedName name="IQ_REV_UTI" hidden="1">"c1125"</definedName>
    <definedName name="IQ_REVENUE_ACT_OR_EST" hidden="1">"c2214"</definedName>
    <definedName name="IQ_REVENUE_HIGH_EST" hidden="1">"c1127"</definedName>
    <definedName name="IQ_REVENUE_MEDIAN_EST" hidden="1">"c1662"</definedName>
    <definedName name="IQ_SALARY" hidden="1">"c1130"</definedName>
    <definedName name="IQ_SALE_INTAN_CF_BNK" hidden="1">"c1132"</definedName>
    <definedName name="IQ_SALE_INTAN_CF_FIN" hidden="1">"c1134"</definedName>
    <definedName name="IQ_SALE_INTAN_CF_REIT" hidden="1">"c1627"</definedName>
    <definedName name="IQ_SALE_PPE_CF" hidden="1">"c1137"</definedName>
    <definedName name="IQ_SALE_PPE_CF_BR" hidden="1">"c1139"</definedName>
    <definedName name="IQ_SALE_PPE_CF_INS" hidden="1">"c1141"</definedName>
    <definedName name="IQ_SALE_RE_ASSETS" hidden="1">"c1629"</definedName>
    <definedName name="IQ_SALE_REAL_ESTATE_CF_BNK" hidden="1">"c1144"</definedName>
    <definedName name="IQ_SALE_REAL_ESTATE_CF_FIN" hidden="1">"c1146"</definedName>
    <definedName name="IQ_SALE_REAL_ESTATE_CF_UTI" hidden="1">"c1148"</definedName>
    <definedName name="IQ_SAME_STORE" hidden="1">"c1149"</definedName>
    <definedName name="IQ_SECUR_RECEIV" hidden="1">"c1151"</definedName>
    <definedName name="IQ_SECURITY_LEVEL" hidden="1">"c2159"</definedName>
    <definedName name="IQ_SECURITY_OWN" hidden="1">"c1153"</definedName>
    <definedName name="IQ_SECURITY_TYPE" hidden="1">"c2158"</definedName>
    <definedName name="IQ_SEPARATE_ACCT_LIAB" hidden="1">"c1156"</definedName>
    <definedName name="IQ_SGA" hidden="1">"c1158"</definedName>
    <definedName name="IQ_SGA_INS" hidden="1">"c1160"</definedName>
    <definedName name="IQ_SGA_REIT" hidden="1">"c1161"</definedName>
    <definedName name="IQ_SGA_UTI" hidden="1">"c1163"</definedName>
    <definedName name="IQ_SHARESOUTSTANDING" hidden="1">"c1164"</definedName>
    <definedName name="IQ_SHORT_INTEREST_OVER_FLOAT" hidden="1">"c1577"</definedName>
    <definedName name="IQ_SHORT_TERM_INVEST" hidden="1">"c1425"</definedName>
    <definedName name="IQ_SOFTWARE" hidden="1">"c1167"</definedName>
    <definedName name="IQ_SP" hidden="1">"c2171"</definedName>
    <definedName name="IQ_SP_REASON" hidden="1">"c2174"</definedName>
    <definedName name="IQ_SPECIAL_DIV_CF" hidden="1">"c1169"</definedName>
    <definedName name="IQ_SPECIAL_DIV_CF_BR" hidden="1">"c1171"</definedName>
    <definedName name="IQ_SPECIAL_DIV_CF_INS" hidden="1">"c1173"</definedName>
    <definedName name="IQ_SPECIAL_DIV_CF_UTI" hidden="1">"c1175"</definedName>
    <definedName name="IQ_ST_DEBT_BNK" hidden="1">"c1177"</definedName>
    <definedName name="IQ_ST_DEBT_FIN" hidden="1">"c1179"</definedName>
    <definedName name="IQ_ST_DEBT_ISSUED" hidden="1">"c1181"</definedName>
    <definedName name="IQ_ST_DEBT_ISSUED_BR" hidden="1">"c1183"</definedName>
    <definedName name="IQ_ST_DEBT_ISSUED_INS" hidden="1">"c1185"</definedName>
    <definedName name="IQ_ST_DEBT_ISSUED_UTI" hidden="1">"c1187"</definedName>
    <definedName name="IQ_ST_DEBT_REPAID" hidden="1">"c1189"</definedName>
    <definedName name="IQ_ST_DEBT_REPAID_BR" hidden="1">"c1191"</definedName>
    <definedName name="IQ_ST_DEBT_REPAID_INS" hidden="1">"c1193"</definedName>
    <definedName name="IQ_ST_DEBT_REPAID_UTI" hidden="1">"c1195"</definedName>
    <definedName name="IQ_ST_INVEST" hidden="1">"c1197"</definedName>
    <definedName name="IQ_ST_NOTE_RECEIV" hidden="1">"c1199"</definedName>
    <definedName name="IQ_STATUTORY_SURPLUS" hidden="1">"c1201"</definedName>
    <definedName name="IQ_STOCK_BASED_CF" hidden="1">"c1203"</definedName>
    <definedName name="IQ_STRIKE_PRICE_OS" hidden="1">"c1646"</definedName>
    <definedName name="IQ_SUB_LEASE_AFTER_FIVE" hidden="1">"c1207"</definedName>
    <definedName name="IQ_SUB_LEASE_INC_CY1" hidden="1">"c1209"</definedName>
    <definedName name="IQ_SUB_LEASE_INC_CY3" hidden="1">"c1211"</definedName>
    <definedName name="IQ_SUB_LEASE_NEXT_FIVE" hidden="1">"c1213"</definedName>
    <definedName name="IQ_TARGET_PRICE_NUM" hidden="1">"c1653"</definedName>
    <definedName name="IQ_TAX_BENEFIT_OPTIONS" hidden="1">"c1215"</definedName>
    <definedName name="IQ_TBV" hidden="1">"c1906"</definedName>
    <definedName name="IQ_TBV_1YR_ANN_GROWTH" hidden="1">"c1931"</definedName>
    <definedName name="IQ_TBV_3YR_ANN_GROWTH" hidden="1">"c1933"</definedName>
    <definedName name="IQ_TBV_7YR_ANN_GROWTH" hidden="1">"c1935"</definedName>
    <definedName name="IQ_TEMPLATE" hidden="1">"c1521"</definedName>
    <definedName name="IQ_TEV" hidden="1">"c1219"</definedName>
    <definedName name="IQ_TEV_EBIT_AVG" hidden="1">"c1221"</definedName>
    <definedName name="IQ_TEV_EBITDA" hidden="1">"c1222"</definedName>
    <definedName name="IQ_TEV_EBITDA_FWD" hidden="1">"c1224"</definedName>
    <definedName name="IQ_TEV_TOTAL_REV" hidden="1">"c1226"</definedName>
    <definedName name="IQ_TEV_TOTAL_REV_FWD" hidden="1">"c1228"</definedName>
    <definedName name="IQ_TIER_ONE_RATIO" hidden="1">"c1229"</definedName>
    <definedName name="IQ_TODAY" hidden="1">0</definedName>
    <definedName name="IQ_TOTAL_AR_BR" hidden="1">"c1231"</definedName>
    <definedName name="IQ_TOTAL_AR_UTI" hidden="1">"c1233"</definedName>
    <definedName name="IQ_TOTAL_ASSETS_10YR_ANN_GROWTH" hidden="1">"c1235"</definedName>
    <definedName name="IQ_TOTAL_ASSETS_2YR_ANN_GROWTH" hidden="1">"c1237"</definedName>
    <definedName name="IQ_TOTAL_ASSETS_5YR_ANN_GROWTH" hidden="1">"c1239"</definedName>
    <definedName name="IQ_TOTAL_AVG_CE_TOTAL_AVG_ASSETS" hidden="1">"c1241"</definedName>
    <definedName name="IQ_TOTAL_CA" hidden="1">"c1243"</definedName>
    <definedName name="IQ_TOTAL_CAPITAL_RATIO" hidden="1">"c1244"</definedName>
    <definedName name="IQ_TOTAL_CASH_FINAN" hidden="1">"c1352"</definedName>
    <definedName name="IQ_TOTAL_CASH_OPER" hidden="1">"c1354"</definedName>
    <definedName name="IQ_TOTAL_CL" hidden="1">"c1245"</definedName>
    <definedName name="IQ_TOTAL_COMMON_EQUITY" hidden="1">"c1246"</definedName>
    <definedName name="IQ_TOTAL_CURRENT_LIAB" hidden="1">"c1431"</definedName>
    <definedName name="IQ_TOTAL_DEBT_CAPITAL" hidden="1">"c1248"</definedName>
    <definedName name="IQ_TOTAL_DEBT_EQUITY" hidden="1">"c1250"</definedName>
    <definedName name="IQ_TOTAL_DEBT_ISSUED_BNK" hidden="1">"c1252"</definedName>
    <definedName name="IQ_TOTAL_DEBT_ISSUED_FIN" hidden="1">"c1254"</definedName>
    <definedName name="IQ_TOTAL_DEBT_ISSUED_UTI" hidden="1">"c1256"</definedName>
    <definedName name="IQ_TOTAL_DEBT_OVER_EBITDA" hidden="1">"c1433"</definedName>
    <definedName name="IQ_TOTAL_DEBT_OVER_TOTAL_CAP" hidden="1">"c1432"</definedName>
    <definedName name="IQ_TOTAL_DEBT_REPAID_BNK" hidden="1">"c1259"</definedName>
    <definedName name="IQ_TOTAL_DEBT_REPAID_FIN" hidden="1">"c1261"</definedName>
    <definedName name="IQ_TOTAL_DEBT_REPAID_REIT" hidden="1">"c1263"</definedName>
    <definedName name="IQ_TOTAL_DEPOSITS" hidden="1">"c1265"</definedName>
    <definedName name="IQ_TOTAL_EMPLOYEE" hidden="1">"c2141"</definedName>
    <definedName name="IQ_TOTAL_EQUITY" hidden="1">"c1267"</definedName>
    <definedName name="IQ_TOTAL_EQUITY_1YR_ANN_GROWTH" hidden="1">"c1269"</definedName>
    <definedName name="IQ_TOTAL_EQUITY_3YR_ANN_GROWTH" hidden="1">"c1271"</definedName>
    <definedName name="IQ_TOTAL_EQUITY_7YR_ANN_GROWTH" hidden="1">"c1273"</definedName>
    <definedName name="IQ_TOTAL_INTEREST_EXP" hidden="1">"c1382"</definedName>
    <definedName name="IQ_TOTAL_INVEST" hidden="1">"c1275"</definedName>
    <definedName name="IQ_TOTAL_LIAB_BNK" hidden="1">"c1277"</definedName>
    <definedName name="IQ_TOTAL_LIAB_EQUITY" hidden="1">"c1279"</definedName>
    <definedName name="IQ_TOTAL_LIAB_INS" hidden="1">"c1281"</definedName>
    <definedName name="IQ_TOTAL_LIAB_SHAREHOLD" hidden="1">"c1435"</definedName>
    <definedName name="IQ_TOTAL_LONG_DEBT" hidden="1">"c1617"</definedName>
    <definedName name="IQ_TOTAL_OPER_EXP_BR" hidden="1">"c1284"</definedName>
    <definedName name="IQ_TOTAL_OPER_EXP_INS" hidden="1">"c1286"</definedName>
    <definedName name="IQ_TOTAL_OPER_EXP_UTI" hidden="1">"c1288"</definedName>
    <definedName name="IQ_TOTAL_OTHER_OPER" hidden="1">"c1289"</definedName>
    <definedName name="IQ_TOTAL_OUTSTANDING_FILING_DATE" hidden="1">"c2107"</definedName>
    <definedName name="IQ_TOTAL_PENSION_EXP" hidden="1">"c1291"</definedName>
    <definedName name="IQ_TOTAL_RECEIV" hidden="1">"c1293"</definedName>
    <definedName name="IQ_TOTAL_REV_10YR_ANN_GROWTH" hidden="1">"c1295"</definedName>
    <definedName name="IQ_TOTAL_REV_2YR_ANN_GROWTH" hidden="1">"c1297"</definedName>
    <definedName name="IQ_TOTAL_REV_5YR_ANN_GROWTH" hidden="1">"c1299"</definedName>
    <definedName name="IQ_TOTAL_REV_AS_REPORTED" hidden="1">"c1301"</definedName>
    <definedName name="IQ_TOTAL_REV_BR" hidden="1">"c1303"</definedName>
    <definedName name="IQ_TOTAL_REV_FIN" hidden="1">"c1305"</definedName>
    <definedName name="IQ_TOTAL_REV_REIT" hidden="1">"c1307"</definedName>
    <definedName name="IQ_TOTAL_REV_UTI" hidden="1">"c1308"</definedName>
    <definedName name="IQ_TOTAL_SPECIAL" hidden="1">"c1618"</definedName>
    <definedName name="IQ_TOTAL_SUBS" hidden="1">"c2119"</definedName>
    <definedName name="IQ_TRADE_AR" hidden="1">"c1345"</definedName>
    <definedName name="IQ_TRADING_ASSETS" hidden="1">"c1310"</definedName>
    <definedName name="IQ_TREASURY" hidden="1">"c1311"</definedName>
    <definedName name="IQ_TREASURY_OTHER_EQUITY_BNK" hidden="1">"c1313"</definedName>
    <definedName name="IQ_TREASURY_OTHER_EQUITY_FIN" hidden="1">"c1315"</definedName>
    <definedName name="IQ_TREASURY_OTHER_EQUITY_REIT" hidden="1">"c1317"</definedName>
    <definedName name="IQ_TREASURY_STOCK" hidden="1">"c1438"</definedName>
    <definedName name="IQ_TRUST_PREF" hidden="1">"c1320"</definedName>
    <definedName name="IQ_UFCF_1YR_ANN_GROWTH" hidden="1">"c1943"</definedName>
    <definedName name="IQ_UFCF_3YR_ANN_GROWTH" hidden="1">"c1945"</definedName>
    <definedName name="IQ_UFCF_7YR_ANN_GROWTH" hidden="1">"c1947"</definedName>
    <definedName name="IQ_UNEARN_PREMIUM" hidden="1">"c1321"</definedName>
    <definedName name="IQ_UNEARN_REV_CURRENT_BNK" hidden="1">"c1323"</definedName>
    <definedName name="IQ_UNEARN_REV_CURRENT_FIN" hidden="1">"c1325"</definedName>
    <definedName name="IQ_UNEARN_REV_CURRENT_REIT" hidden="1">"c1327"</definedName>
    <definedName name="IQ_UNEARN_REV_LT" hidden="1">"c1329"</definedName>
    <definedName name="IQ_UNPAID_CLAIMS" hidden="1">"c1330"</definedName>
    <definedName name="IQ_UNUSUAL_EXP" hidden="1">"c1456"</definedName>
    <definedName name="IQ_UTIL_PPE_NET" hidden="1">"c1620"</definedName>
    <definedName name="IQ_UV_PENSION_LIAB" hidden="1">"c1332"</definedName>
    <definedName name="IQ_VALUE_TRADED_LAST_6MTH" hidden="1">"c1531"</definedName>
    <definedName name="IQ_VALUE_TRADED_LAST_WK" hidden="1">"c1528"</definedName>
    <definedName name="IQ_VOL_LAST_3MTH" hidden="1">"c1525"</definedName>
    <definedName name="IQ_VOL_LAST_MTH" hidden="1">"c1524"</definedName>
    <definedName name="IQ_VOL_LAST_YR" hidden="1">"c1527"</definedName>
    <definedName name="IQ_WEIGHTED_AVG_PRICE" hidden="1">"c1334"</definedName>
    <definedName name="IQ_WORKMEN_WRITTEN" hidden="1">"c1336"</definedName>
    <definedName name="IQ_YEARHIGH" hidden="1">"c1337"</definedName>
    <definedName name="IQ_YTD" hidden="1">3000</definedName>
    <definedName name="IQ_YTW" hidden="1">"c2163"</definedName>
    <definedName name="IQ_YTW_DATE_TYPE" hidden="1">"c2165"</definedName>
    <definedName name="JANDATA?">#REF!</definedName>
    <definedName name="jd" localSheetId="5" hidden="1">{#N/A,#N/A,FALSE,"INT_Compare";#N/A,#N/A,FALSE,"INT_Current Forecast";#N/A,#N/A,FALSE,"INT_Prior Forecast";#N/A,#N/A,FALSE,"INT_LRP";#N/A,#N/A,FALSE,"INT_CURPLAN"}</definedName>
    <definedName name="jd" localSheetId="6" hidden="1">{#N/A,#N/A,FALSE,"INT_Compare";#N/A,#N/A,FALSE,"INT_Current Forecast";#N/A,#N/A,FALSE,"INT_Prior Forecast";#N/A,#N/A,FALSE,"INT_LRP";#N/A,#N/A,FALSE,"INT_CURPLAN"}</definedName>
    <definedName name="jd" hidden="1">{#N/A,#N/A,FALSE,"INT_Compare";#N/A,#N/A,FALSE,"INT_Current Forecast";#N/A,#N/A,FALSE,"INT_Prior Forecast";#N/A,#N/A,FALSE,"INT_LRP";#N/A,#N/A,FALSE,"INT_CURPLAN"}</definedName>
    <definedName name="JUNDATA?">#REF!</definedName>
    <definedName name="Label_SponsorInv">[5]Inputs!$I$165</definedName>
    <definedName name="M_PlaceofPath" hidden="1">"F:\SPOULIOS\DATA\CHV\chv_vdf.xls"</definedName>
    <definedName name="MAYDATA?">#REF!</definedName>
    <definedName name="MMLB_SO_FEBRUAR">#REF!</definedName>
    <definedName name="MMLB_SO_NOVEMBE">#REF!</definedName>
    <definedName name="MMLB_SO_SEPTEMB">#REF!</definedName>
    <definedName name="MMLB_SOLD_APRIL">#REF!</definedName>
    <definedName name="MMLB_SOLD_JULY">#REF!</definedName>
    <definedName name="MMLB_SOLD_MARCH">#REF!</definedName>
    <definedName name="New_Plants_Switch">[6]Sensitivites!$D$23</definedName>
    <definedName name="NMWH_APRIL">#REF!</definedName>
    <definedName name="NMWH_DECEMBER">#REF!</definedName>
    <definedName name="NMWH_JANUARY">#REF!</definedName>
    <definedName name="NMWH_JUNE">#REF!</definedName>
    <definedName name="NMWH_MAY">#REF!</definedName>
    <definedName name="NMWH_OCTOBER">#REF!</definedName>
    <definedName name="NOVDATA?">#REF!</definedName>
    <definedName name="OCTDATA?">#REF!</definedName>
    <definedName name="OPEXP">#REF!</definedName>
    <definedName name="Other_2">#REF!</definedName>
    <definedName name="Other_4">#REF!</definedName>
    <definedName name="Other_6">#REF!</definedName>
    <definedName name="Paste_Range">#REF!</definedName>
    <definedName name="PB_2">#REF!</definedName>
    <definedName name="PR_Factor">#REF!</definedName>
    <definedName name="PRICEV">#REF!</definedName>
    <definedName name="PRINT_CATEGS">#REF!</definedName>
    <definedName name="PRINT_SUMMARY">#REF!</definedName>
    <definedName name="PRODUCTION">#REF!</definedName>
    <definedName name="PROFORQ">#REF!</definedName>
    <definedName name="PROJECT_NAME">#REF!</definedName>
    <definedName name="Ptas">#REF!</definedName>
    <definedName name="RESERVES">[3]ProForma!#REF!</definedName>
    <definedName name="RG_2">#REF!</definedName>
    <definedName name="rrrr" localSheetId="5" hidden="1">{#N/A,#N/A,FALSE,"DCF";#N/A,#N/A,FALSE,"Term Mult"}</definedName>
    <definedName name="rrrr" localSheetId="6" hidden="1">{#N/A,#N/A,FALSE,"DCF";#N/A,#N/A,FALSE,"Term Mult"}</definedName>
    <definedName name="rrrr" hidden="1">{#N/A,#N/A,FALSE,"DCF";#N/A,#N/A,FALSE,"Term Mult"}</definedName>
    <definedName name="sencount" hidden="1">2</definedName>
    <definedName name="SETUP_PRINT">#REF!</definedName>
    <definedName name="Sol_Wind_Levered_IRR">#REF!</definedName>
    <definedName name="Sponsor_Pretax_IRR">#REF!</definedName>
    <definedName name="SR_2">#REF!</definedName>
    <definedName name="Startup.Quarter">#REF!</definedName>
    <definedName name="Strategic_Inv_Levered_IRR">#REF!</definedName>
    <definedName name="t">[3]Inputs!$B$109:$F$124</definedName>
    <definedName name="TAX_RATE">#REF!</definedName>
    <definedName name="Taxinvest_calc">#REF!</definedName>
    <definedName name="Taxinvest_est">#REF!</definedName>
    <definedName name="TOTINSURANCE">#REF!</definedName>
    <definedName name="were" localSheetId="5" hidden="1">{#N/A,#N/A,FALSE,"EXP97"}</definedName>
    <definedName name="were" localSheetId="6" hidden="1">{#N/A,#N/A,FALSE,"EXP97"}</definedName>
    <definedName name="were" hidden="1">{#N/A,#N/A,FALSE,"EXP97"}</definedName>
    <definedName name="WFT" localSheetId="5" hidden="1">{"Area1",#N/A,FALSE,"OREWACC";"Area2",#N/A,FALSE,"OREWACC"}</definedName>
    <definedName name="WFT" localSheetId="6" hidden="1">{"Area1",#N/A,FALSE,"OREWACC";"Area2",#N/A,FALSE,"OREWACC"}</definedName>
    <definedName name="WFT" hidden="1">{"Area1",#N/A,FALSE,"OREWACC";"Area2",#N/A,FALSE,"OREWACC"}</definedName>
    <definedName name="wkrp" localSheetId="5" hidden="1">{"Area1",#N/A,FALSE,"OREWACC";"Area2",#N/A,FALSE,"OREWACC"}</definedName>
    <definedName name="wkrp" localSheetId="6" hidden="1">{"Area1",#N/A,FALSE,"OREWACC";"Area2",#N/A,FALSE,"OREWACC"}</definedName>
    <definedName name="wkrp" hidden="1">{"Area1",#N/A,FALSE,"OREWACC";"Area2",#N/A,FALSE,"OREWACC"}</definedName>
    <definedName name="wrn.5._.Year._.CDF._.Equilon._.Lubricants." localSheetId="5" hidden="1">{#N/A,#N/A,FALSE,"DCF";#N/A,#N/A,FALSE,"Term Mult"}</definedName>
    <definedName name="wrn.5._.Year._.CDF._.Equilon._.Lubricants." localSheetId="6" hidden="1">{#N/A,#N/A,FALSE,"DCF";#N/A,#N/A,FALSE,"Term Mult"}</definedName>
    <definedName name="wrn.5._.Year._.CDF._.Equilon._.Lubricants." hidden="1">{#N/A,#N/A,FALSE,"DCF";#N/A,#N/A,FALSE,"Term Mult"}</definedName>
    <definedName name="wrn.5._.Year._.CDF._.Equilon._.Marketing." localSheetId="5" hidden="1">{#N/A,#N/A,FALSE,"DCF";#N/A,#N/A,FALSE,"Term Mult"}</definedName>
    <definedName name="wrn.5._.Year._.CDF._.Equilon._.Marketing." localSheetId="6" hidden="1">{#N/A,#N/A,FALSE,"DCF";#N/A,#N/A,FALSE,"Term Mult"}</definedName>
    <definedName name="wrn.5._.Year._.CDF._.Equilon._.Marketing." hidden="1">{#N/A,#N/A,FALSE,"DCF";#N/A,#N/A,FALSE,"Term Mult"}</definedName>
    <definedName name="wrn.5._.Year._.CDF._.Equilon._.Refining." localSheetId="5" hidden="1">{#N/A,#N/A,FALSE,"Asset Sale";#N/A,#N/A,FALSE,"DCF";#N/A,#N/A,FALSE,"Term Mult"}</definedName>
    <definedName name="wrn.5._.Year._.CDF._.Equilon._.Refining." localSheetId="6" hidden="1">{#N/A,#N/A,FALSE,"Asset Sale";#N/A,#N/A,FALSE,"DCF";#N/A,#N/A,FALSE,"Term Mult"}</definedName>
    <definedName name="wrn.5._.Year._.CDF._.Equilon._.Refining." hidden="1">{#N/A,#N/A,FALSE,"Asset Sale";#N/A,#N/A,FALSE,"DCF";#N/A,#N/A,FALSE,"Term Mult"}</definedName>
    <definedName name="wrn.5._.Year._.CDF._.Equilon._.Trading." localSheetId="5" hidden="1">{#N/A,#N/A,FALSE,"DCF";#N/A,#N/A,FALSE,"Term Mult"}</definedName>
    <definedName name="wrn.5._.Year._.CDF._.Equilon._.Trading." localSheetId="6" hidden="1">{#N/A,#N/A,FALSE,"DCF";#N/A,#N/A,FALSE,"Term Mult"}</definedName>
    <definedName name="wrn.5._.Year._.CDF._.Equilon._.Trading." hidden="1">{#N/A,#N/A,FALSE,"DCF";#N/A,#N/A,FALSE,"Term Mult"}</definedName>
    <definedName name="wrn.5._.Year._.CDF._.Equilon._.Transportation." localSheetId="5" hidden="1">{#N/A,#N/A,FALSE,"DCF";#N/A,#N/A,FALSE,"Term Mult"}</definedName>
    <definedName name="wrn.5._.Year._.CDF._.Equilon._.Transportation." localSheetId="6" hidden="1">{#N/A,#N/A,FALSE,"DCF";#N/A,#N/A,FALSE,"Term Mult"}</definedName>
    <definedName name="wrn.5._.Year._.CDF._.Equilon._.Transportation." hidden="1">{#N/A,#N/A,FALSE,"DCF";#N/A,#N/A,FALSE,"Term Mult"}</definedName>
    <definedName name="wrn.5._.Year._.CDF._.Motiva._.Consolidated." localSheetId="5" hidden="1">{#N/A,#N/A,FALSE,"DCF";#N/A,#N/A,FALSE,"Term Mult"}</definedName>
    <definedName name="wrn.5._.Year._.CDF._.Motiva._.Consolidated." localSheetId="6" hidden="1">{#N/A,#N/A,FALSE,"DCF";#N/A,#N/A,FALSE,"Term Mult"}</definedName>
    <definedName name="wrn.5._.Year._.CDF._.Motiva._.Consolidated." hidden="1">{#N/A,#N/A,FALSE,"DCF";#N/A,#N/A,FALSE,"Term Mult"}</definedName>
    <definedName name="wrn.5._.Year._.CDF._.Motiva._.Corporate." localSheetId="5" hidden="1">{#N/A,#N/A,FALSE,"DCF";#N/A,#N/A,FALSE,"Term Mult"}</definedName>
    <definedName name="wrn.5._.Year._.CDF._.Motiva._.Corporate." localSheetId="6" hidden="1">{#N/A,#N/A,FALSE,"DCF";#N/A,#N/A,FALSE,"Term Mult"}</definedName>
    <definedName name="wrn.5._.Year._.CDF._.Motiva._.Corporate." hidden="1">{#N/A,#N/A,FALSE,"DCF";#N/A,#N/A,FALSE,"Term Mult"}</definedName>
    <definedName name="wrn.5._.Year._.CDF._.Motiva._.Distribution." localSheetId="5" hidden="1">{#N/A,#N/A,FALSE,"DCF";#N/A,#N/A,FALSE,"Term Mult"}</definedName>
    <definedName name="wrn.5._.Year._.CDF._.Motiva._.Distribution." localSheetId="6" hidden="1">{#N/A,#N/A,FALSE,"DCF";#N/A,#N/A,FALSE,"Term Mult"}</definedName>
    <definedName name="wrn.5._.Year._.CDF._.Motiva._.Distribution." hidden="1">{#N/A,#N/A,FALSE,"DCF";#N/A,#N/A,FALSE,"Term Mult"}</definedName>
    <definedName name="wrn.5._.Year._.CDF._.Motiva._.Marketing." localSheetId="5" hidden="1">{#N/A,#N/A,FALSE,"DCF";#N/A,#N/A,FALSE,"Term Mult"}</definedName>
    <definedName name="wrn.5._.Year._.CDF._.Motiva._.Marketing." localSheetId="6" hidden="1">{#N/A,#N/A,FALSE,"DCF";#N/A,#N/A,FALSE,"Term Mult"}</definedName>
    <definedName name="wrn.5._.Year._.CDF._.Motiva._.Marketing." hidden="1">{#N/A,#N/A,FALSE,"DCF";#N/A,#N/A,FALSE,"Term Mult"}</definedName>
    <definedName name="wrn.5._.Year._.CDF._.Motiva._.Refining." localSheetId="5" hidden="1">{#N/A,#N/A,FALSE,"DCF";#N/A,#N/A,FALSE,"Term Mult"}</definedName>
    <definedName name="wrn.5._.Year._.CDF._.Motiva._.Refining." localSheetId="6" hidden="1">{#N/A,#N/A,FALSE,"DCF";#N/A,#N/A,FALSE,"Term Mult"}</definedName>
    <definedName name="wrn.5._.Year._.CDF._.Motiva._.Refining." hidden="1">{#N/A,#N/A,FALSE,"DCF";#N/A,#N/A,FALSE,"Term Mult"}</definedName>
    <definedName name="wrn.ACE1." localSheetId="5" hidden="1">{"ACE1",#N/A,FALSE,"NAVYI"}</definedName>
    <definedName name="wrn.ACE1." localSheetId="6" hidden="1">{"ACE1",#N/A,FALSE,"NAVYI"}</definedName>
    <definedName name="wrn.ACE1." hidden="1">{"ACE1",#N/A,FALSE,"NAVYI"}</definedName>
    <definedName name="wrn.ACE2." localSheetId="5" hidden="1">{"ACE2",#N/A,FALSE,"NAVYI"}</definedName>
    <definedName name="wrn.ACE2." localSheetId="6" hidden="1">{"ACE2",#N/A,FALSE,"NAVYI"}</definedName>
    <definedName name="wrn.ACE2." hidden="1">{"ACE2",#N/A,FALSE,"NAVYI"}</definedName>
    <definedName name="wrn.ACE3." localSheetId="5" hidden="1">{"ACE3",#N/A,FALSE,"NAVYI"}</definedName>
    <definedName name="wrn.ACE3." localSheetId="6" hidden="1">{"ACE3",#N/A,FALSE,"NAVYI"}</definedName>
    <definedName name="wrn.ACE3." hidden="1">{"ACE3",#N/A,FALSE,"NAVYI"}</definedName>
    <definedName name="wrn.ACEADDIT1." localSheetId="5" hidden="1">{"ACEADDIT1",#N/A,FALSE,"NAVYI"}</definedName>
    <definedName name="wrn.ACEADDIT1." localSheetId="6" hidden="1">{"ACEADDIT1",#N/A,FALSE,"NAVYI"}</definedName>
    <definedName name="wrn.ACEADDIT1." hidden="1">{"ACEADDIT1",#N/A,FALSE,"NAVYI"}</definedName>
    <definedName name="wrn.ACEADDIT2." localSheetId="5" hidden="1">{"ACEADDIT2",#N/A,FALSE,"NAVYI"}</definedName>
    <definedName name="wrn.ACEADDIT2." localSheetId="6" hidden="1">{"ACEADDIT2",#N/A,FALSE,"NAVYI"}</definedName>
    <definedName name="wrn.ACEADDIT2." hidden="1">{"ACEADDIT2",#N/A,FALSE,"NAVYI"}</definedName>
    <definedName name="wrn.ACEADDIT3." localSheetId="5" hidden="1">{"ACEADDIT3",#N/A,FALSE,"NAVYI"}</definedName>
    <definedName name="wrn.ACEADDIT3." localSheetId="6" hidden="1">{"ACEADDIT3",#N/A,FALSE,"NAVYI"}</definedName>
    <definedName name="wrn.ACEADDIT3." hidden="1">{"ACEADDIT3",#N/A,FALSE,"NAVYI"}</definedName>
    <definedName name="wrn.ACEALL." localSheetId="5" hidden="1">{"ACE1",#N/A,FALSE,"NAVYI";"ACE2",#N/A,FALSE,"NAVYI";"ACE3",#N/A,FALSE,"NAVYI";"ACEADDIT1",#N/A,FALSE,"NAVYI";"ACEADDIT2",#N/A,FALSE,"NAVYI";"ACEADDIT3",#N/A,FALSE,"NAVYI"}</definedName>
    <definedName name="wrn.ACEALL." localSheetId="6" hidden="1">{"ACE1",#N/A,FALSE,"NAVYI";"ACE2",#N/A,FALSE,"NAVYI";"ACE3",#N/A,FALSE,"NAVYI";"ACEADDIT1",#N/A,FALSE,"NAVYI";"ACEADDIT2",#N/A,FALSE,"NAVYI";"ACEADDIT3",#N/A,FALSE,"NAVYI"}</definedName>
    <definedName name="wrn.ACEALL." hidden="1">{"ACE1",#N/A,FALSE,"NAVYI";"ACE2",#N/A,FALSE,"NAVYI";"ACE3",#N/A,FALSE,"NAVYI";"ACEADDIT1",#N/A,FALSE,"NAVYI";"ACEADDIT2",#N/A,FALSE,"NAVYI";"ACEADDIT3",#N/A,FALSE,"NAVYI"}</definedName>
    <definedName name="wrn.ALAN." localSheetId="5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AN." localSheetId="6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localSheetId="5" hidden="1">{"summary 1",#N/A,TRUE,"Summary";"summary 2",#N/A,TRUE,"Summary";"chart",#N/A,TRUE,"summary chart";"model",#N/A,TRUE,"Model";"capital",#N/A,TRUE,"Capital";"maint",#N/A,TRUE,"Maintenance"}</definedName>
    <definedName name="wrn.all." localSheetId="6" hidden="1">{"summary 1",#N/A,TRUE,"Summary";"summary 2",#N/A,TRUE,"Summary";"chart",#N/A,TRUE,"summary chart";"model",#N/A,TRUE,"Model";"capital",#N/A,TRUE,"Capital";"maint",#N/A,TRUE,"Maintenance"}</definedName>
    <definedName name="wrn.all." hidden="1">{"summary 1",#N/A,TRUE,"Summary";"summary 2",#N/A,TRUE,"Summary";"chart",#N/A,TRUE,"summary chart";"model",#N/A,TRUE,"Model";"capital",#N/A,TRUE,"Capital";"maint",#N/A,TRUE,"Maintenance"}</definedName>
    <definedName name="wrn.all._.input." localSheetId="5" hidden="1">{"basic esc rates",#N/A,FALSE,"Basic data";"basic units on",#N/A,FALSE,"Basic data";"basic capacity",#N/A,FALSE,"Basic data";"basic cap factor",#N/A,FALSE,"Basic data";"basic heat rates",#N/A,FALSE,"Basic data";"basic generation",#N/A,FALSE,"Basic data";"basic price",#N/A,FALSE,"Basic data";"basic rev mp",#N/A,FALSE,"Basic data";"basic rev cos",#N/A,FALSE,"Basic data";"basic fuel cost",#N/A,FALSE,"Basic data";"basic o_m",#N/A,FALSE,"Basic data";"basic nox o_m",#N/A,FALSE,"Basic data";"basic env o_m",#N/A,FALSE,"Basic data";"basic corp oh",#N/A,FALSE,"Basic data";"basic oil inv",#N/A,FALSE,"Basic data";"basic prop tax",#N/A,FALSE,"Basic data";"basic summary costs",#N/A,FALSE,"Basic data";"basic gross book value",#N/A,FALSE,"Basic data";"basic cap add",#N/A,FALSE,"Basic data";"basic nox cap add",#N/A,FALSE,"Basic data";"basic other env cap add",#N/A,FALSE,"Basic data";"basic deprec",#N/A,FALSE,"Basic data";"basic decom",#N/A,FALSE,"Basic data";"basic rate base",#N/A,FALSE,"Basic data";"basic summary book value",#N/A,FALSE,"Basic data"}</definedName>
    <definedName name="wrn.all._.input." localSheetId="6" hidden="1">{"basic esc rates",#N/A,FALSE,"Basic data";"basic units on",#N/A,FALSE,"Basic data";"basic capacity",#N/A,FALSE,"Basic data";"basic cap factor",#N/A,FALSE,"Basic data";"basic heat rates",#N/A,FALSE,"Basic data";"basic generation",#N/A,FALSE,"Basic data";"basic price",#N/A,FALSE,"Basic data";"basic rev mp",#N/A,FALSE,"Basic data";"basic rev cos",#N/A,FALSE,"Basic data";"basic fuel cost",#N/A,FALSE,"Basic data";"basic o_m",#N/A,FALSE,"Basic data";"basic nox o_m",#N/A,FALSE,"Basic data";"basic env o_m",#N/A,FALSE,"Basic data";"basic corp oh",#N/A,FALSE,"Basic data";"basic oil inv",#N/A,FALSE,"Basic data";"basic prop tax",#N/A,FALSE,"Basic data";"basic summary costs",#N/A,FALSE,"Basic data";"basic gross book value",#N/A,FALSE,"Basic data";"basic cap add",#N/A,FALSE,"Basic data";"basic nox cap add",#N/A,FALSE,"Basic data";"basic other env cap add",#N/A,FALSE,"Basic data";"basic deprec",#N/A,FALSE,"Basic data";"basic decom",#N/A,FALSE,"Basic data";"basic rate base",#N/A,FALSE,"Basic data";"basic summary book value",#N/A,FALSE,"Basic data"}</definedName>
    <definedName name="wrn.all._.input." hidden="1">{"basic esc rates",#N/A,FALSE,"Basic data";"basic units on",#N/A,FALSE,"Basic data";"basic capacity",#N/A,FALSE,"Basic data";"basic cap factor",#N/A,FALSE,"Basic data";"basic heat rates",#N/A,FALSE,"Basic data";"basic generation",#N/A,FALSE,"Basic data";"basic price",#N/A,FALSE,"Basic data";"basic rev mp",#N/A,FALSE,"Basic data";"basic rev cos",#N/A,FALSE,"Basic data";"basic fuel cost",#N/A,FALSE,"Basic data";"basic o_m",#N/A,FALSE,"Basic data";"basic nox o_m",#N/A,FALSE,"Basic data";"basic env o_m",#N/A,FALSE,"Basic data";"basic corp oh",#N/A,FALSE,"Basic data";"basic oil inv",#N/A,FALSE,"Basic data";"basic prop tax",#N/A,FALSE,"Basic data";"basic summary costs",#N/A,FALSE,"Basic data";"basic gross book value",#N/A,FALSE,"Basic data";"basic cap add",#N/A,FALSE,"Basic data";"basic nox cap add",#N/A,FALSE,"Basic data";"basic other env cap add",#N/A,FALSE,"Basic data";"basic deprec",#N/A,FALSE,"Basic data";"basic decom",#N/A,FALSE,"Basic data";"basic rate base",#N/A,FALSE,"Basic data";"basic summary book value",#N/A,FALSE,"Basic data"}</definedName>
    <definedName name="wrn.All._.Sheets." localSheetId="5" hidden="1">{#N/A,#N/A,FALSE,"INT_Compare";#N/A,#N/A,FALSE,"INT_Current Forecast";#N/A,#N/A,FALSE,"INT_Prior Forecast";#N/A,#N/A,FALSE,"INT_LRP";#N/A,#N/A,FALSE,"INT_CURPLAN"}</definedName>
    <definedName name="wrn.All._.Sheets." localSheetId="6" hidden="1">{#N/A,#N/A,FALSE,"INT_Compare";#N/A,#N/A,FALSE,"INT_Current Forecast";#N/A,#N/A,FALSE,"INT_Prior Forecast";#N/A,#N/A,FALSE,"INT_LRP";#N/A,#N/A,FALSE,"INT_CURPLAN"}</definedName>
    <definedName name="wrn.All._.Sheets." hidden="1">{#N/A,#N/A,FALSE,"INT_Compare";#N/A,#N/A,FALSE,"INT_Current Forecast";#N/A,#N/A,FALSE,"INT_Prior Forecast";#N/A,#N/A,FALSE,"INT_LRP";#N/A,#N/A,FALSE,"INT_CURPLAN"}</definedName>
    <definedName name="wrn.AMT1." localSheetId="5" hidden="1">{"AMT1",#N/A,FALSE,"NAVYI"}</definedName>
    <definedName name="wrn.AMT1." localSheetId="6" hidden="1">{"AMT1",#N/A,FALSE,"NAVYI"}</definedName>
    <definedName name="wrn.AMT1." hidden="1">{"AMT1",#N/A,FALSE,"NAVYI"}</definedName>
    <definedName name="wrn.AMT2." localSheetId="5" hidden="1">{"AMT2",#N/A,FALSE,"NAVYI"}</definedName>
    <definedName name="wrn.AMT2." localSheetId="6" hidden="1">{"AMT2",#N/A,FALSE,"NAVYI"}</definedName>
    <definedName name="wrn.AMT2." hidden="1">{"AMT2",#N/A,FALSE,"NAVYI"}</definedName>
    <definedName name="wrn.AMTADDIT1." localSheetId="5" hidden="1">{"AMTADDIT1",#N/A,FALSE,"NAVYI"}</definedName>
    <definedName name="wrn.AMTADDIT1." localSheetId="6" hidden="1">{"AMTADDIT1",#N/A,FALSE,"NAVYI"}</definedName>
    <definedName name="wrn.AMTADDIT1." hidden="1">{"AMTADDIT1",#N/A,FALSE,"NAVYI"}</definedName>
    <definedName name="wrn.AMTADDIT2." localSheetId="5" hidden="1">{"AMTADDIT2",#N/A,FALSE,"NAVYI"}</definedName>
    <definedName name="wrn.AMTADDIT2." localSheetId="6" hidden="1">{"AMTADDIT2",#N/A,FALSE,"NAVYI"}</definedName>
    <definedName name="wrn.AMTADDIT2." hidden="1">{"AMTADDIT2",#N/A,FALSE,"NAVYI"}</definedName>
    <definedName name="wrn.AMTALL." localSheetId="5" hidden="1">{"AMT1",#N/A,FALSE,"NAVYI";"AMT2",#N/A,FALSE,"NAVYI";"AMTADDIT1",#N/A,FALSE,"NAVYI";"AMTADDIT2",#N/A,FALSE,"NAVYI"}</definedName>
    <definedName name="wrn.AMTALL." localSheetId="6" hidden="1">{"AMT1",#N/A,FALSE,"NAVYI";"AMT2",#N/A,FALSE,"NAVYI";"AMTADDIT1",#N/A,FALSE,"NAVYI";"AMTADDIT2",#N/A,FALSE,"NAVYI"}</definedName>
    <definedName name="wrn.AMTALL." hidden="1">{"AMT1",#N/A,FALSE,"NAVYI";"AMT2",#N/A,FALSE,"NAVYI";"AMTADDIT1",#N/A,FALSE,"NAVYI";"AMTADDIT2",#N/A,FALSE,"NAVYI"}</definedName>
    <definedName name="wrn.ANADARKO." localSheetId="5" hidden="1">{"Table1",#N/A,FALSE,"ANADARKO";"Table2",#N/A,FALSE,"ANADARKO";"Table3",#N/A,FALSE,"ANADARKO";"Table3c",#N/A,FALSE,"ANADARKO";"Table3c2",#N/A,FALSE,"ANADARKO";"Table5",#N/A,FALSE,"ANADARKO"}</definedName>
    <definedName name="wrn.ANADARKO." localSheetId="6" hidden="1">{"Table1",#N/A,FALSE,"ANADARKO";"Table2",#N/A,FALSE,"ANADARKO";"Table3",#N/A,FALSE,"ANADARKO";"Table3c",#N/A,FALSE,"ANADARKO";"Table3c2",#N/A,FALSE,"ANADARKO";"Table5",#N/A,FALSE,"ANADARKO"}</definedName>
    <definedName name="wrn.ANADARKO." hidden="1">{"Table1",#N/A,FALSE,"ANADARKO";"Table2",#N/A,FALSE,"ANADARKO";"Table3",#N/A,FALSE,"ANADARKO";"Table3c",#N/A,FALSE,"ANADARKO";"Table3c2",#N/A,FALSE,"ANADARKO";"Table5",#N/A,FALSE,"ANADARKO"}</definedName>
    <definedName name="wrn.BidCo." localSheetId="5" hidden="1">{#N/A,#N/A,FALSE,"BidCo Assumptions";#N/A,#N/A,FALSE,"Credit Stats";#N/A,#N/A,FALSE,"Bidco Summary";#N/A,#N/A,FALSE,"BIDCO Consolidated"}</definedName>
    <definedName name="wrn.BidCo." localSheetId="6" hidden="1">{#N/A,#N/A,FALSE,"BidCo Assumptions";#N/A,#N/A,FALSE,"Credit Stats";#N/A,#N/A,FALSE,"Bidco Summary";#N/A,#N/A,FALSE,"BIDCO Consolidated"}</definedName>
    <definedName name="wrn.BidCo." hidden="1">{#N/A,#N/A,FALSE,"BidCo Assumptions";#N/A,#N/A,FALSE,"Credit Stats";#N/A,#N/A,FALSE,"Bidco Summary";#N/A,#N/A,FALSE,"BIDCO Consolidated"}</definedName>
    <definedName name="wrn.BLMALL." localSheetId="5" hidden="1">{"BLMCG80LP",#N/A,FALSE,"SCORPS";"BLMCG80GP",#N/A,FALSE,"SCORPS";"BLMMTWHIT",#N/A,FALSE,"SCORPS";"BLMMTWHITGP",#N/A,FALSE,"SCORPS";"BLMMTWHITIILP",#N/A,FALSE,"SCORPS";"BLMMTWHITIIGP",#N/A,FALSE,"SCORPS";"BLMPACLP",#N/A,FALSE,"SCORPS";"BLMPACGP",#N/A,FALSE,"SCORPS";"BLMWCLP",#N/A,FALSE,"SCORPS";"BLMWCGP",#N/A,FALSE,"SCORPS";"BLMCG80SPLP",#N/A,FALSE,"SCORPS";"BLMCG80SPGP",#N/A,FALSE,"SCORPS"}</definedName>
    <definedName name="wrn.BLMALL." localSheetId="6" hidden="1">{"BLMCG80LP",#N/A,FALSE,"SCORPS";"BLMCG80GP",#N/A,FALSE,"SCORPS";"BLMMTWHIT",#N/A,FALSE,"SCORPS";"BLMMTWHITGP",#N/A,FALSE,"SCORPS";"BLMMTWHITIILP",#N/A,FALSE,"SCORPS";"BLMMTWHITIIGP",#N/A,FALSE,"SCORPS";"BLMPACLP",#N/A,FALSE,"SCORPS";"BLMPACGP",#N/A,FALSE,"SCORPS";"BLMWCLP",#N/A,FALSE,"SCORPS";"BLMWCGP",#N/A,FALSE,"SCORPS";"BLMCG80SPLP",#N/A,FALSE,"SCORPS";"BLMCG80SPGP",#N/A,FALSE,"SCORPS"}</definedName>
    <definedName name="wrn.BLMALL." hidden="1">{"BLMCG80LP",#N/A,FALSE,"SCORPS";"BLMCG80GP",#N/A,FALSE,"SCORPS";"BLMMTWHIT",#N/A,FALSE,"SCORPS";"BLMMTWHITGP",#N/A,FALSE,"SCORPS";"BLMMTWHITIILP",#N/A,FALSE,"SCORPS";"BLMMTWHITIIGP",#N/A,FALSE,"SCORPS";"BLMPACLP",#N/A,FALSE,"SCORPS";"BLMPACGP",#N/A,FALSE,"SCORPS";"BLMWCLP",#N/A,FALSE,"SCORPS";"BLMWCGP",#N/A,FALSE,"SCORPS";"BLMCG80SPLP",#N/A,FALSE,"SCORPS";"BLMCG80SPGP",#N/A,FALSE,"SCORPS"}</definedName>
    <definedName name="wrn.BLMCG80GP." localSheetId="5" hidden="1">{"BLMCG80GP",#N/A,FALSE,"SCORPS"}</definedName>
    <definedName name="wrn.BLMCG80GP." localSheetId="6" hidden="1">{"BLMCG80GP",#N/A,FALSE,"SCORPS"}</definedName>
    <definedName name="wrn.BLMCG80GP." hidden="1">{"BLMCG80GP",#N/A,FALSE,"SCORPS"}</definedName>
    <definedName name="wrn.BLMCG80LP." localSheetId="5" hidden="1">{"BLMCG80LP",#N/A,FALSE,"SCORPS"}</definedName>
    <definedName name="wrn.BLMCG80LP." localSheetId="6" hidden="1">{"BLMCG80LP",#N/A,FALSE,"SCORPS"}</definedName>
    <definedName name="wrn.BLMCG80LP." hidden="1">{"BLMCG80LP",#N/A,FALSE,"SCORPS"}</definedName>
    <definedName name="wrn.BLMCG80SPGP." localSheetId="5" hidden="1">{"BLMCG80SPGP",#N/A,FALSE,"SCORPS"}</definedName>
    <definedName name="wrn.BLMCG80SPGP." localSheetId="6" hidden="1">{"BLMCG80SPGP",#N/A,FALSE,"SCORPS"}</definedName>
    <definedName name="wrn.BLMCG80SPGP." hidden="1">{"BLMCG80SPGP",#N/A,FALSE,"SCORPS"}</definedName>
    <definedName name="wrn.BLMCG80SPLP." localSheetId="5" hidden="1">{"BLMCG80SPLP",#N/A,FALSE,"SCORPS"}</definedName>
    <definedName name="wrn.BLMCG80SPLP." localSheetId="6" hidden="1">{"BLMCG80SPLP",#N/A,FALSE,"SCORPS"}</definedName>
    <definedName name="wrn.BLMCG80SPLP." hidden="1">{"BLMCG80SPLP",#N/A,FALSE,"SCORPS"}</definedName>
    <definedName name="wrn.BLMMTWHITGP." localSheetId="5" hidden="1">{"BLMMTWHITGP",#N/A,FALSE,"SCORPS"}</definedName>
    <definedName name="wrn.BLMMTWHITGP." localSheetId="6" hidden="1">{"BLMMTWHITGP",#N/A,FALSE,"SCORPS"}</definedName>
    <definedName name="wrn.BLMMTWHITGP." hidden="1">{"BLMMTWHITGP",#N/A,FALSE,"SCORPS"}</definedName>
    <definedName name="wrn.BLMMTWHITIIGP." localSheetId="5" hidden="1">{"BLMMTWHITIIGP",#N/A,FALSE,"SCORPS"}</definedName>
    <definedName name="wrn.BLMMTWHITIIGP." localSheetId="6" hidden="1">{"BLMMTWHITIIGP",#N/A,FALSE,"SCORPS"}</definedName>
    <definedName name="wrn.BLMMTWHITIIGP." hidden="1">{"BLMMTWHITIIGP",#N/A,FALSE,"SCORPS"}</definedName>
    <definedName name="wrn.BLMMTWHITIILP." localSheetId="5" hidden="1">{"BLMMTWHITIILP",#N/A,FALSE,"SCORPS"}</definedName>
    <definedName name="wrn.BLMMTWHITIILP." localSheetId="6" hidden="1">{"BLMMTWHITIILP",#N/A,FALSE,"SCORPS"}</definedName>
    <definedName name="wrn.BLMMTWHITIILP." hidden="1">{"BLMMTWHITIILP",#N/A,FALSE,"SCORPS"}</definedName>
    <definedName name="wrn.BLMMTWHITLP." localSheetId="5" hidden="1">{"BLMMTWHIT",#N/A,FALSE,"SCORPS"}</definedName>
    <definedName name="wrn.BLMMTWHITLP." localSheetId="6" hidden="1">{"BLMMTWHIT",#N/A,FALSE,"SCORPS"}</definedName>
    <definedName name="wrn.BLMMTWHITLP." hidden="1">{"BLMMTWHIT",#N/A,FALSE,"SCORPS"}</definedName>
    <definedName name="wrn.BLMPACGP." localSheetId="5" hidden="1">{"BLMPACGP",#N/A,FALSE,"SCORPS"}</definedName>
    <definedName name="wrn.BLMPACGP." localSheetId="6" hidden="1">{"BLMPACGP",#N/A,FALSE,"SCORPS"}</definedName>
    <definedName name="wrn.BLMPACGP." hidden="1">{"BLMPACGP",#N/A,FALSE,"SCORPS"}</definedName>
    <definedName name="wrn.BLMPACLP." localSheetId="5" hidden="1">{"BLMPACLP",#N/A,FALSE,"SCORPS"}</definedName>
    <definedName name="wrn.BLMPACLP." localSheetId="6" hidden="1">{"BLMPACLP",#N/A,FALSE,"SCORPS"}</definedName>
    <definedName name="wrn.BLMPACLP." hidden="1">{"BLMPACLP",#N/A,FALSE,"SCORPS"}</definedName>
    <definedName name="wrn.BLMWCGP." localSheetId="5" hidden="1">{"BLMWCGP",#N/A,FALSE,"SCORPS"}</definedName>
    <definedName name="wrn.BLMWCGP." localSheetId="6" hidden="1">{"BLMWCGP",#N/A,FALSE,"SCORPS"}</definedName>
    <definedName name="wrn.BLMWCGP." hidden="1">{"BLMWCGP",#N/A,FALSE,"SCORPS"}</definedName>
    <definedName name="wrn.BLMWCLP." localSheetId="5" hidden="1">{"BLMWCLP",#N/A,FALSE,"SCORPS"}</definedName>
    <definedName name="wrn.BLMWCLP." localSheetId="6" hidden="1">{"BLMWCLP",#N/A,FALSE,"SCORPS"}</definedName>
    <definedName name="wrn.BLMWCLP." hidden="1">{"BLMWCLP",#N/A,FALSE,"SCORPS"}</definedName>
    <definedName name="wrn.Buildups." localSheetId="5" hidden="1">{"ACQ",#N/A,FALSE,"ACQUISITIONS";"ACQF",#N/A,FALSE,"ACQUISITIONS";"PF",#N/A,FALSE,"PROYECTOVILA";"PV",#N/A,FALSE,"PROYECTOVILA";"Fee Dev",#N/A,FALSE,"DEVELOPMENT GROWTH";"gd",#N/A,FALSE,"DEVELOPMENT GROWTH"}</definedName>
    <definedName name="wrn.Buildups." localSheetId="6" hidden="1">{"ACQ",#N/A,FALSE,"ACQUISITIONS";"ACQF",#N/A,FALSE,"ACQUISITIONS";"PF",#N/A,FALSE,"PROYECTOVILA";"PV",#N/A,FALSE,"PROYECTOVILA";"Fee Dev",#N/A,FALSE,"DEVELOPMENT GROWTH";"gd",#N/A,FALSE,"DEVELOPMENT GROWTH"}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calc_all." localSheetId="5" hidden="1">{"calc_hours",#N/A,FALSE,"calculations";"calc_kwh",#N/A,FALSE,"calculations";"calc_energy_rates",#N/A,FALSE,"calculations";"calc_cp1",#N/A,FALSE,"calculations";"calc_cp2",#N/A,FALSE,"calculations";"calc_coal",#N/A,FALSE,"calculations";"calc_pet_coke",#N/A,FALSE,"calculations";"calc_var1",#N/A,FALSE,"calculations";"calc_var2",#N/A,FALSE,"calculations";"calc_bank",#N/A,FALSE,"calculations"}</definedName>
    <definedName name="wrn.calc_all." localSheetId="6" hidden="1">{"calc_hours",#N/A,FALSE,"calculations";"calc_kwh",#N/A,FALSE,"calculations";"calc_energy_rates",#N/A,FALSE,"calculations";"calc_cp1",#N/A,FALSE,"calculations";"calc_cp2",#N/A,FALSE,"calculations";"calc_coal",#N/A,FALSE,"calculations";"calc_pet_coke",#N/A,FALSE,"calculations";"calc_var1",#N/A,FALSE,"calculations";"calc_var2",#N/A,FALSE,"calculations";"calc_bank",#N/A,FALSE,"calculations"}</definedName>
    <definedName name="wrn.calc_all." hidden="1">{"calc_hours",#N/A,FALSE,"calculations";"calc_kwh",#N/A,FALSE,"calculations";"calc_energy_rates",#N/A,FALSE,"calculations";"calc_cp1",#N/A,FALSE,"calculations";"calc_cp2",#N/A,FALSE,"calculations";"calc_coal",#N/A,FALSE,"calculations";"calc_pet_coke",#N/A,FALSE,"calculations";"calc_var1",#N/A,FALSE,"calculations";"calc_var2",#N/A,FALSE,"calculations";"calc_bank",#N/A,FALSE,"calculations"}</definedName>
    <definedName name="wrn.CCORPNAVY2LP." localSheetId="5" hidden="1">{"CCORPNAVY2LP",#N/A,FALSE,"SCORPS"}</definedName>
    <definedName name="wrn.CCORPNAVY2LP." localSheetId="6" hidden="1">{"CCORPNAVY2LP",#N/A,FALSE,"SCORPS"}</definedName>
    <definedName name="wrn.CCORPNAVY2LP." hidden="1">{"CCORPNAVY2LP",#N/A,FALSE,"SCORPS"}</definedName>
    <definedName name="wrn.CG80GP." localSheetId="5" hidden="1">{"CG80GP",#N/A,FALSE,"SCORPS"}</definedName>
    <definedName name="wrn.CG80GP." localSheetId="6" hidden="1">{"CG80GP",#N/A,FALSE,"SCORPS"}</definedName>
    <definedName name="wrn.CG80GP." hidden="1">{"CG80GP",#N/A,FALSE,"SCORPS"}</definedName>
    <definedName name="wrn.CG80GP2." localSheetId="5" hidden="1">{"CG80GP2",#N/A,FALSE,"SCORPS"}</definedName>
    <definedName name="wrn.CG80GP2." localSheetId="6" hidden="1">{"CG80GP2",#N/A,FALSE,"SCORPS"}</definedName>
    <definedName name="wrn.CG80GP2." hidden="1">{"CG80GP2",#N/A,FALSE,"SCORPS"}</definedName>
    <definedName name="wrn.CG80LP." localSheetId="5" hidden="1">{"CG80LP",#N/A,FALSE,"SCORPS"}</definedName>
    <definedName name="wrn.CG80LP." localSheetId="6" hidden="1">{"CG80LP",#N/A,FALSE,"SCORPS"}</definedName>
    <definedName name="wrn.CG80LP." hidden="1">{"CG80LP",#N/A,FALSE,"SCORPS"}</definedName>
    <definedName name="wrn.CG80LP2." localSheetId="5" hidden="1">{"CG80LP2",#N/A,FALSE,"SCORPS"}</definedName>
    <definedName name="wrn.CG80LP2." localSheetId="6" hidden="1">{"CG80LP2",#N/A,FALSE,"SCORPS"}</definedName>
    <definedName name="wrn.CG80LP2." hidden="1">{"CG80LP2",#N/A,FALSE,"SCORPS"}</definedName>
    <definedName name="wrn.compco." localSheetId="5" hidden="1">{"page1",#N/A,FALSE,"BHCOMPC5";"page2",#N/A,FALSE,"BHCOMPC5";"page3",#N/A,FALSE,"BHCOMPC5";"page4",#N/A,FALSE,"BHCOMPC5"}</definedName>
    <definedName name="wrn.compco." localSheetId="6" hidden="1">{"page1",#N/A,FALSE,"BHCOMPC5";"page2",#N/A,FALSE,"BHCOMPC5";"page3",#N/A,FALSE,"BHCOMPC5";"page4",#N/A,FALSE,"BHCOMPC5"}</definedName>
    <definedName name="wrn.compco." hidden="1">{"page1",#N/A,FALSE,"BHCOMPC5";"page2",#N/A,FALSE,"BHCOMPC5";"page3",#N/A,FALSE,"BHCOMPC5";"page4",#N/A,FALSE,"BHCOMPC5"}</definedName>
    <definedName name="wrn.Compco._.Only." localSheetId="5" hidden="1">{"vi1",#N/A,FALSE,"6_30_96";"vi2",#N/A,FALSE,"6_30_96";"vi3",#N/A,FALSE,"6_30_96"}</definedName>
    <definedName name="wrn.Compco._.Only." localSheetId="6" hidden="1">{"vi1",#N/A,FALSE,"6_30_96";"vi2",#N/A,FALSE,"6_30_96";"vi3",#N/A,FALSE,"6_30_96"}</definedName>
    <definedName name="wrn.Compco._.Only." hidden="1">{"vi1",#N/A,FALSE,"6_30_96";"vi2",#N/A,FALSE,"6_30_96";"vi3",#N/A,FALSE,"6_30_96"}</definedName>
    <definedName name="wrn.Crazy._.Horse._.Valuation." localSheetId="5" hidden="1">{#N/A,#N/A,FALSE,"Assump";#N/A,#N/A,FALSE,"Summary Valuation";#N/A,#N/A,FALSE,"Valuation Mult.";#N/A,#N/A,FALSE,"Seg Sum";#N/A,#N/A,FALSE,"Method Overview";#N/A,#N/A,FALSE,"Dcf Sum";#N/A,#N/A,FALSE,"US Seg Sum";#N/A,#N/A,FALSE,"US Dcf";#N/A,#N/A,FALSE,"US Compco";#N/A,#N/A,FALSE,"US Compac";#N/A,#N/A,FALSE,"Alg Seg Sum";#N/A,#N/A,FALSE,"Alg Dcf";#N/A,#N/A,FALSE,"Alg Compco";#N/A,#N/A,FALSE,"Alg Compac";#N/A,#N/A,FALSE,"Other Int";#N/A,#N/A,FALSE,"Corp OH";#N/A,#N/A,FALSE,"Corp Adj"}</definedName>
    <definedName name="wrn.Crazy._.Horse._.Valuation." localSheetId="6" hidden="1">{#N/A,#N/A,FALSE,"Assump";#N/A,#N/A,FALSE,"Summary Valuation";#N/A,#N/A,FALSE,"Valuation Mult.";#N/A,#N/A,FALSE,"Seg Sum";#N/A,#N/A,FALSE,"Method Overview";#N/A,#N/A,FALSE,"Dcf Sum";#N/A,#N/A,FALSE,"US Seg Sum";#N/A,#N/A,FALSE,"US Dcf";#N/A,#N/A,FALSE,"US Compco";#N/A,#N/A,FALSE,"US Compac";#N/A,#N/A,FALSE,"Alg Seg Sum";#N/A,#N/A,FALSE,"Alg Dcf";#N/A,#N/A,FALSE,"Alg Compco";#N/A,#N/A,FALSE,"Alg Compac";#N/A,#N/A,FALSE,"Other Int";#N/A,#N/A,FALSE,"Corp OH";#N/A,#N/A,FALSE,"Corp Adj"}</definedName>
    <definedName name="wrn.Crazy._.Horse._.Valuation." hidden="1">{#N/A,#N/A,FALSE,"Assump";#N/A,#N/A,FALSE,"Summary Valuation";#N/A,#N/A,FALSE,"Valuation Mult.";#N/A,#N/A,FALSE,"Seg Sum";#N/A,#N/A,FALSE,"Method Overview";#N/A,#N/A,FALSE,"Dcf Sum";#N/A,#N/A,FALSE,"US Seg Sum";#N/A,#N/A,FALSE,"US Dcf";#N/A,#N/A,FALSE,"US Compco";#N/A,#N/A,FALSE,"US Compac";#N/A,#N/A,FALSE,"Alg Seg Sum";#N/A,#N/A,FALSE,"Alg Dcf";#N/A,#N/A,FALSE,"Alg Compco";#N/A,#N/A,FALSE,"Alg Compac";#N/A,#N/A,FALSE,"Other Int";#N/A,#N/A,FALSE,"Corp OH";#N/A,#N/A,FALSE,"Corp Adj"}</definedName>
    <definedName name="wrn.CRI." localSheetId="5" hidden="1">{"CRI",#N/A,FALSE,"SCORPS"}</definedName>
    <definedName name="wrn.CRI." localSheetId="6" hidden="1">{"CRI",#N/A,FALSE,"SCORPS"}</definedName>
    <definedName name="wrn.CRI." hidden="1">{"CRI",#N/A,FALSE,"SCORPS"}</definedName>
    <definedName name="wrn.CTHGEO80." localSheetId="5" hidden="1">{"CTHGEO80",#N/A,FALSE,"NAVYI"}</definedName>
    <definedName name="wrn.CTHGEO80." localSheetId="6" hidden="1">{"CTHGEO80",#N/A,FALSE,"NAVYI"}</definedName>
    <definedName name="wrn.CTHGEO80." hidden="1">{"CTHGEO80",#N/A,FALSE,"NAVYI"}</definedName>
    <definedName name="wrn.DCF._.Valuation." localSheetId="5" hidden="1">{"value box",#N/A,TRUE,"DPL Inc. Fin Statements";"unlevered free cash flows",#N/A,TRUE,"DPL Inc. Fin Statements"}</definedName>
    <definedName name="wrn.DCF._.Valuation." localSheetId="6" hidden="1">{"value box",#N/A,TRUE,"DPL Inc. Fin Statements";"unlevered free cash flows",#N/A,TRUE,"DPL Inc. Fin Statements"}</definedName>
    <definedName name="wrn.DCF._.Valuation." hidden="1">{"value box",#N/A,TRUE,"DPL Inc. Fin Statements";"unlevered free cash flows",#N/A,TRUE,"DPL Inc. Fin Statements"}</definedName>
    <definedName name="wrn.DEPLETION." localSheetId="5" hidden="1">{"DEPLETION",#N/A,FALSE,"NAVYI"}</definedName>
    <definedName name="wrn.DEPLETION." localSheetId="6" hidden="1">{"DEPLETION",#N/A,FALSE,"NAVYI"}</definedName>
    <definedName name="wrn.DEPLETION." hidden="1">{"DEPLETION",#N/A,FALSE,"NAVYI"}</definedName>
    <definedName name="wrn.DEPRALLPG." localSheetId="5" hidden="1">{"DEPRPG1",#N/A,FALSE,"NAVYI";"DEPRPG2",#N/A,FALSE,"NAVYI";"DEPRPG3",#N/A,FALSE,"NAVYI";"DEPRPG4",#N/A,FALSE,"NAVYI"}</definedName>
    <definedName name="wrn.DEPRALLPG." localSheetId="6" hidden="1">{"DEPRPG1",#N/A,FALSE,"NAVYI";"DEPRPG2",#N/A,FALSE,"NAVYI";"DEPRPG3",#N/A,FALSE,"NAVYI";"DEPRPG4",#N/A,FALSE,"NAVYI"}</definedName>
    <definedName name="wrn.DEPRALLPG." hidden="1">{"DEPRPG1",#N/A,FALSE,"NAVYI";"DEPRPG2",#N/A,FALSE,"NAVYI";"DEPRPG3",#N/A,FALSE,"NAVYI";"DEPRPG4",#N/A,FALSE,"NAVYI"}</definedName>
    <definedName name="wrn.DEPRPG1." localSheetId="5" hidden="1">{"DEPRPG1",#N/A,FALSE,"NAVYI"}</definedName>
    <definedName name="wrn.DEPRPG1." localSheetId="6" hidden="1">{"DEPRPG1",#N/A,FALSE,"NAVYI"}</definedName>
    <definedName name="wrn.DEPRPG1." hidden="1">{"DEPRPG1",#N/A,FALSE,"NAVYI"}</definedName>
    <definedName name="wrn.DEPRPG2." localSheetId="5" hidden="1">{"DEPRPG2",#N/A,FALSE,"NAVYI"}</definedName>
    <definedName name="wrn.DEPRPG2." localSheetId="6" hidden="1">{"DEPRPG2",#N/A,FALSE,"NAVYI"}</definedName>
    <definedName name="wrn.DEPRPG2." hidden="1">{"DEPRPG2",#N/A,FALSE,"NAVYI"}</definedName>
    <definedName name="wrn.DEPRPG3." localSheetId="5" hidden="1">{"DEPRPG3",#N/A,FALSE,"NAVYI"}</definedName>
    <definedName name="wrn.DEPRPG3." localSheetId="6" hidden="1">{"DEPRPG3",#N/A,FALSE,"NAVYI"}</definedName>
    <definedName name="wrn.DEPRPG3." hidden="1">{"DEPRPG3",#N/A,FALSE,"NAVYI"}</definedName>
    <definedName name="wrn.DEPRPG4." localSheetId="5" hidden="1">{"DEPRPG4",#N/A,FALSE,"NAVYI"}</definedName>
    <definedName name="wrn.DEPRPG4." localSheetId="6" hidden="1">{"DEPRPG4",#N/A,FALSE,"NAVYI"}</definedName>
    <definedName name="wrn.DEPRPG4." hidden="1">{"DEPRPG4",#N/A,FALSE,"NAVYI"}</definedName>
    <definedName name="wrn.ESCA." localSheetId="5" hidden="1">{"ESCA",#N/A,FALSE,"NAVYI"}</definedName>
    <definedName name="wrn.ESCA." localSheetId="6" hidden="1">{"ESCA",#N/A,FALSE,"NAVYI"}</definedName>
    <definedName name="wrn.ESCA." hidden="1">{"ESCA",#N/A,FALSE,"NAVYI"}</definedName>
    <definedName name="wrn.ESI." localSheetId="5" hidden="1">{"ESI",#N/A,FALSE,"NAVYI"}</definedName>
    <definedName name="wrn.ESI." localSheetId="6" hidden="1">{"ESI",#N/A,FALSE,"NAVYI"}</definedName>
    <definedName name="wrn.ESI." hidden="1">{"ESI",#N/A,FALSE,"NAVYI"}</definedName>
    <definedName name="wrn.FCB." localSheetId="5" hidden="1">{"FCB_ALL",#N/A,FALSE,"FCB"}</definedName>
    <definedName name="wrn.FCB." localSheetId="6" hidden="1">{"FCB_ALL",#N/A,FALSE,"FCB"}</definedName>
    <definedName name="wrn.FCB." hidden="1">{"FCB_ALL",#N/A,FALSE,"FCB"}</definedName>
    <definedName name="wrn.fcb2" localSheetId="5" hidden="1">{"FCB_ALL",#N/A,FALSE,"FCB"}</definedName>
    <definedName name="wrn.fcb2" localSheetId="6" hidden="1">{"FCB_ALL",#N/A,FALSE,"FCB"}</definedName>
    <definedName name="wrn.fcb2" hidden="1">{"FCB_ALL",#N/A,FALSE,"FCB"}</definedName>
    <definedName name="wrn.Figaro._.Valuation._.Summary." localSheetId="5" hidden="1">{#N/A,#N/A,TRUE,"Cover";#N/A,#N/A,TRUE,"Graphs BD";#N/A,#N/A,TRUE,"Matrix-BD";#N/A,#N/A,TRUE,"Matrix-BD (2)";#N/A,#N/A,TRUE,"Margin Matrix BD";#N/A,#N/A,TRUE,"P&amp;L BD";#N/A,#N/A,TRUE,"Financials BD"}</definedName>
    <definedName name="wrn.Figaro._.Valuation._.Summary." localSheetId="6" hidden="1">{#N/A,#N/A,TRUE,"Cover";#N/A,#N/A,TRUE,"Graphs BD";#N/A,#N/A,TRUE,"Matrix-BD";#N/A,#N/A,TRUE,"Matrix-BD (2)";#N/A,#N/A,TRUE,"Margin Matrix BD";#N/A,#N/A,TRUE,"P&amp;L BD";#N/A,#N/A,TRUE,"Financials BD"}</definedName>
    <definedName name="wrn.Figaro._.Valuation._.Summary." hidden="1">{#N/A,#N/A,TRUE,"Cover";#N/A,#N/A,TRUE,"Graphs BD";#N/A,#N/A,TRUE,"Matrix-BD";#N/A,#N/A,TRUE,"Matrix-BD (2)";#N/A,#N/A,TRUE,"Margin Matrix BD";#N/A,#N/A,TRUE,"P&amp;L BD";#N/A,#N/A,TRUE,"Financials BD"}</definedName>
    <definedName name="wrn.Financials." localSheetId="5" hidden="1">{#N/A,#N/A,TRUE,"Income Statement";#N/A,#N/A,TRUE,"Balance Sheet";#N/A,#N/A,TRUE,"Cash Flow"}</definedName>
    <definedName name="wrn.Financials." localSheetId="6" hidden="1">{#N/A,#N/A,TRUE,"Income Statement";#N/A,#N/A,TRUE,"Balance Sheet";#N/A,#N/A,TRUE,"Cash Flow"}</definedName>
    <definedName name="wrn.Financials." hidden="1">{#N/A,#N/A,TRUE,"Income Statement";#N/A,#N/A,TRUE,"Balance Sheet";#N/A,#N/A,TRUE,"Cash Flow"}</definedName>
    <definedName name="wrn.Financials_long." localSheetId="5" hidden="1">{"IS",#N/A,FALSE,"Financials2 (Expanded)";"bsa",#N/A,FALSE,"Financials2 (Expanded)";"BS",#N/A,FALSE,"Financials2 (Expanded)";"CF",#N/A,FALSE,"Financials2 (Expanded)"}</definedName>
    <definedName name="wrn.Financials_long." localSheetId="6" hidden="1">{"IS",#N/A,FALSE,"Financials2 (Expanded)";"bsa",#N/A,FALSE,"Financials2 (Expanded)";"BS",#N/A,FALSE,"Financials2 (Expanded)";"CF",#N/A,FALSE,"Financials2 (Expanded)"}</definedName>
    <definedName name="wrn.Financials_long." hidden="1">{"IS",#N/A,FALSE,"Financials2 (Expanded)";"bsa",#N/A,FALSE,"Financials2 (Expanded)";"BS",#N/A,FALSE,"Financials2 (Expanded)";"CF",#N/A,FALSE,"Financials2 (Expanded)"}</definedName>
    <definedName name="wrn.Fuel._.Cycle." localSheetId="5" hidden="1">{#N/A,#N/A,FALSE,"AltFuel"}</definedName>
    <definedName name="wrn.Fuel._.Cycle." localSheetId="6" hidden="1">{#N/A,#N/A,FALSE,"AltFuel"}</definedName>
    <definedName name="wrn.Fuel._.Cycle." hidden="1">{#N/A,#N/A,FALSE,"AltFuel"}</definedName>
    <definedName name="wrn.full." localSheetId="5" hidden="1">{"vi1",#N/A,FALSE,"Pagcc";"vi2",#N/A,FALSE,"Pagcc";"vi3",#N/A,FALSE,"Pagcc";"vi4",#N/A,FALSE,"Pagcc";"vi5",#N/A,FALSE,"Pagcc";#N/A,#N/A,FALSE,"Contribution"}</definedName>
    <definedName name="wrn.full." localSheetId="6" hidden="1">{"vi1",#N/A,FALSE,"Pagcc";"vi2",#N/A,FALSE,"Pagcc";"vi3",#N/A,FALSE,"Pagcc";"vi4",#N/A,FALSE,"Pagcc";"vi5",#N/A,FALSE,"Pagcc";#N/A,#N/A,FALSE,"Contribution"}</definedName>
    <definedName name="wrn.full." hidden="1">{"vi1",#N/A,FALSE,"Pagcc";"vi2",#N/A,FALSE,"Pagcc";"vi3",#N/A,FALSE,"Pagcc";"vi4",#N/A,FALSE,"Pagcc";"vi5",#N/A,FALSE,"Pagcc";#N/A,#N/A,FALSE,"Contribution"}</definedName>
    <definedName name="wrn.full._.models." localSheetId="5" hidden="1">{"bc I model",#N/A,TRUE,"Big Cajun I";"bc II model",#N/A,TRUE,"Big Cajun II";"bc net ppa model",#N/A,TRUE,"Big Cajun Net PPAs";"bc peaking model",#N/A,TRUE,"BC Peaking";"sterlington model",#N/A,TRUE,"Sterlington";"pike model",#N/A,TRUE,"Pike";"batesville 1 model",#N/A,TRUE,"Batesville 1";"bayou cove model",#N/A,TRUE,"Bayou Cove"}</definedName>
    <definedName name="wrn.full._.models." localSheetId="6" hidden="1">{"bc I model",#N/A,TRUE,"Big Cajun I";"bc II model",#N/A,TRUE,"Big Cajun II";"bc net ppa model",#N/A,TRUE,"Big Cajun Net PPAs";"bc peaking model",#N/A,TRUE,"BC Peaking";"sterlington model",#N/A,TRUE,"Sterlington";"pike model",#N/A,TRUE,"Pike";"batesville 1 model",#N/A,TRUE,"Batesville 1";"bayou cove model",#N/A,TRUE,"Bayou Cove"}</definedName>
    <definedName name="wrn.full._.models." hidden="1">{"bc I model",#N/A,TRUE,"Big Cajun I";"bc II model",#N/A,TRUE,"Big Cajun II";"bc net ppa model",#N/A,TRUE,"Big Cajun Net PPAs";"bc peaking model",#N/A,TRUE,"BC Peaking";"sterlington model",#N/A,TRUE,"Sterlington";"pike model",#N/A,TRUE,"Pike";"batesville 1 model",#N/A,TRUE,"Batesville 1";"bayou cove model",#N/A,TRUE,"Bayou Cove"}</definedName>
    <definedName name="wrn.Full._.Monty." localSheetId="5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Monty." localSheetId="6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localSheetId="5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report." localSheetId="6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HEW." localSheetId="5" hidden="1">{#N/A,#N/A,FALSE,"Cover";#N/A,#N/A,FALSE,"Sensit";#N/A,#N/A,FALSE,"HEW";#N/A,#N/A,FALSE,"Bilanz";#N/A,#N/A,FALSE,"Aufbringung";#N/A,#N/A,FALSE,"Absatz";#N/A,#N/A,FALSE,"Durchleitung";#N/A,#N/A,FALSE,"Konzession";#N/A,#N/A,FALSE,"Personal";#N/A,#N/A,FALSE,"WC ";#N/A,#N/A,FALSE,"Capex Deprec ";#N/A,#N/A,FALSE,"Steuern";#N/A,#N/A,FALSE," Rente";#N/A,#N/A,FALSE," EBITDA"}</definedName>
    <definedName name="wrn.HEW." localSheetId="6" hidden="1">{#N/A,#N/A,FALSE,"Cover";#N/A,#N/A,FALSE,"Sensit";#N/A,#N/A,FALSE,"HEW";#N/A,#N/A,FALSE,"Bilanz";#N/A,#N/A,FALSE,"Aufbringung";#N/A,#N/A,FALSE,"Absatz";#N/A,#N/A,FALSE,"Durchleitung";#N/A,#N/A,FALSE,"Konzession";#N/A,#N/A,FALSE,"Personal";#N/A,#N/A,FALSE,"WC ";#N/A,#N/A,FALSE,"Capex Deprec ";#N/A,#N/A,FALSE,"Steuern";#N/A,#N/A,FALSE," Rente";#N/A,#N/A,FALSE," EBITDA"}</definedName>
    <definedName name="wrn.HEW." hidden="1">{#N/A,#N/A,FALSE,"Cover";#N/A,#N/A,FALSE,"Sensit";#N/A,#N/A,FALSE,"HEW";#N/A,#N/A,FALSE,"Bilanz";#N/A,#N/A,FALSE,"Aufbringung";#N/A,#N/A,FALSE,"Absatz";#N/A,#N/A,FALSE,"Durchleitung";#N/A,#N/A,FALSE,"Konzession";#N/A,#N/A,FALSE,"Personal";#N/A,#N/A,FALSE,"WC ";#N/A,#N/A,FALSE,"Capex Deprec ";#N/A,#N/A,FALSE,"Steuern";#N/A,#N/A,FALSE," Rente";#N/A,#N/A,FALSE," EBITDA"}</definedName>
    <definedName name="wrn.HGW." localSheetId="5" hidden="1">{#N/A,#N/A,FALSE,"Cover";#N/A,#N/A,FALSE,"Gas";#N/A,#N/A,FALSE,"Umsatz";#N/A,#N/A,FALSE,"Kosten";#N/A,#N/A,FALSE,"Capex Deprec";#N/A,#N/A,FALSE,"WC";#N/A,#N/A,FALSE,"Rückstellungen";#N/A,#N/A,FALSE,"Rente";#N/A,#N/A,FALSE,"EBITDA"}</definedName>
    <definedName name="wrn.HGW." localSheetId="6" hidden="1">{#N/A,#N/A,FALSE,"Cover";#N/A,#N/A,FALSE,"Gas";#N/A,#N/A,FALSE,"Umsatz";#N/A,#N/A,FALSE,"Kosten";#N/A,#N/A,FALSE,"Capex Deprec";#N/A,#N/A,FALSE,"WC";#N/A,#N/A,FALSE,"Rückstellungen";#N/A,#N/A,FALSE,"Rente";#N/A,#N/A,FALSE,"EBITDA"}</definedName>
    <definedName name="wrn.HGW." hidden="1">{#N/A,#N/A,FALSE,"Cover";#N/A,#N/A,FALSE,"Gas";#N/A,#N/A,FALSE,"Umsatz";#N/A,#N/A,FALSE,"Kosten";#N/A,#N/A,FALSE,"Capex Deprec";#N/A,#N/A,FALSE,"WC";#N/A,#N/A,FALSE,"Rückstellungen";#N/A,#N/A,FALSE,"Rente";#N/A,#N/A,FALSE,"EBITDA"}</definedName>
    <definedName name="wrn.IDCDEPR." localSheetId="5" hidden="1">{"IDCDEPR",#N/A,FALSE,"NAVYI"}</definedName>
    <definedName name="wrn.IDCDEPR." localSheetId="6" hidden="1">{"IDCDEPR",#N/A,FALSE,"NAVYI"}</definedName>
    <definedName name="wrn.IDCDEPR." hidden="1">{"IDCDEPR",#N/A,FALSE,"NAVYI"}</definedName>
    <definedName name="wrn.INCOME._.STATEMENT." localSheetId="5" hidden="1">{"INCOME STATEMENT",#N/A,FALSE,"Income Statement"}</definedName>
    <definedName name="wrn.INCOME._.STATEMENT." localSheetId="6" hidden="1">{"INCOME STATEMENT",#N/A,FALSE,"Income Statement"}</definedName>
    <definedName name="wrn.INCOME._.STATEMENT." hidden="1">{"INCOME STATEMENT",#N/A,FALSE,"Income Statement"}</definedName>
    <definedName name="wrn.IncStatement._.15._.years." localSheetId="5" hidden="1">{#N/A,#N/A,FALSE,"FinStateUS"}</definedName>
    <definedName name="wrn.IncStatement._.15._.years." localSheetId="6" hidden="1">{#N/A,#N/A,FALSE,"FinStateUS"}</definedName>
    <definedName name="wrn.IncStatement._.15._.years." hidden="1">{#N/A,#N/A,FALSE,"FinStateUS"}</definedName>
    <definedName name="wrn.IncStatement._.6._.years." localSheetId="5" hidden="1">{"IncStatement 6 years",#N/A,FALSE,"FinStateUS"}</definedName>
    <definedName name="wrn.IncStatement._.6._.years." localSheetId="6" hidden="1">{"IncStatement 6 years",#N/A,FALSE,"FinStateUS"}</definedName>
    <definedName name="wrn.IncStatement._.6._.years." hidden="1">{"IncStatement 6 years",#N/A,FALSE,"FinStateUS"}</definedName>
    <definedName name="wrn.INDEPS." localSheetId="5" hidden="1">{"page1",#N/A,FALSE,"TIND_CC1";"page2",#N/A,FALSE,"TIND_CC1";"page3",#N/A,FALSE,"TIND_CC1";"page4",#N/A,FALSE,"TIND_CC1";"page5",#N/A,FALSE,"TIND_CC1"}</definedName>
    <definedName name="wrn.INDEPS." localSheetId="6" hidden="1">{"page1",#N/A,FALSE,"TIND_CC1";"page2",#N/A,FALSE,"TIND_CC1";"page3",#N/A,FALSE,"TIND_CC1";"page4",#N/A,FALSE,"TIND_CC1";"page5",#N/A,FALSE,"TIND_CC1"}</definedName>
    <definedName name="wrn.INDEPS." hidden="1">{"page1",#N/A,FALSE,"TIND_CC1";"page2",#N/A,FALSE,"TIND_CC1";"page3",#N/A,FALSE,"TIND_CC1";"page4",#N/A,FALSE,"TIND_CC1";"page5",#N/A,FALSE,"TIND_CC1"}</definedName>
    <definedName name="wrn.Interest._.Forecast." localSheetId="5" hidden="1">{#N/A,#N/A,FALSE,"NOTES";#N/A,#N/A,FALSE,"SUM";#N/A,#N/A,FALSE,"TWC_INTEXP";#N/A,#N/A,FALSE,"WHD_INTEXP";#N/A,#N/A,FALSE,"INTERCO_WHD";#N/A,#N/A,FALSE,"TWC_INTINC";#N/A,#N/A,FALSE,"WHD_INTINC";#N/A,#N/A,FALSE,"CONS_EXT_FCST";#N/A,#N/A,FALSE,"WCORP_EXT_FCST";#N/A,#N/A,FALSE,"WHCORP_EXT_FCST"}</definedName>
    <definedName name="wrn.Interest._.Forecast." localSheetId="6" hidden="1">{#N/A,#N/A,FALSE,"NOTES";#N/A,#N/A,FALSE,"SUM";#N/A,#N/A,FALSE,"TWC_INTEXP";#N/A,#N/A,FALSE,"WHD_INTEXP";#N/A,#N/A,FALSE,"INTERCO_WHD";#N/A,#N/A,FALSE,"TWC_INTINC";#N/A,#N/A,FALSE,"WHD_INTINC";#N/A,#N/A,FALSE,"CONS_EXT_FCST";#N/A,#N/A,FALSE,"WCORP_EXT_FCST";#N/A,#N/A,FALSE,"WHCORP_EXT_FCST"}</definedName>
    <definedName name="wrn.Interest._.Forecast." hidden="1">{#N/A,#N/A,FALSE,"NOTES";#N/A,#N/A,FALSE,"SUM";#N/A,#N/A,FALSE,"TWC_INTEXP";#N/A,#N/A,FALSE,"WHD_INTEXP";#N/A,#N/A,FALSE,"INTERCO_WHD";#N/A,#N/A,FALSE,"TWC_INTINC";#N/A,#N/A,FALSE,"WHD_INTINC";#N/A,#N/A,FALSE,"CONS_EXT_FCST";#N/A,#N/A,FALSE,"WCORP_EXT_FCST";#N/A,#N/A,FALSE,"WHCORP_EXT_FCST"}</definedName>
    <definedName name="wrn.Internal." localSheetId="5" hidden="1">{"EPS and CF",#N/A,FALSE;"Ops and Stats",#N/A,FALSE}</definedName>
    <definedName name="wrn.Internal." localSheetId="6" hidden="1">{"EPS and CF",#N/A,FALSE;"Ops and Stats",#N/A,FALSE}</definedName>
    <definedName name="wrn.Internal." hidden="1">{"EPS and CF",#N/A,FALSE;"Ops and Stats",#N/A,FALSE}</definedName>
    <definedName name="wrn.KKW." localSheetId="5" hidden="1">{#N/A,#N/A,FALSE,"Cover";#N/A,#N/A,FALSE,"KKW Sum";#N/A,#N/A,FALSE,"KKW Basisdaten";#N/A,#N/A,FALSE,"DEPRKKW";#N/A,#N/A,FALSE,"Krü";#N/A,#N/A,FALSE,"Bru";#N/A,#N/A,FALSE,"Bro";#N/A,#N/A,FALSE,"Sta"}</definedName>
    <definedName name="wrn.KKW." localSheetId="6" hidden="1">{#N/A,#N/A,FALSE,"Cover";#N/A,#N/A,FALSE,"KKW Sum";#N/A,#N/A,FALSE,"KKW Basisdaten";#N/A,#N/A,FALSE,"DEPRKKW";#N/A,#N/A,FALSE,"Krü";#N/A,#N/A,FALSE,"Bru";#N/A,#N/A,FALSE,"Bro";#N/A,#N/A,FALSE,"Sta"}</definedName>
    <definedName name="wrn.KKW." hidden="1">{#N/A,#N/A,FALSE,"Cover";#N/A,#N/A,FALSE,"KKW Sum";#N/A,#N/A,FALSE,"KKW Basisdaten";#N/A,#N/A,FALSE,"DEPRKKW";#N/A,#N/A,FALSE,"Krü";#N/A,#N/A,FALSE,"Bru";#N/A,#N/A,FALSE,"Bro";#N/A,#N/A,FALSE,"Sta"}</definedName>
    <definedName name="wrn.MAIN." localSheetId="5" hidden="1">{"CAP EX",#N/A,TRUE,"COCASH94";"CASH FLOW",#N/A,TRUE,"COCASH94"}</definedName>
    <definedName name="wrn.MAIN." localSheetId="6" hidden="1">{"CAP EX",#N/A,TRUE,"COCASH94";"CASH FLOW",#N/A,TRUE,"COCASH94"}</definedName>
    <definedName name="wrn.MAIN." hidden="1">{"CAP EX",#N/A,TRUE,"COCASH94";"CASH FLOW",#N/A,TRUE,"COCASH94"}</definedName>
    <definedName name="wrn.MOJAVEINC." localSheetId="5" hidden="1">{"MOJAVEINC",#N/A,FALSE,"NAVYI"}</definedName>
    <definedName name="wrn.MOJAVEINC." localSheetId="6" hidden="1">{"MOJAVEINC",#N/A,FALSE,"NAVYI"}</definedName>
    <definedName name="wrn.MOJAVEINC." hidden="1">{"MOJAVEINC",#N/A,FALSE,"NAVYI"}</definedName>
    <definedName name="wrn.NAVYICASH." localSheetId="5" hidden="1">{"NAVYICASH",#N/A,FALSE,"NAVYI"}</definedName>
    <definedName name="wrn.NAVYICASH." localSheetId="6" hidden="1">{"NAVYICASH",#N/A,FALSE,"NAVYI"}</definedName>
    <definedName name="wrn.NAVYICASH." hidden="1">{"NAVYICASH",#N/A,FALSE,"NAVYI"}</definedName>
    <definedName name="wrn.NAVYITAX." localSheetId="5" hidden="1">{"NAVYITAX",#N/A,FALSE,"NAVYI"}</definedName>
    <definedName name="wrn.NAVYITAX." localSheetId="6" hidden="1">{"NAVYITAX",#N/A,FALSE,"NAVYI"}</definedName>
    <definedName name="wrn.NAVYITAX." hidden="1">{"NAVYITAX",#N/A,FALSE,"NAVYI"}</definedName>
    <definedName name="wrn.ops._.costs." localSheetId="5" hidden="1">{"page1",#N/A,FALSE,"APCI Operations Detail  ";"page2",#N/A,FALSE,"APCI Operations Detail  ";"page3",#N/A,FALSE,"APCI Operations Detail  ";"page4",#N/A,FALSE,"APCI Operations Detail  "}</definedName>
    <definedName name="wrn.ops._.costs." localSheetId="6" hidden="1">{"page1",#N/A,FALSE,"APCI Operations Detail  ";"page2",#N/A,FALSE,"APCI Operations Detail  ";"page3",#N/A,FALSE,"APCI Operations Detail  ";"page4",#N/A,FALSE,"APCI Operations Detail  "}</definedName>
    <definedName name="wrn.ops._.costs." hidden="1">{"page1",#N/A,FALSE,"APCI Operations Detail  ";"page2",#N/A,FALSE,"APCI Operations Detail  ";"page3",#N/A,FALSE,"APCI Operations Detail  ";"page4",#N/A,FALSE,"APCI Operations Detail  "}</definedName>
    <definedName name="wrn.OUTPUT." localSheetId="5" hidden="1">{"DCF","UPSIDE CASE",FALSE,"Sheet1";"DCF","BASE CASE",FALSE,"Sheet1";"DCF","DOWNSIDE CASE",FALSE,"Sheet1"}</definedName>
    <definedName name="wrn.OUTPUT." localSheetId="6" hidden="1">{"DCF","UPSIDE CASE",FALSE,"Sheet1";"DCF","BASE CASE",FALSE,"Sheet1";"DCF","DOWNSIDE CASE",FALSE,"Sheet1"}</definedName>
    <definedName name="wrn.OUTPUT." hidden="1">{"DCF","UPSIDE CASE",FALSE,"Sheet1";"DCF","BASE CASE",FALSE,"Sheet1";"DCF","DOWNSIDE CASE",FALSE,"Sheet1"}</definedName>
    <definedName name="wrn.p._.and._.l." localSheetId="5" hidden="1">{"bcII p and l",#N/A,FALSE,"Big Cajun II"}</definedName>
    <definedName name="wrn.p._.and._.l." localSheetId="6" hidden="1">{"bcII p and l",#N/A,FALSE,"Big Cajun II"}</definedName>
    <definedName name="wrn.p._.and._.l." hidden="1">{"bcII p and l",#N/A,FALSE,"Big Cajun II"}</definedName>
    <definedName name="wrn.Paging._.Compco." localSheetId="5" hidden="1">{"financials",#N/A,TRUE,"6_30_96";"footnotes",#N/A,TRUE,"6_30_96";"valuation",#N/A,TRUE,"6_30_96"}</definedName>
    <definedName name="wrn.Paging._.Compco." localSheetId="6" hidden="1">{"financials",#N/A,TRUE,"6_30_96";"footnotes",#N/A,TRUE,"6_30_96";"valuation",#N/A,TRUE,"6_30_96"}</definedName>
    <definedName name="wrn.Paging._.Compco." hidden="1">{"financials",#N/A,TRUE,"6_30_96";"footnotes",#N/A,TRUE,"6_30_96";"valuation",#N/A,TRUE,"6_30_96"}</definedName>
    <definedName name="wrn.PARTNERS._.CAPITAL._.STMT." localSheetId="5" hidden="1">{"PARTNERS CAPITAL STMT",#N/A,FALSE,"Partners Capital"}</definedName>
    <definedName name="wrn.PARTNERS._.CAPITAL._.STMT." localSheetId="6" hidden="1">{"PARTNERS CAPITAL STMT",#N/A,FALSE,"Partners Capital"}</definedName>
    <definedName name="wrn.PARTNERS._.CAPITAL._.STMT." hidden="1">{"PARTNERS CAPITAL STMT",#N/A,FALSE,"Partners Capital"}</definedName>
    <definedName name="wrn.practice." localSheetId="5" hidden="1">{"practice",#N/A,FALSE,"COSOALL"}</definedName>
    <definedName name="wrn.practice." localSheetId="6" hidden="1">{"practice",#N/A,FALSE,"COSOALL"}</definedName>
    <definedName name="wrn.practice." hidden="1">{"practice",#N/A,FALSE,"COSOALL"}</definedName>
    <definedName name="wrn.Print." localSheetId="5" hidden="1">{"vi1",#N/A,FALSE,"Financial Statements";"vi2",#N/A,FALSE,"Financial Statements";#N/A,#N/A,FALSE,"DCF"}</definedName>
    <definedName name="wrn.Print." localSheetId="6" hidden="1">{"vi1",#N/A,FALSE,"Financial Statements";"vi2",#N/A,FALSE,"Financial Statements";#N/A,#N/A,FALSE,"DCF"}</definedName>
    <definedName name="wrn.Print." hidden="1">{"vi1",#N/A,FALSE,"Financial Statements";"vi2",#N/A,FALSE,"Financial Statements";#N/A,#N/A,FALSE,"DCF"}</definedName>
    <definedName name="wrn.Print._.PNL._.Download." localSheetId="5" hidden="1">{"PNLProjDL",#N/A,FALSE,"PROJCO";"PNLParDL",#N/A,FALSE,"Parent"}</definedName>
    <definedName name="wrn.Print._.PNL._.Download." localSheetId="6" hidden="1">{"PNLProjDL",#N/A,FALSE,"PROJCO";"PNLParDL",#N/A,FALSE,"Parent"}</definedName>
    <definedName name="wrn.Print._.PNL._.Download." hidden="1">{"PNLProjDL",#N/A,FALSE,"PROJCO";"PNLParDL",#N/A,FALSE,"Parent"}</definedName>
    <definedName name="wrn.Print_Var_page." localSheetId="5" hidden="1">{"var_page",#N/A,FALSE,"template"}</definedName>
    <definedName name="wrn.Print_Var_page." localSheetId="6" hidden="1">{"var_page",#N/A,FALSE,"template"}</definedName>
    <definedName name="wrn.Print_Var_page." hidden="1">{"var_page",#N/A,FALSE,"template"}</definedName>
    <definedName name="wrn.print_variance." localSheetId="5" hidden="1">{"var_report",#N/A,FALSE,"template"}</definedName>
    <definedName name="wrn.print_variance." localSheetId="6" hidden="1">{"var_report",#N/A,FALSE,"template"}</definedName>
    <definedName name="wrn.print_variance." hidden="1">{"var_report",#N/A,FALSE,"template"}</definedName>
    <definedName name="wrn.Print_Variance_Page." localSheetId="5" hidden="1">{"variance_page",#N/A,FALSE,"template"}</definedName>
    <definedName name="wrn.Print_Variance_Page." localSheetId="6" hidden="1">{"variance_page",#N/A,FALSE,"template"}</definedName>
    <definedName name="wrn.Print_Variance_Page." hidden="1">{"variance_page",#N/A,FALSE,"template"}</definedName>
    <definedName name="wrn.PrintAll." localSheetId="5" hidden="1">{"PA1",#N/A,TRUE,"BORDMW";"pa2",#N/A,TRUE,"BORDMW";"PA3",#N/A,TRUE,"BORDMW";"PA4",#N/A,TRUE,"BORDMW"}</definedName>
    <definedName name="wrn.PrintAll." localSheetId="6" hidden="1">{"PA1",#N/A,TRUE,"BORDMW";"pa2",#N/A,TRUE,"BORDMW";"PA3",#N/A,TRUE,"BORDMW";"PA4",#N/A,TRUE,"BORDMW"}</definedName>
    <definedName name="wrn.PrintAll." hidden="1">{"PA1",#N/A,TRUE,"BORDMW";"pa2",#N/A,TRUE,"BORDMW";"PA3",#N/A,TRUE,"BORDMW";"PA4",#N/A,TRUE,"BORDMW"}</definedName>
    <definedName name="wrn.Project._.Octane._.Valuation." localSheetId="5" hidden="1">{#N/A,#N/A,FALSE,"Assump";#N/A,#N/A,FALSE,"DCF Sum";#N/A,#N/A,FALSE,"WestCo Seg Sum";#N/A,#N/A,FALSE,"W-Refining Sum";#N/A,#N/A,FALSE,"W-Refining Compco";#N/A,#N/A,FALSE,"W-Refining Compaq";#N/A,#N/A,FALSE,"W-Marketing Sum";#N/A,#N/A,FALSE,"W-Marketing Compco";#N/A,#N/A,FALSE,"W-Marketing Compaq";#N/A,#N/A,FALSE,"W-Transportation Sum";#N/A,#N/A,FALSE,"W-Transportation Compco";#N/A,#N/A,FALSE,"W-Transportation Compco";#N/A,#N/A,FALSE,"W-Transportation Compaq";#N/A,#N/A,FALSE,"W-Lubricants Sum";#N/A,#N/A,FALSE,"W-Lubricants Compco";#N/A,#N/A,FALSE,"W-Lubricants Compaq";#N/A,#N/A,FALSE,"EastCo Seg Sum";#N/A,#N/A,FALSE,"E-Refining Sum";#N/A,#N/A,FALSE,"E-Refining Compco";#N/A,#N/A,FALSE,"E-Refining Compaq";#N/A,#N/A,FALSE,"E-Marketing Sum";#N/A,#N/A,FALSE,"E-Marketing Compco";#N/A,#N/A,FALSE,"E-Marketing Compaq";#N/A,#N/A,FALSE,"E-Distibution Sum";#N/A,#N/A,FALSE,"E-Distribution Compco";#N/A,#N/A,FALSE,"E-Distribution Compaq"}</definedName>
    <definedName name="wrn.Project._.Octane._.Valuation." localSheetId="6" hidden="1">{#N/A,#N/A,FALSE,"Assump";#N/A,#N/A,FALSE,"DCF Sum";#N/A,#N/A,FALSE,"WestCo Seg Sum";#N/A,#N/A,FALSE,"W-Refining Sum";#N/A,#N/A,FALSE,"W-Refining Compco";#N/A,#N/A,FALSE,"W-Refining Compaq";#N/A,#N/A,FALSE,"W-Marketing Sum";#N/A,#N/A,FALSE,"W-Marketing Compco";#N/A,#N/A,FALSE,"W-Marketing Compaq";#N/A,#N/A,FALSE,"W-Transportation Sum";#N/A,#N/A,FALSE,"W-Transportation Compco";#N/A,#N/A,FALSE,"W-Transportation Compco";#N/A,#N/A,FALSE,"W-Transportation Compaq";#N/A,#N/A,FALSE,"W-Lubricants Sum";#N/A,#N/A,FALSE,"W-Lubricants Compco";#N/A,#N/A,FALSE,"W-Lubricants Compaq";#N/A,#N/A,FALSE,"EastCo Seg Sum";#N/A,#N/A,FALSE,"E-Refining Sum";#N/A,#N/A,FALSE,"E-Refining Compco";#N/A,#N/A,FALSE,"E-Refining Compaq";#N/A,#N/A,FALSE,"E-Marketing Sum";#N/A,#N/A,FALSE,"E-Marketing Compco";#N/A,#N/A,FALSE,"E-Marketing Compaq";#N/A,#N/A,FALSE,"E-Distibution Sum";#N/A,#N/A,FALSE,"E-Distribution Compco";#N/A,#N/A,FALSE,"E-Distribution Compaq"}</definedName>
    <definedName name="wrn.Project._.Octane._.Valuation." hidden="1">{#N/A,#N/A,FALSE,"Assump";#N/A,#N/A,FALSE,"DCF Sum";#N/A,#N/A,FALSE,"WestCo Seg Sum";#N/A,#N/A,FALSE,"W-Refining Sum";#N/A,#N/A,FALSE,"W-Refining Compco";#N/A,#N/A,FALSE,"W-Refining Compaq";#N/A,#N/A,FALSE,"W-Marketing Sum";#N/A,#N/A,FALSE,"W-Marketing Compco";#N/A,#N/A,FALSE,"W-Marketing Compaq";#N/A,#N/A,FALSE,"W-Transportation Sum";#N/A,#N/A,FALSE,"W-Transportation Compco";#N/A,#N/A,FALSE,"W-Transportation Compco";#N/A,#N/A,FALSE,"W-Transportation Compaq";#N/A,#N/A,FALSE,"W-Lubricants Sum";#N/A,#N/A,FALSE,"W-Lubricants Compco";#N/A,#N/A,FALSE,"W-Lubricants Compaq";#N/A,#N/A,FALSE,"EastCo Seg Sum";#N/A,#N/A,FALSE,"E-Refining Sum";#N/A,#N/A,FALSE,"E-Refining Compco";#N/A,#N/A,FALSE,"E-Refining Compaq";#N/A,#N/A,FALSE,"E-Marketing Sum";#N/A,#N/A,FALSE,"E-Marketing Compco";#N/A,#N/A,FALSE,"E-Marketing Compaq";#N/A,#N/A,FALSE,"E-Distibution Sum";#N/A,#N/A,FALSE,"E-Distribution Compco";#N/A,#N/A,FALSE,"E-Distribution Compaq"}</definedName>
    <definedName name="wrn.projection." localSheetId="5" hidden="1">{#N/A,#N/A,TRUE,"TOC";#N/A,#N/A,TRUE,"GEN";#N/A,#N/A,TRUE,"FINANCING ";#N/A,#N/A,TRUE,"SYND";#N/A,#N/A,TRUE,"RENT";#N/A,#N/A,TRUE,"RENTUP";#N/A,#N/A,TRUE,"CASH";#N/A,#N/A,TRUE,"LOSS";#N/A,#N/A,TRUE,"BENEFITS";#N/A,#N/A,TRUE,"SOURCE";#N/A,#N/A,TRUE,"FLOW";#N/A,#N/A,TRUE,"TAX CREDIT";#N/A,#N/A,TRUE,"DEPREC";#N/A,#N/A,TRUE,"RESERVES";#N/A,#N/A,TRUE,"AMORT_4";#N/A,#N/A,TRUE,"UT SU ";#N/A,#N/A,TRUE,"UT FLOW";#N/A,#N/A,TRUE,"UT BRIDGE LOAN";#N/A,#N/A,TRUE,"UT LOSS";#N/A,#N/A,TRUE,"UT BENEFITS";#N/A,#N/A,TRUE,"UT FUNDED";#N/A,#N/A,TRUE,"SALES1";#N/A,#N/A,TRUE,"SALES2"}</definedName>
    <definedName name="wrn.projection." localSheetId="6" hidden="1">{#N/A,#N/A,TRUE,"TOC";#N/A,#N/A,TRUE,"GEN";#N/A,#N/A,TRUE,"FINANCING ";#N/A,#N/A,TRUE,"SYND";#N/A,#N/A,TRUE,"RENT";#N/A,#N/A,TRUE,"RENTUP";#N/A,#N/A,TRUE,"CASH";#N/A,#N/A,TRUE,"LOSS";#N/A,#N/A,TRUE,"BENEFITS";#N/A,#N/A,TRUE,"SOURCE";#N/A,#N/A,TRUE,"FLOW";#N/A,#N/A,TRUE,"TAX CREDIT";#N/A,#N/A,TRUE,"DEPREC";#N/A,#N/A,TRUE,"RESERVES";#N/A,#N/A,TRUE,"AMORT_4";#N/A,#N/A,TRUE,"UT SU ";#N/A,#N/A,TRUE,"UT FLOW";#N/A,#N/A,TRUE,"UT BRIDGE LOAN";#N/A,#N/A,TRUE,"UT LOSS";#N/A,#N/A,TRUE,"UT BENEFITS";#N/A,#N/A,TRUE,"UT FUNDED";#N/A,#N/A,TRUE,"SALES1";#N/A,#N/A,TRUE,"SALES2"}</definedName>
    <definedName name="wrn.projection." hidden="1">{#N/A,#N/A,TRUE,"TOC";#N/A,#N/A,TRUE,"GEN";#N/A,#N/A,TRUE,"FINANCING ";#N/A,#N/A,TRUE,"SYND";#N/A,#N/A,TRUE,"RENT";#N/A,#N/A,TRUE,"RENTUP";#N/A,#N/A,TRUE,"CASH";#N/A,#N/A,TRUE,"LOSS";#N/A,#N/A,TRUE,"BENEFITS";#N/A,#N/A,TRUE,"SOURCE";#N/A,#N/A,TRUE,"FLOW";#N/A,#N/A,TRUE,"TAX CREDIT";#N/A,#N/A,TRUE,"DEPREC";#N/A,#N/A,TRUE,"RESERVES";#N/A,#N/A,TRUE,"AMORT_4";#N/A,#N/A,TRUE,"UT SU ";#N/A,#N/A,TRUE,"UT FLOW";#N/A,#N/A,TRUE,"UT BRIDGE LOAN";#N/A,#N/A,TRUE,"UT LOSS";#N/A,#N/A,TRUE,"UT BENEFITS";#N/A,#N/A,TRUE,"UT FUNDED";#N/A,#N/A,TRUE,"SALES1";#N/A,#N/A,TRUE,"SALES2"}</definedName>
    <definedName name="wrn.Publications." localSheetId="5" hidden="1">{"Page 1",#N/A,FALSE;"Page 2",#N/A,FALSE}</definedName>
    <definedName name="wrn.Publications." localSheetId="6" hidden="1">{"Page 1",#N/A,FALSE;"Page 2",#N/A,FALSE}</definedName>
    <definedName name="wrn.Publications." hidden="1">{"Page 1",#N/A,FALSE;"Page 2",#N/A,FALSE}</definedName>
    <definedName name="wrn.red_take." localSheetId="5" hidden="1">{"red_take_pg1",#N/A,FALSE,"reduced_take";"red_take_pg2",#N/A,FALSE,"reduced_take";"red_take_pg3",#N/A,FALSE,"reduced_take";"red_take_pg4",#N/A,FALSE,"reduced_take";"red_take_pg5",#N/A,FALSE,"reduced_take";"red_take_pg6",#N/A,FALSE,"reduced_take"}</definedName>
    <definedName name="wrn.red_take." localSheetId="6" hidden="1">{"red_take_pg1",#N/A,FALSE,"reduced_take";"red_take_pg2",#N/A,FALSE,"reduced_take";"red_take_pg3",#N/A,FALSE,"reduced_take";"red_take_pg4",#N/A,FALSE,"reduced_take";"red_take_pg5",#N/A,FALSE,"reduced_take";"red_take_pg6",#N/A,FALSE,"reduced_take"}</definedName>
    <definedName name="wrn.red_take." hidden="1">{"red_take_pg1",#N/A,FALSE,"reduced_take";"red_take_pg2",#N/A,FALSE,"reduced_take";"red_take_pg3",#N/A,FALSE,"reduced_take";"red_take_pg4",#N/A,FALSE,"reduced_take";"red_take_pg5",#N/A,FALSE,"reduced_take";"red_take_pg6",#N/A,FALSE,"reduced_take"}</definedName>
    <definedName name="wrn.sales." localSheetId="5" hidden="1">{"sales",#N/A,FALSE,"Sales";"sales existing",#N/A,FALSE,"Sales";"sales rd1",#N/A,FALSE,"Sales";"sales rd2",#N/A,FALSE,"Sales"}</definedName>
    <definedName name="wrn.sales." localSheetId="6" hidden="1">{"sales",#N/A,FALSE,"Sales";"sales existing",#N/A,FALSE,"Sales";"sales rd1",#N/A,FALSE,"Sales";"sales rd2",#N/A,FALSE,"Sales"}</definedName>
    <definedName name="wrn.sales." hidden="1">{"sales",#N/A,FALSE,"Sales";"sales existing",#N/A,FALSE,"Sales";"sales rd1",#N/A,FALSE,"Sales";"sales rd2",#N/A,FALSE,"Sales"}</definedName>
    <definedName name="wrn.SHORT." localSheetId="5" hidden="1">{"CREDIT STATISTICS",#N/A,FALSE,"STATS";"CF_AND_IS",#N/A,FALSE,"PLAN";"BALSHEET",#N/A,FALSE,"BALANCE SHEET"}</definedName>
    <definedName name="wrn.SHORT." localSheetId="6" hidden="1">{"CREDIT STATISTICS",#N/A,FALSE,"STATS";"CF_AND_IS",#N/A,FALSE,"PLAN";"BALSHEET",#N/A,FALSE,"BALANCE SHEET"}</definedName>
    <definedName name="wrn.SHORT." hidden="1">{"CREDIT STATISTICS",#N/A,FALSE,"STATS";"CF_AND_IS",#N/A,FALSE,"PLAN";"BALSHEET",#N/A,FALSE,"BALANCE SHEET"}</definedName>
    <definedName name="wrn.STAND_ALONE_BOTH." localSheetId="5" hidden="1">{"FCB_ALL",#N/A,FALSE,"FCB";"GREY_ALL",#N/A,FALSE,"GREY"}</definedName>
    <definedName name="wrn.STAND_ALONE_BOTH." localSheetId="6" hidden="1">{"FCB_ALL",#N/A,FALSE,"FCB";"GREY_ALL",#N/A,FALSE,"GREY"}</definedName>
    <definedName name="wrn.STAND_ALONE_BOTH." hidden="1">{"FCB_ALL",#N/A,FALSE,"FCB";"GREY_ALL",#N/A,FALSE,"GREY"}</definedName>
    <definedName name="wrn.STMT._.OF._.CASH._.FLOWS." localSheetId="5" hidden="1">{"STMT OF CASH FLOWS",#N/A,FALSE,"Cash Flows Indirect"}</definedName>
    <definedName name="wrn.STMT._.OF._.CASH._.FLOWS." localSheetId="6" hidden="1">{"STMT OF CASH FLOWS",#N/A,FALSE,"Cash Flows Indirect"}</definedName>
    <definedName name="wrn.STMT._.OF._.CASH._.FLOWS." hidden="1">{"STMT OF CASH FLOWS",#N/A,FALSE,"Cash Flows Indirect"}</definedName>
    <definedName name="wrn.Summary._.output." localSheetId="5" hidden="1">{#N/A,#N/A,FALSE,"Assump";#N/A,#N/A,FALSE,"Calculations";#N/A,#N/A,FALSE,"P&amp;L";#N/A,#N/A,FALSE,"BS";#N/A,#N/A,FALSE,"Credit"}</definedName>
    <definedName name="wrn.Summary._.output." localSheetId="6" hidden="1">{#N/A,#N/A,FALSE,"Assump";#N/A,#N/A,FALSE,"Calculations";#N/A,#N/A,FALSE,"P&amp;L";#N/A,#N/A,FALSE,"BS";#N/A,#N/A,FALSE,"Credit"}</definedName>
    <definedName name="wrn.Summary._.output." hidden="1">{#N/A,#N/A,FALSE,"Assump";#N/A,#N/A,FALSE,"Calculations";#N/A,#N/A,FALSE,"P&amp;L";#N/A,#N/A,FALSE,"BS";#N/A,#N/A,FALSE,"Credit"}</definedName>
    <definedName name="wrn.test." localSheetId="5" hidden="1">{#N/A,#N/A,TRUE,"Matrix-BD"}</definedName>
    <definedName name="wrn.test." localSheetId="6" hidden="1">{#N/A,#N/A,TRUE,"Matrix-BD"}</definedName>
    <definedName name="wrn.test." hidden="1">{#N/A,#N/A,TRUE,"Matrix-BD"}</definedName>
    <definedName name="wrn.test2." localSheetId="5" hidden="1">{"SourcesUses",#N/A,TRUE,"CFMODEL";"TransOverview",#N/A,TRUE,"CFMODEL"}</definedName>
    <definedName name="wrn.test2." localSheetId="6" hidden="1">{"SourcesUses",#N/A,TRUE,"CFMODEL";"TransOverview",#N/A,TRUE,"CFMODEL"}</definedName>
    <definedName name="wrn.test2." hidden="1">{"SourcesUses",#N/A,TRUE,"CFMODEL";"TransOverview",#N/A,TRUE,"CFMODEL"}</definedName>
    <definedName name="wrn.test3." localSheetId="5" hidden="1">{"SourcesUses",#N/A,TRUE,#N/A;"TransOverview",#N/A,TRUE,"CFMODEL"}</definedName>
    <definedName name="wrn.test3." localSheetId="6" hidden="1">{"SourcesUses",#N/A,TRUE,#N/A;"TransOverview",#N/A,TRUE,"CFMODEL"}</definedName>
    <definedName name="wrn.test3." hidden="1">{"SourcesUses",#N/A,TRUE,#N/A;"TransOverview",#N/A,TRUE,"CFMODEL"}</definedName>
    <definedName name="wrn.test4." localSheetId="5" hidden="1">{"SourcesUses",#N/A,TRUE,"FundsFlow";"TransOverview",#N/A,TRUE,"FundsFlow"}</definedName>
    <definedName name="wrn.test4." localSheetId="6" hidden="1">{"SourcesUses",#N/A,TRUE,"FundsFlow";"TransOverview",#N/A,TRUE,"FundsFlow"}</definedName>
    <definedName name="wrn.test4." hidden="1">{"SourcesUses",#N/A,TRUE,"FundsFlow";"TransOverview",#N/A,TRUE,"FundsFlow"}</definedName>
    <definedName name="wrn.TheWholeEnchilada." localSheetId="5" hidden="1">{"CSheet",#N/A,FALSE,"C";"SmCap",#N/A,FALSE,"VAL1";"GulfCoast",#N/A,FALSE,"VAL1";"nav",#N/A,FALSE,"NAV";"Summary",#N/A,FALSE,"NAV"}</definedName>
    <definedName name="wrn.TheWholeEnchilada." localSheetId="6" hidden="1">{"CSheet",#N/A,FALSE,"C";"SmCap",#N/A,FALSE,"VAL1";"GulfCoast",#N/A,FALSE,"VAL1";"nav",#N/A,FALSE,"NAV";"Summary",#N/A,FALSE,"NAV"}</definedName>
    <definedName name="wrn.TheWholeEnchilada." hidden="1">{"CSheet",#N/A,FALSE,"C";"SmCap",#N/A,FALSE,"VAL1";"GulfCoast",#N/A,FALSE,"VAL1";"nav",#N/A,FALSE,"NAV";"Summary",#N/A,FALSE,"NAV"}</definedName>
    <definedName name="wrn.Wacc." localSheetId="5" hidden="1">{"Area1",#N/A,FALSE,"OREWACC";"Area2",#N/A,FALSE,"OREWACC"}</definedName>
    <definedName name="wrn.Wacc." localSheetId="6" hidden="1">{"Area1",#N/A,FALSE,"OREWACC";"Area2",#N/A,FALSE,"OREWACC"}</definedName>
    <definedName name="wrn.Wacc." hidden="1">{"Area1",#N/A,FALSE,"OREWACC";"Area2",#N/A,FALSE,"OREWACC"}</definedName>
    <definedName name="wrn.Western._.District._.1997._.Capital._.Budget." localSheetId="5" hidden="1">{#N/A,#N/A,FALSE,"EXP97"}</definedName>
    <definedName name="wrn.Western._.District._.1997._.Capital._.Budget." localSheetId="6" hidden="1">{#N/A,#N/A,FALSE,"EXP97"}</definedName>
    <definedName name="wrn.Western._.District._.1997._.Capital._.Budget." hidden="1">{#N/A,#N/A,FALSE,"EXP97"}</definedName>
    <definedName name="ww" localSheetId="5" hidden="1">{"Area1",#N/A,FALSE,"OREWACC";"Area2",#N/A,FALSE,"OREWACC"}</definedName>
    <definedName name="ww" localSheetId="6" hidden="1">{"Area1",#N/A,FALSE,"OREWACC";"Area2",#N/A,FALSE,"OREWACC"}</definedName>
    <definedName name="ww" hidden="1">{"Area1",#N/A,FALSE,"OREWACC";"Area2",#N/A,FALSE,"OREWACC"}</definedName>
    <definedName name="www" localSheetId="5" hidden="1">{"Area1",#N/A,FALSE,"OREWACC";"Area2",#N/A,FALSE,"OREWACC"}</definedName>
    <definedName name="www" localSheetId="6" hidden="1">{"Area1",#N/A,FALSE,"OREWACC";"Area2",#N/A,FALSE,"OREWACC"}</definedName>
    <definedName name="www" hidden="1">{"Area1",#N/A,FALSE,"OREWACC";"Area2",#N/A,FALSE,"OREWACC"}</definedName>
    <definedName name="xpr" localSheetId="5" hidden="1">{"Area1",#N/A,FALSE,"OREWACC";"Area2",#N/A,FALSE,"OREWACC"}</definedName>
    <definedName name="xpr" localSheetId="6" hidden="1">{"Area1",#N/A,FALSE,"OREWACC";"Area2",#N/A,FALSE,"OREWACC"}</definedName>
    <definedName name="xpr" hidden="1">{"Area1",#N/A,FALSE,"OREWACC";"Area2",#N/A,FALSE,"OREWACC"}</definedName>
  </definedNames>
  <calcPr calcId="171027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69" i="6" l="1"/>
  <c r="H404" i="6" l="1"/>
  <c r="G402" i="6"/>
  <c r="H389" i="6"/>
  <c r="G388" i="6"/>
  <c r="E13" i="10"/>
  <c r="AK6" i="14"/>
  <c r="G13" i="6"/>
  <c r="G15" i="6" s="1"/>
  <c r="E11" i="10"/>
  <c r="I41" i="6"/>
  <c r="I42" i="6"/>
  <c r="I43" i="6"/>
  <c r="I44" i="6"/>
  <c r="I45" i="6"/>
  <c r="I46" i="6"/>
  <c r="I47" i="6"/>
  <c r="I48" i="6"/>
  <c r="I49" i="6"/>
  <c r="I50" i="6"/>
  <c r="I51" i="6"/>
  <c r="I40" i="6"/>
  <c r="H41" i="6"/>
  <c r="H42" i="6"/>
  <c r="H43" i="6"/>
  <c r="H44" i="6"/>
  <c r="H45" i="6"/>
  <c r="H46" i="6"/>
  <c r="H47" i="6"/>
  <c r="H48" i="6"/>
  <c r="H49" i="6"/>
  <c r="H50" i="6"/>
  <c r="H51" i="6"/>
  <c r="H40" i="6"/>
  <c r="E8" i="10"/>
  <c r="E6" i="10"/>
  <c r="C455" i="6" l="1"/>
  <c r="C453" i="6"/>
  <c r="C452" i="6"/>
  <c r="G291" i="6" l="1"/>
  <c r="D2" i="10"/>
  <c r="F428" i="6"/>
  <c r="G88" i="6"/>
  <c r="H426" i="6"/>
  <c r="H421" i="6"/>
  <c r="H348" i="6"/>
  <c r="H341" i="6"/>
  <c r="G283" i="6"/>
  <c r="F307" i="6"/>
  <c r="H258" i="6" l="1"/>
  <c r="G254" i="6"/>
  <c r="H251" i="6" s="1"/>
  <c r="G260" i="6"/>
  <c r="G322" i="6"/>
  <c r="H305" i="6" s="1"/>
  <c r="H300" i="6"/>
  <c r="H209" i="6"/>
  <c r="G232" i="6"/>
  <c r="H215" i="6" s="1"/>
  <c r="H184" i="6"/>
  <c r="L67" i="6"/>
  <c r="EN181" i="6"/>
  <c r="EO181" i="6"/>
  <c r="EP181" i="6"/>
  <c r="EQ181" i="6"/>
  <c r="ER181" i="6"/>
  <c r="ES181" i="6"/>
  <c r="ET181" i="6"/>
  <c r="EU181" i="6"/>
  <c r="EV181" i="6"/>
  <c r="EW181" i="6"/>
  <c r="EX181" i="6"/>
  <c r="EY181" i="6"/>
  <c r="EZ181" i="6"/>
  <c r="FA181" i="6"/>
  <c r="G176" i="6"/>
  <c r="H174" i="6"/>
  <c r="H96" i="6"/>
  <c r="G96" i="6"/>
  <c r="H94" i="6"/>
  <c r="H92" i="6"/>
  <c r="G92" i="6"/>
  <c r="G90" i="6"/>
  <c r="G94" i="6" s="1"/>
  <c r="G84" i="6"/>
  <c r="H90" i="6" s="1"/>
  <c r="J77" i="6"/>
  <c r="K77" i="6"/>
  <c r="L77" i="6"/>
  <c r="M77" i="6"/>
  <c r="N77" i="6"/>
  <c r="O77" i="6"/>
  <c r="P77" i="6"/>
  <c r="Q77" i="6"/>
  <c r="R77" i="6"/>
  <c r="S77" i="6"/>
  <c r="T77" i="6"/>
  <c r="I77" i="6"/>
  <c r="U76" i="6"/>
  <c r="G76" i="6" s="1"/>
  <c r="G75" i="6"/>
  <c r="F109" i="6"/>
  <c r="G109" i="6"/>
  <c r="G139" i="6"/>
  <c r="G37" i="6"/>
  <c r="G80" i="6" l="1"/>
  <c r="G86" i="6" s="1"/>
  <c r="G155" i="6" s="1"/>
  <c r="G101" i="6"/>
  <c r="G102" i="6" s="1"/>
  <c r="G307" i="6" s="1"/>
  <c r="G77" i="6"/>
  <c r="H75" i="6" s="1"/>
  <c r="G154" i="6"/>
  <c r="G153" i="6"/>
  <c r="U77" i="6"/>
  <c r="H76" i="6" l="1"/>
  <c r="K153" i="6"/>
  <c r="O153" i="6"/>
  <c r="S153" i="6"/>
  <c r="W153" i="6"/>
  <c r="AA153" i="6"/>
  <c r="AE153" i="6"/>
  <c r="AI153" i="6"/>
  <c r="AM153" i="6"/>
  <c r="AQ153" i="6"/>
  <c r="AU153" i="6"/>
  <c r="AY153" i="6"/>
  <c r="BC153" i="6"/>
  <c r="BG153" i="6"/>
  <c r="BK153" i="6"/>
  <c r="BO153" i="6"/>
  <c r="BS153" i="6"/>
  <c r="BW153" i="6"/>
  <c r="CA153" i="6"/>
  <c r="CE153" i="6"/>
  <c r="CI153" i="6"/>
  <c r="CM153" i="6"/>
  <c r="CQ153" i="6"/>
  <c r="CU153" i="6"/>
  <c r="CY153" i="6"/>
  <c r="DC153" i="6"/>
  <c r="DG153" i="6"/>
  <c r="DK153" i="6"/>
  <c r="DO153" i="6"/>
  <c r="DS153" i="6"/>
  <c r="DW153" i="6"/>
  <c r="EA153" i="6"/>
  <c r="EE153" i="6"/>
  <c r="EI153" i="6"/>
  <c r="EM153" i="6"/>
  <c r="EQ153" i="6"/>
  <c r="EU153" i="6"/>
  <c r="EY153" i="6"/>
  <c r="L153" i="6"/>
  <c r="P153" i="6"/>
  <c r="T153" i="6"/>
  <c r="X153" i="6"/>
  <c r="AB153" i="6"/>
  <c r="AF153" i="6"/>
  <c r="AJ153" i="6"/>
  <c r="AN153" i="6"/>
  <c r="AR153" i="6"/>
  <c r="AV153" i="6"/>
  <c r="AZ153" i="6"/>
  <c r="BD153" i="6"/>
  <c r="BH153" i="6"/>
  <c r="BL153" i="6"/>
  <c r="BP153" i="6"/>
  <c r="BT153" i="6"/>
  <c r="BX153" i="6"/>
  <c r="CB153" i="6"/>
  <c r="CF153" i="6"/>
  <c r="CJ153" i="6"/>
  <c r="CN153" i="6"/>
  <c r="CR153" i="6"/>
  <c r="CV153" i="6"/>
  <c r="CZ153" i="6"/>
  <c r="DD153" i="6"/>
  <c r="DH153" i="6"/>
  <c r="DL153" i="6"/>
  <c r="DP153" i="6"/>
  <c r="DT153" i="6"/>
  <c r="DX153" i="6"/>
  <c r="EB153" i="6"/>
  <c r="EF153" i="6"/>
  <c r="EJ153" i="6"/>
  <c r="EN153" i="6"/>
  <c r="ER153" i="6"/>
  <c r="EV153" i="6"/>
  <c r="EZ153" i="6"/>
  <c r="M153" i="6"/>
  <c r="U153" i="6"/>
  <c r="AC153" i="6"/>
  <c r="AK153" i="6"/>
  <c r="AS153" i="6"/>
  <c r="BA153" i="6"/>
  <c r="BI153" i="6"/>
  <c r="BQ153" i="6"/>
  <c r="BY153" i="6"/>
  <c r="CG153" i="6"/>
  <c r="CO153" i="6"/>
  <c r="CW153" i="6"/>
  <c r="DE153" i="6"/>
  <c r="DM153" i="6"/>
  <c r="DU153" i="6"/>
  <c r="EC153" i="6"/>
  <c r="EK153" i="6"/>
  <c r="ES153" i="6"/>
  <c r="FA153" i="6"/>
  <c r="Q153" i="6"/>
  <c r="AO153" i="6"/>
  <c r="BE153" i="6"/>
  <c r="BU153" i="6"/>
  <c r="CK153" i="6"/>
  <c r="DA153" i="6"/>
  <c r="DQ153" i="6"/>
  <c r="EG153" i="6"/>
  <c r="EW153" i="6"/>
  <c r="N153" i="6"/>
  <c r="V153" i="6"/>
  <c r="AD153" i="6"/>
  <c r="AL153" i="6"/>
  <c r="AT153" i="6"/>
  <c r="BB153" i="6"/>
  <c r="BJ153" i="6"/>
  <c r="BR153" i="6"/>
  <c r="BZ153" i="6"/>
  <c r="CH153" i="6"/>
  <c r="CP153" i="6"/>
  <c r="CX153" i="6"/>
  <c r="DF153" i="6"/>
  <c r="DN153" i="6"/>
  <c r="DV153" i="6"/>
  <c r="ED153" i="6"/>
  <c r="EL153" i="6"/>
  <c r="ET153" i="6"/>
  <c r="H153" i="6"/>
  <c r="I153" i="6"/>
  <c r="Y153" i="6"/>
  <c r="AG153" i="6"/>
  <c r="AW153" i="6"/>
  <c r="BM153" i="6"/>
  <c r="CC153" i="6"/>
  <c r="CS153" i="6"/>
  <c r="DI153" i="6"/>
  <c r="DY153" i="6"/>
  <c r="EO153" i="6"/>
  <c r="J153" i="6"/>
  <c r="AP153" i="6"/>
  <c r="BV153" i="6"/>
  <c r="DB153" i="6"/>
  <c r="EH153" i="6"/>
  <c r="Z153" i="6"/>
  <c r="CL153" i="6"/>
  <c r="EX153" i="6"/>
  <c r="AH153" i="6"/>
  <c r="CT153" i="6"/>
  <c r="R153" i="6"/>
  <c r="AX153" i="6"/>
  <c r="CD153" i="6"/>
  <c r="DJ153" i="6"/>
  <c r="EP153" i="6"/>
  <c r="BF153" i="6"/>
  <c r="DR153" i="6"/>
  <c r="BN153" i="6"/>
  <c r="DZ153" i="6"/>
  <c r="G26" i="6" l="1"/>
  <c r="G27" i="6" s="1"/>
  <c r="G28" i="6" s="1"/>
  <c r="G133" i="6"/>
  <c r="G123" i="6"/>
  <c r="G121" i="6"/>
  <c r="G113" i="6"/>
  <c r="BA113" i="6" s="1"/>
  <c r="G116" i="6"/>
  <c r="G114" i="6"/>
  <c r="G10" i="6"/>
  <c r="G5" i="6" s="1"/>
  <c r="G111" i="6"/>
  <c r="Y113" i="6" l="1"/>
  <c r="DZ113" i="6"/>
  <c r="H113" i="6"/>
  <c r="EP113" i="6"/>
  <c r="CW113" i="6"/>
  <c r="BQ113" i="6"/>
  <c r="EO113" i="6"/>
  <c r="CS113" i="6"/>
  <c r="FA113" i="6"/>
  <c r="DY113" i="6"/>
  <c r="BM113" i="6"/>
  <c r="Q113" i="6"/>
  <c r="EX113" i="6"/>
  <c r="EH113" i="6"/>
  <c r="DM113" i="6"/>
  <c r="CG113" i="6"/>
  <c r="P113" i="6"/>
  <c r="AG113" i="6"/>
  <c r="BE113" i="6"/>
  <c r="BU113" i="6"/>
  <c r="CK113" i="6"/>
  <c r="DA113" i="6"/>
  <c r="DQ113" i="6"/>
  <c r="EC113" i="6"/>
  <c r="EK113" i="6"/>
  <c r="ES113" i="6"/>
  <c r="AO113" i="6"/>
  <c r="BI113" i="6"/>
  <c r="BY113" i="6"/>
  <c r="CO113" i="6"/>
  <c r="DE113" i="6"/>
  <c r="DU113" i="6"/>
  <c r="ED113" i="6"/>
  <c r="EL113" i="6"/>
  <c r="ET113" i="6"/>
  <c r="EW113" i="6"/>
  <c r="EG113" i="6"/>
  <c r="DI113" i="6"/>
  <c r="CC113" i="6"/>
  <c r="AW113" i="6"/>
  <c r="EZ113" i="6"/>
  <c r="EV113" i="6"/>
  <c r="ER113" i="6"/>
  <c r="EN113" i="6"/>
  <c r="EJ113" i="6"/>
  <c r="EF113" i="6"/>
  <c r="EB113" i="6"/>
  <c r="DX113" i="6"/>
  <c r="DT113" i="6"/>
  <c r="DP113" i="6"/>
  <c r="DL113" i="6"/>
  <c r="DH113" i="6"/>
  <c r="DD113" i="6"/>
  <c r="CZ113" i="6"/>
  <c r="CV113" i="6"/>
  <c r="CR113" i="6"/>
  <c r="CN113" i="6"/>
  <c r="CJ113" i="6"/>
  <c r="CF113" i="6"/>
  <c r="CB113" i="6"/>
  <c r="BX113" i="6"/>
  <c r="BT113" i="6"/>
  <c r="BP113" i="6"/>
  <c r="BL113" i="6"/>
  <c r="BH113" i="6"/>
  <c r="BD113" i="6"/>
  <c r="AZ113" i="6"/>
  <c r="AV113" i="6"/>
  <c r="AN113" i="6"/>
  <c r="AF113" i="6"/>
  <c r="X113" i="6"/>
  <c r="I113" i="6"/>
  <c r="J113" i="6"/>
  <c r="N113" i="6"/>
  <c r="R113" i="6"/>
  <c r="V113" i="6"/>
  <c r="Z113" i="6"/>
  <c r="AD113" i="6"/>
  <c r="AH113" i="6"/>
  <c r="AL113" i="6"/>
  <c r="AP113" i="6"/>
  <c r="AT113" i="6"/>
  <c r="K113" i="6"/>
  <c r="O113" i="6"/>
  <c r="S113" i="6"/>
  <c r="W113" i="6"/>
  <c r="AA113" i="6"/>
  <c r="AE113" i="6"/>
  <c r="AI113" i="6"/>
  <c r="AM113" i="6"/>
  <c r="AQ113" i="6"/>
  <c r="AU113" i="6"/>
  <c r="EY113" i="6"/>
  <c r="EU113" i="6"/>
  <c r="EQ113" i="6"/>
  <c r="EM113" i="6"/>
  <c r="EI113" i="6"/>
  <c r="EE113" i="6"/>
  <c r="EA113" i="6"/>
  <c r="DW113" i="6"/>
  <c r="DS113" i="6"/>
  <c r="DO113" i="6"/>
  <c r="DK113" i="6"/>
  <c r="DG113" i="6"/>
  <c r="DC113" i="6"/>
  <c r="CY113" i="6"/>
  <c r="CU113" i="6"/>
  <c r="CQ113" i="6"/>
  <c r="CM113" i="6"/>
  <c r="CI113" i="6"/>
  <c r="CE113" i="6"/>
  <c r="CA113" i="6"/>
  <c r="BW113" i="6"/>
  <c r="BS113" i="6"/>
  <c r="BO113" i="6"/>
  <c r="BK113" i="6"/>
  <c r="BG113" i="6"/>
  <c r="BC113" i="6"/>
  <c r="AY113" i="6"/>
  <c r="AS113" i="6"/>
  <c r="AK113" i="6"/>
  <c r="AC113" i="6"/>
  <c r="U113" i="6"/>
  <c r="M113" i="6"/>
  <c r="DV113" i="6"/>
  <c r="DR113" i="6"/>
  <c r="DN113" i="6"/>
  <c r="DJ113" i="6"/>
  <c r="DF113" i="6"/>
  <c r="DB113" i="6"/>
  <c r="CX113" i="6"/>
  <c r="CT113" i="6"/>
  <c r="CP113" i="6"/>
  <c r="CL113" i="6"/>
  <c r="CH113" i="6"/>
  <c r="CD113" i="6"/>
  <c r="BZ113" i="6"/>
  <c r="BV113" i="6"/>
  <c r="BR113" i="6"/>
  <c r="BN113" i="6"/>
  <c r="BJ113" i="6"/>
  <c r="BF113" i="6"/>
  <c r="BB113" i="6"/>
  <c r="AX113" i="6"/>
  <c r="AR113" i="6"/>
  <c r="AJ113" i="6"/>
  <c r="AB113" i="6"/>
  <c r="T113" i="6"/>
  <c r="L113" i="6"/>
  <c r="G112" i="6" l="1"/>
  <c r="G33" i="6"/>
  <c r="I68" i="6"/>
  <c r="J68" i="6"/>
  <c r="K68" i="6"/>
  <c r="L68" i="6" s="1"/>
  <c r="M68" i="6"/>
  <c r="N68" i="6"/>
  <c r="H68" i="6"/>
  <c r="I66" i="6"/>
  <c r="J66" i="6" s="1"/>
  <c r="K66" i="6" s="1"/>
  <c r="L66" i="6" s="1"/>
  <c r="G4" i="6"/>
  <c r="G60" i="6"/>
  <c r="G22" i="6" l="1"/>
  <c r="G3" i="6"/>
  <c r="F3" i="6"/>
  <c r="I21" i="6"/>
  <c r="P23" i="6" l="1"/>
  <c r="H100" i="6"/>
  <c r="J21" i="6"/>
  <c r="I74" i="6"/>
  <c r="G2" i="6"/>
  <c r="U23" i="6"/>
  <c r="M23" i="6"/>
  <c r="T23" i="6"/>
  <c r="L23" i="6"/>
  <c r="Q23" i="6"/>
  <c r="G55" i="6"/>
  <c r="G57" i="6" s="1"/>
  <c r="H57" i="6" s="1"/>
  <c r="I57" i="6" s="1"/>
  <c r="S23" i="6"/>
  <c r="O23" i="6"/>
  <c r="K23" i="6"/>
  <c r="G19" i="6"/>
  <c r="I23" i="6"/>
  <c r="R23" i="6"/>
  <c r="N23" i="6"/>
  <c r="J23" i="6"/>
  <c r="H54" i="6"/>
  <c r="G104" i="6" l="1"/>
  <c r="G428" i="6" s="1"/>
  <c r="I100" i="6"/>
  <c r="K21" i="6"/>
  <c r="J74" i="6"/>
  <c r="I2" i="6"/>
  <c r="I3" i="6" s="1"/>
  <c r="I121" i="6" s="1"/>
  <c r="K2" i="6"/>
  <c r="K3" i="6" s="1"/>
  <c r="O2" i="6"/>
  <c r="O3" i="6" s="1"/>
  <c r="S2" i="6"/>
  <c r="S3" i="6" s="1"/>
  <c r="W2" i="6"/>
  <c r="W3" i="6" s="1"/>
  <c r="AA2" i="6"/>
  <c r="AA3" i="6" s="1"/>
  <c r="AE2" i="6"/>
  <c r="AE3" i="6" s="1"/>
  <c r="AI2" i="6"/>
  <c r="AI3" i="6" s="1"/>
  <c r="AM2" i="6"/>
  <c r="AM3" i="6" s="1"/>
  <c r="AQ2" i="6"/>
  <c r="AQ3" i="6" s="1"/>
  <c r="AU2" i="6"/>
  <c r="AU3" i="6" s="1"/>
  <c r="AY2" i="6"/>
  <c r="AY3" i="6" s="1"/>
  <c r="BC2" i="6"/>
  <c r="BC3" i="6" s="1"/>
  <c r="BG2" i="6"/>
  <c r="BG3" i="6" s="1"/>
  <c r="BK2" i="6"/>
  <c r="BK3" i="6" s="1"/>
  <c r="BO2" i="6"/>
  <c r="BO3" i="6" s="1"/>
  <c r="BS2" i="6"/>
  <c r="BS3" i="6" s="1"/>
  <c r="BW2" i="6"/>
  <c r="BW3" i="6" s="1"/>
  <c r="CA2" i="6"/>
  <c r="CA3" i="6" s="1"/>
  <c r="CE2" i="6"/>
  <c r="CE3" i="6" s="1"/>
  <c r="CI2" i="6"/>
  <c r="CI3" i="6" s="1"/>
  <c r="CM2" i="6"/>
  <c r="CM3" i="6" s="1"/>
  <c r="CQ2" i="6"/>
  <c r="CQ3" i="6" s="1"/>
  <c r="CU2" i="6"/>
  <c r="CU3" i="6" s="1"/>
  <c r="CY2" i="6"/>
  <c r="CY3" i="6" s="1"/>
  <c r="DC2" i="6"/>
  <c r="DC3" i="6" s="1"/>
  <c r="DG2" i="6"/>
  <c r="DG3" i="6" s="1"/>
  <c r="DK2" i="6"/>
  <c r="DK3" i="6" s="1"/>
  <c r="DO2" i="6"/>
  <c r="DO3" i="6" s="1"/>
  <c r="DS2" i="6"/>
  <c r="DS3" i="6" s="1"/>
  <c r="DW2" i="6"/>
  <c r="DW3" i="6" s="1"/>
  <c r="EA2" i="6"/>
  <c r="EA3" i="6" s="1"/>
  <c r="EE2" i="6"/>
  <c r="EE3" i="6" s="1"/>
  <c r="EI2" i="6"/>
  <c r="EI3" i="6" s="1"/>
  <c r="EM2" i="6"/>
  <c r="EM3" i="6" s="1"/>
  <c r="EQ2" i="6"/>
  <c r="EQ3" i="6" s="1"/>
  <c r="EU2" i="6"/>
  <c r="EU3" i="6" s="1"/>
  <c r="EY2" i="6"/>
  <c r="EY3" i="6" s="1"/>
  <c r="CG2" i="6"/>
  <c r="CG3" i="6" s="1"/>
  <c r="CW2" i="6"/>
  <c r="CW3" i="6" s="1"/>
  <c r="DE2" i="6"/>
  <c r="DE3" i="6" s="1"/>
  <c r="DM2" i="6"/>
  <c r="DM3" i="6" s="1"/>
  <c r="DU2" i="6"/>
  <c r="DU3" i="6" s="1"/>
  <c r="EC2" i="6"/>
  <c r="EC3" i="6" s="1"/>
  <c r="EK2" i="6"/>
  <c r="EK3" i="6" s="1"/>
  <c r="ES2" i="6"/>
  <c r="ES3" i="6" s="1"/>
  <c r="FA2" i="6"/>
  <c r="FA3" i="6" s="1"/>
  <c r="J2" i="6"/>
  <c r="J3" i="6" s="1"/>
  <c r="R2" i="6"/>
  <c r="R3" i="6" s="1"/>
  <c r="V2" i="6"/>
  <c r="V3" i="6" s="1"/>
  <c r="AD2" i="6"/>
  <c r="AD3" i="6" s="1"/>
  <c r="AL2" i="6"/>
  <c r="AL3" i="6" s="1"/>
  <c r="AT2" i="6"/>
  <c r="AT3" i="6" s="1"/>
  <c r="BB2" i="6"/>
  <c r="BB3" i="6" s="1"/>
  <c r="BJ2" i="6"/>
  <c r="BJ3" i="6" s="1"/>
  <c r="BR2" i="6"/>
  <c r="BR3" i="6" s="1"/>
  <c r="BZ2" i="6"/>
  <c r="BZ3" i="6" s="1"/>
  <c r="CH2" i="6"/>
  <c r="CH3" i="6" s="1"/>
  <c r="CP2" i="6"/>
  <c r="CP3" i="6" s="1"/>
  <c r="CX2" i="6"/>
  <c r="CX3" i="6" s="1"/>
  <c r="DF2" i="6"/>
  <c r="DF3" i="6" s="1"/>
  <c r="DN2" i="6"/>
  <c r="DN3" i="6" s="1"/>
  <c r="DV2" i="6"/>
  <c r="DV3" i="6" s="1"/>
  <c r="ED2" i="6"/>
  <c r="ED3" i="6" s="1"/>
  <c r="EL2" i="6"/>
  <c r="EL3" i="6" s="1"/>
  <c r="ET2" i="6"/>
  <c r="ET3" i="6" s="1"/>
  <c r="L2" i="6"/>
  <c r="L3" i="6" s="1"/>
  <c r="P2" i="6"/>
  <c r="P3" i="6" s="1"/>
  <c r="T2" i="6"/>
  <c r="T3" i="6" s="1"/>
  <c r="X2" i="6"/>
  <c r="X3" i="6" s="1"/>
  <c r="AB2" i="6"/>
  <c r="AB3" i="6" s="1"/>
  <c r="AF2" i="6"/>
  <c r="AF3" i="6" s="1"/>
  <c r="AJ2" i="6"/>
  <c r="AJ3" i="6" s="1"/>
  <c r="AN2" i="6"/>
  <c r="AN3" i="6" s="1"/>
  <c r="AR2" i="6"/>
  <c r="AR3" i="6" s="1"/>
  <c r="AV2" i="6"/>
  <c r="AV3" i="6" s="1"/>
  <c r="AZ2" i="6"/>
  <c r="AZ3" i="6" s="1"/>
  <c r="BD2" i="6"/>
  <c r="BD3" i="6" s="1"/>
  <c r="BH2" i="6"/>
  <c r="BH3" i="6" s="1"/>
  <c r="BL2" i="6"/>
  <c r="BL3" i="6" s="1"/>
  <c r="BP2" i="6"/>
  <c r="BP3" i="6" s="1"/>
  <c r="BT2" i="6"/>
  <c r="BT3" i="6" s="1"/>
  <c r="BX2" i="6"/>
  <c r="BX3" i="6" s="1"/>
  <c r="CB2" i="6"/>
  <c r="CB3" i="6" s="1"/>
  <c r="CF2" i="6"/>
  <c r="CF3" i="6" s="1"/>
  <c r="CJ2" i="6"/>
  <c r="CJ3" i="6" s="1"/>
  <c r="CN2" i="6"/>
  <c r="CN3" i="6" s="1"/>
  <c r="CR2" i="6"/>
  <c r="CR3" i="6" s="1"/>
  <c r="CV2" i="6"/>
  <c r="CV3" i="6" s="1"/>
  <c r="CZ2" i="6"/>
  <c r="CZ3" i="6" s="1"/>
  <c r="DD2" i="6"/>
  <c r="DD3" i="6" s="1"/>
  <c r="DH2" i="6"/>
  <c r="DH3" i="6" s="1"/>
  <c r="DL2" i="6"/>
  <c r="DL3" i="6" s="1"/>
  <c r="DP2" i="6"/>
  <c r="DP3" i="6" s="1"/>
  <c r="DT2" i="6"/>
  <c r="DT3" i="6" s="1"/>
  <c r="DX2" i="6"/>
  <c r="DX3" i="6" s="1"/>
  <c r="EB2" i="6"/>
  <c r="EB3" i="6" s="1"/>
  <c r="EF2" i="6"/>
  <c r="EF3" i="6" s="1"/>
  <c r="EJ2" i="6"/>
  <c r="EJ3" i="6" s="1"/>
  <c r="EN2" i="6"/>
  <c r="EN3" i="6" s="1"/>
  <c r="ER2" i="6"/>
  <c r="ER3" i="6" s="1"/>
  <c r="EV2" i="6"/>
  <c r="EV3" i="6" s="1"/>
  <c r="EZ2" i="6"/>
  <c r="EZ3" i="6" s="1"/>
  <c r="M2" i="6"/>
  <c r="M3" i="6" s="1"/>
  <c r="Q2" i="6"/>
  <c r="Q3" i="6" s="1"/>
  <c r="U2" i="6"/>
  <c r="U3" i="6" s="1"/>
  <c r="Y2" i="6"/>
  <c r="Y3" i="6" s="1"/>
  <c r="AC2" i="6"/>
  <c r="AC3" i="6" s="1"/>
  <c r="AG2" i="6"/>
  <c r="AG3" i="6" s="1"/>
  <c r="AK2" i="6"/>
  <c r="AK3" i="6" s="1"/>
  <c r="AO2" i="6"/>
  <c r="AO3" i="6" s="1"/>
  <c r="AS2" i="6"/>
  <c r="AS3" i="6" s="1"/>
  <c r="AW2" i="6"/>
  <c r="AW3" i="6" s="1"/>
  <c r="BA2" i="6"/>
  <c r="BA3" i="6" s="1"/>
  <c r="BE2" i="6"/>
  <c r="BE3" i="6" s="1"/>
  <c r="BI2" i="6"/>
  <c r="BI3" i="6" s="1"/>
  <c r="BM2" i="6"/>
  <c r="BM3" i="6" s="1"/>
  <c r="BQ2" i="6"/>
  <c r="BQ3" i="6" s="1"/>
  <c r="BU2" i="6"/>
  <c r="BU3" i="6" s="1"/>
  <c r="BY2" i="6"/>
  <c r="BY3" i="6" s="1"/>
  <c r="CC2" i="6"/>
  <c r="CC3" i="6" s="1"/>
  <c r="CK2" i="6"/>
  <c r="CK3" i="6" s="1"/>
  <c r="CO2" i="6"/>
  <c r="CO3" i="6" s="1"/>
  <c r="CS2" i="6"/>
  <c r="CS3" i="6" s="1"/>
  <c r="DA2" i="6"/>
  <c r="DA3" i="6" s="1"/>
  <c r="DI2" i="6"/>
  <c r="DI3" i="6" s="1"/>
  <c r="DQ2" i="6"/>
  <c r="DQ3" i="6" s="1"/>
  <c r="DY2" i="6"/>
  <c r="DY3" i="6" s="1"/>
  <c r="EG2" i="6"/>
  <c r="EG3" i="6" s="1"/>
  <c r="EO2" i="6"/>
  <c r="EO3" i="6" s="1"/>
  <c r="EW2" i="6"/>
  <c r="EW3" i="6" s="1"/>
  <c r="N2" i="6"/>
  <c r="N3" i="6" s="1"/>
  <c r="Z2" i="6"/>
  <c r="Z3" i="6" s="1"/>
  <c r="AH2" i="6"/>
  <c r="AH3" i="6" s="1"/>
  <c r="AP2" i="6"/>
  <c r="AP3" i="6" s="1"/>
  <c r="AX2" i="6"/>
  <c r="AX3" i="6" s="1"/>
  <c r="BF2" i="6"/>
  <c r="BF3" i="6" s="1"/>
  <c r="BN2" i="6"/>
  <c r="BN3" i="6" s="1"/>
  <c r="BV2" i="6"/>
  <c r="BV3" i="6" s="1"/>
  <c r="CD2" i="6"/>
  <c r="CD3" i="6" s="1"/>
  <c r="CL2" i="6"/>
  <c r="CL3" i="6" s="1"/>
  <c r="CT2" i="6"/>
  <c r="CT3" i="6" s="1"/>
  <c r="DB2" i="6"/>
  <c r="DB3" i="6" s="1"/>
  <c r="DJ2" i="6"/>
  <c r="DJ3" i="6" s="1"/>
  <c r="DR2" i="6"/>
  <c r="DR3" i="6" s="1"/>
  <c r="DZ2" i="6"/>
  <c r="DZ3" i="6" s="1"/>
  <c r="EH2" i="6"/>
  <c r="EH3" i="6" s="1"/>
  <c r="EP2" i="6"/>
  <c r="EP3" i="6" s="1"/>
  <c r="EX2" i="6"/>
  <c r="EX3" i="6" s="1"/>
  <c r="H2" i="6"/>
  <c r="H3" i="6" s="1"/>
  <c r="G62" i="6"/>
  <c r="L21" i="6" l="1"/>
  <c r="K74" i="6"/>
  <c r="I114" i="6"/>
  <c r="DJ114" i="6"/>
  <c r="DJ121" i="6"/>
  <c r="AX114" i="6"/>
  <c r="AX121" i="6"/>
  <c r="DY114" i="6"/>
  <c r="DY121" i="6"/>
  <c r="BY114" i="6"/>
  <c r="BY121" i="6"/>
  <c r="AS114" i="6"/>
  <c r="AS121" i="6"/>
  <c r="M114" i="6"/>
  <c r="M121" i="6"/>
  <c r="DX114" i="6"/>
  <c r="DX121" i="6"/>
  <c r="CR114" i="6"/>
  <c r="CR121" i="6"/>
  <c r="BL114" i="6"/>
  <c r="BL121" i="6"/>
  <c r="AF114" i="6"/>
  <c r="AF121" i="6"/>
  <c r="ED114" i="6"/>
  <c r="ED121" i="6"/>
  <c r="BR114" i="6"/>
  <c r="BR121" i="6"/>
  <c r="J114" i="6"/>
  <c r="J121" i="6"/>
  <c r="CW114" i="6"/>
  <c r="CW121" i="6"/>
  <c r="EA114" i="6"/>
  <c r="EA121" i="6"/>
  <c r="CE114" i="6"/>
  <c r="CE121" i="6"/>
  <c r="AY114" i="6"/>
  <c r="AY121" i="6"/>
  <c r="DB114" i="6"/>
  <c r="DB121" i="6"/>
  <c r="BV114" i="6"/>
  <c r="BV121" i="6"/>
  <c r="EW114" i="6"/>
  <c r="EW121" i="6"/>
  <c r="CO114" i="6"/>
  <c r="CO121" i="6"/>
  <c r="BE114" i="6"/>
  <c r="BE121" i="6"/>
  <c r="Y114" i="6"/>
  <c r="Y121" i="6"/>
  <c r="EJ114" i="6"/>
  <c r="EJ121" i="6"/>
  <c r="DT114" i="6"/>
  <c r="DT121" i="6"/>
  <c r="DD114" i="6"/>
  <c r="DD121" i="6"/>
  <c r="CN114" i="6"/>
  <c r="CN121" i="6"/>
  <c r="BX114" i="6"/>
  <c r="BX121" i="6"/>
  <c r="BH114" i="6"/>
  <c r="BH121" i="6"/>
  <c r="AR114" i="6"/>
  <c r="AR121" i="6"/>
  <c r="AB114" i="6"/>
  <c r="AB121" i="6"/>
  <c r="L114" i="6"/>
  <c r="L121" i="6"/>
  <c r="DV114" i="6"/>
  <c r="DV121" i="6"/>
  <c r="CP114" i="6"/>
  <c r="CP121" i="6"/>
  <c r="BJ114" i="6"/>
  <c r="BJ121" i="6"/>
  <c r="AD114" i="6"/>
  <c r="AD121" i="6"/>
  <c r="FA114" i="6"/>
  <c r="FA121" i="6"/>
  <c r="DU114" i="6"/>
  <c r="DU121" i="6"/>
  <c r="EP114" i="6"/>
  <c r="EP121" i="6"/>
  <c r="CD114" i="6"/>
  <c r="CD121" i="6"/>
  <c r="N114" i="6"/>
  <c r="N121" i="6"/>
  <c r="CS114" i="6"/>
  <c r="CS121" i="6"/>
  <c r="BI114" i="6"/>
  <c r="BI121" i="6"/>
  <c r="AC114" i="6"/>
  <c r="AC121" i="6"/>
  <c r="EN114" i="6"/>
  <c r="EN121" i="6"/>
  <c r="DH114" i="6"/>
  <c r="DH121" i="6"/>
  <c r="CB114" i="6"/>
  <c r="CB121" i="6"/>
  <c r="AV114" i="6"/>
  <c r="AV121" i="6"/>
  <c r="P114" i="6"/>
  <c r="P121" i="6"/>
  <c r="CX114" i="6"/>
  <c r="CX121" i="6"/>
  <c r="AL114" i="6"/>
  <c r="AL121" i="6"/>
  <c r="EC114" i="6"/>
  <c r="EC121" i="6"/>
  <c r="EQ114" i="6"/>
  <c r="EQ121" i="6"/>
  <c r="DK114" i="6"/>
  <c r="DK121" i="6"/>
  <c r="CU114" i="6"/>
  <c r="CU121" i="6"/>
  <c r="BO114" i="6"/>
  <c r="BO121" i="6"/>
  <c r="AI114" i="6"/>
  <c r="AI121" i="6"/>
  <c r="S114" i="6"/>
  <c r="S121" i="6"/>
  <c r="EH114" i="6"/>
  <c r="EH121" i="6"/>
  <c r="AP114" i="6"/>
  <c r="AP121" i="6"/>
  <c r="DQ114" i="6"/>
  <c r="DQ121" i="6"/>
  <c r="BU114" i="6"/>
  <c r="BU121" i="6"/>
  <c r="AO114" i="6"/>
  <c r="AO121" i="6"/>
  <c r="EZ114" i="6"/>
  <c r="EZ121" i="6"/>
  <c r="CG114" i="6"/>
  <c r="CG121" i="6"/>
  <c r="EM114" i="6"/>
  <c r="EM121" i="6"/>
  <c r="DW114" i="6"/>
  <c r="DW121" i="6"/>
  <c r="DG114" i="6"/>
  <c r="DG121" i="6"/>
  <c r="CQ114" i="6"/>
  <c r="CQ121" i="6"/>
  <c r="CA114" i="6"/>
  <c r="CA121" i="6"/>
  <c r="BK114" i="6"/>
  <c r="BK121" i="6"/>
  <c r="AU114" i="6"/>
  <c r="AU121" i="6"/>
  <c r="AE114" i="6"/>
  <c r="AE121" i="6"/>
  <c r="O114" i="6"/>
  <c r="O121" i="6"/>
  <c r="H114" i="6"/>
  <c r="H121" i="6"/>
  <c r="H122" i="6" s="1"/>
  <c r="DZ114" i="6"/>
  <c r="DZ121" i="6"/>
  <c r="CT114" i="6"/>
  <c r="CT121" i="6"/>
  <c r="BN114" i="6"/>
  <c r="BN121" i="6"/>
  <c r="AH114" i="6"/>
  <c r="AH121" i="6"/>
  <c r="EO114" i="6"/>
  <c r="EO121" i="6"/>
  <c r="DI114" i="6"/>
  <c r="DI121" i="6"/>
  <c r="CK114" i="6"/>
  <c r="CK121" i="6"/>
  <c r="BQ114" i="6"/>
  <c r="BQ121" i="6"/>
  <c r="BA114" i="6"/>
  <c r="BA121" i="6"/>
  <c r="AK114" i="6"/>
  <c r="AK121" i="6"/>
  <c r="U114" i="6"/>
  <c r="U121" i="6"/>
  <c r="EV114" i="6"/>
  <c r="EV121" i="6"/>
  <c r="EF114" i="6"/>
  <c r="EF121" i="6"/>
  <c r="DP114" i="6"/>
  <c r="DP121" i="6"/>
  <c r="CZ114" i="6"/>
  <c r="CZ121" i="6"/>
  <c r="CJ114" i="6"/>
  <c r="CJ121" i="6"/>
  <c r="BT114" i="6"/>
  <c r="BT121" i="6"/>
  <c r="BD114" i="6"/>
  <c r="BD121" i="6"/>
  <c r="AN114" i="6"/>
  <c r="AN121" i="6"/>
  <c r="X114" i="6"/>
  <c r="X121" i="6"/>
  <c r="ET114" i="6"/>
  <c r="ET121" i="6"/>
  <c r="DN114" i="6"/>
  <c r="DN121" i="6"/>
  <c r="CH114" i="6"/>
  <c r="CH121" i="6"/>
  <c r="BB114" i="6"/>
  <c r="BB121" i="6"/>
  <c r="V114" i="6"/>
  <c r="V121" i="6"/>
  <c r="ES114" i="6"/>
  <c r="ES121" i="6"/>
  <c r="DM114" i="6"/>
  <c r="DM121" i="6"/>
  <c r="EY114" i="6"/>
  <c r="EY121" i="6"/>
  <c r="EI114" i="6"/>
  <c r="EI121" i="6"/>
  <c r="DS114" i="6"/>
  <c r="DS121" i="6"/>
  <c r="DC114" i="6"/>
  <c r="DC121" i="6"/>
  <c r="CM114" i="6"/>
  <c r="CM121" i="6"/>
  <c r="BW114" i="6"/>
  <c r="BW121" i="6"/>
  <c r="BG114" i="6"/>
  <c r="BG121" i="6"/>
  <c r="AQ114" i="6"/>
  <c r="AQ121" i="6"/>
  <c r="AA114" i="6"/>
  <c r="AA121" i="6"/>
  <c r="K114" i="6"/>
  <c r="K121" i="6"/>
  <c r="EX114" i="6"/>
  <c r="EX121" i="6"/>
  <c r="DR114" i="6"/>
  <c r="DR121" i="6"/>
  <c r="CL114" i="6"/>
  <c r="CL121" i="6"/>
  <c r="BF114" i="6"/>
  <c r="BF121" i="6"/>
  <c r="Z114" i="6"/>
  <c r="Z121" i="6"/>
  <c r="EG114" i="6"/>
  <c r="EG121" i="6"/>
  <c r="DA114" i="6"/>
  <c r="DA121" i="6"/>
  <c r="CC114" i="6"/>
  <c r="CC121" i="6"/>
  <c r="BM114" i="6"/>
  <c r="BM121" i="6"/>
  <c r="AW114" i="6"/>
  <c r="AW121" i="6"/>
  <c r="AG114" i="6"/>
  <c r="AG121" i="6"/>
  <c r="Q114" i="6"/>
  <c r="Q121" i="6"/>
  <c r="ER114" i="6"/>
  <c r="ER121" i="6"/>
  <c r="EB114" i="6"/>
  <c r="EB121" i="6"/>
  <c r="DL114" i="6"/>
  <c r="DL121" i="6"/>
  <c r="CV114" i="6"/>
  <c r="CV121" i="6"/>
  <c r="CF114" i="6"/>
  <c r="CF121" i="6"/>
  <c r="BP114" i="6"/>
  <c r="BP121" i="6"/>
  <c r="AZ114" i="6"/>
  <c r="AZ121" i="6"/>
  <c r="AJ114" i="6"/>
  <c r="AJ121" i="6"/>
  <c r="T114" i="6"/>
  <c r="T121" i="6"/>
  <c r="EL114" i="6"/>
  <c r="EL121" i="6"/>
  <c r="DF114" i="6"/>
  <c r="DF121" i="6"/>
  <c r="BZ114" i="6"/>
  <c r="BZ121" i="6"/>
  <c r="AT114" i="6"/>
  <c r="AT121" i="6"/>
  <c r="R114" i="6"/>
  <c r="R121" i="6"/>
  <c r="EK114" i="6"/>
  <c r="EK121" i="6"/>
  <c r="DE114" i="6"/>
  <c r="DE121" i="6"/>
  <c r="EU114" i="6"/>
  <c r="EU121" i="6"/>
  <c r="EE114" i="6"/>
  <c r="EE121" i="6"/>
  <c r="DO114" i="6"/>
  <c r="DO121" i="6"/>
  <c r="CY114" i="6"/>
  <c r="CY121" i="6"/>
  <c r="CI114" i="6"/>
  <c r="CI121" i="6"/>
  <c r="BS114" i="6"/>
  <c r="BS121" i="6"/>
  <c r="BC114" i="6"/>
  <c r="BC121" i="6"/>
  <c r="AM114" i="6"/>
  <c r="AM121" i="6"/>
  <c r="W114" i="6"/>
  <c r="W121" i="6"/>
  <c r="H4" i="6"/>
  <c r="H5" i="6" s="1"/>
  <c r="H428" i="6" l="1"/>
  <c r="H451" i="6"/>
  <c r="H307" i="6"/>
  <c r="M21" i="6"/>
  <c r="L74" i="6"/>
  <c r="H166" i="6"/>
  <c r="H138" i="6"/>
  <c r="H161" i="6"/>
  <c r="H157" i="6"/>
  <c r="H154" i="6"/>
  <c r="H109" i="6"/>
  <c r="H176" i="6" s="1"/>
  <c r="H216" i="6" s="1"/>
  <c r="I122" i="6"/>
  <c r="I4" i="6"/>
  <c r="I5" i="6" s="1"/>
  <c r="H165" i="6"/>
  <c r="I428" i="6" l="1"/>
  <c r="I451" i="6"/>
  <c r="I307" i="6"/>
  <c r="N21" i="6"/>
  <c r="M74" i="6"/>
  <c r="H169" i="6"/>
  <c r="H248" i="6" s="1"/>
  <c r="H338" i="6" s="1"/>
  <c r="H247" i="6"/>
  <c r="H337" i="6" s="1"/>
  <c r="H170" i="6"/>
  <c r="H244" i="6" s="1"/>
  <c r="H334" i="6" s="1"/>
  <c r="H381" i="6" s="1"/>
  <c r="H243" i="6"/>
  <c r="H286" i="6" s="1"/>
  <c r="I166" i="6"/>
  <c r="I138" i="6"/>
  <c r="I161" i="6"/>
  <c r="I157" i="6"/>
  <c r="I154" i="6"/>
  <c r="H155" i="6"/>
  <c r="I109" i="6"/>
  <c r="I176" i="6" s="1"/>
  <c r="I216" i="6" s="1"/>
  <c r="H115" i="6"/>
  <c r="I115" i="6" s="1"/>
  <c r="H129" i="6"/>
  <c r="J122" i="6"/>
  <c r="H123" i="6"/>
  <c r="H124" i="6" s="1"/>
  <c r="H111" i="6"/>
  <c r="H112" i="6" s="1"/>
  <c r="H116" i="6"/>
  <c r="H117" i="6" s="1"/>
  <c r="H118" i="6" s="1"/>
  <c r="J4" i="6"/>
  <c r="J5" i="6" s="1"/>
  <c r="I165" i="6"/>
  <c r="J428" i="6" l="1"/>
  <c r="J451" i="6"/>
  <c r="X181" i="6"/>
  <c r="H350" i="6"/>
  <c r="H427" i="6" s="1"/>
  <c r="H260" i="6"/>
  <c r="H333" i="6"/>
  <c r="J307" i="6"/>
  <c r="O21" i="6"/>
  <c r="N74" i="6"/>
  <c r="I170" i="6"/>
  <c r="I244" i="6" s="1"/>
  <c r="I334" i="6" s="1"/>
  <c r="I381" i="6" s="1"/>
  <c r="I243" i="6"/>
  <c r="I286" i="6" s="1"/>
  <c r="I169" i="6"/>
  <c r="I248" i="6" s="1"/>
  <c r="I338" i="6" s="1"/>
  <c r="I247" i="6"/>
  <c r="I337" i="6" s="1"/>
  <c r="J166" i="6"/>
  <c r="J138" i="6"/>
  <c r="I155" i="6"/>
  <c r="J161" i="6"/>
  <c r="J157" i="6"/>
  <c r="J154" i="6"/>
  <c r="H119" i="6"/>
  <c r="H126" i="6" s="1"/>
  <c r="H135" i="6" s="1"/>
  <c r="J115" i="6"/>
  <c r="J109" i="6"/>
  <c r="J176" i="6" s="1"/>
  <c r="J216" i="6" s="1"/>
  <c r="H130" i="6"/>
  <c r="H131" i="6" s="1"/>
  <c r="H133" i="6" s="1"/>
  <c r="H136" i="6" s="1"/>
  <c r="I129" i="6"/>
  <c r="I123" i="6"/>
  <c r="I124" i="6" s="1"/>
  <c r="K122" i="6"/>
  <c r="K4" i="6"/>
  <c r="K5" i="6" s="1"/>
  <c r="I111" i="6"/>
  <c r="I112" i="6" s="1"/>
  <c r="I116" i="6"/>
  <c r="I117" i="6" s="1"/>
  <c r="I118" i="6" s="1"/>
  <c r="K428" i="6" l="1"/>
  <c r="K451" i="6"/>
  <c r="I350" i="6"/>
  <c r="I427" i="6" s="1"/>
  <c r="I260" i="6"/>
  <c r="I333" i="6"/>
  <c r="K307" i="6"/>
  <c r="P21" i="6"/>
  <c r="K108" i="6" s="1"/>
  <c r="K175" i="6" s="1"/>
  <c r="O74" i="6"/>
  <c r="J170" i="6"/>
  <c r="J244" i="6" s="1"/>
  <c r="J334" i="6" s="1"/>
  <c r="J381" i="6" s="1"/>
  <c r="J243" i="6"/>
  <c r="J286" i="6" s="1"/>
  <c r="K166" i="6"/>
  <c r="K138" i="6"/>
  <c r="I119" i="6"/>
  <c r="I126" i="6" s="1"/>
  <c r="I135" i="6" s="1"/>
  <c r="J111" i="6"/>
  <c r="J112" i="6" s="1"/>
  <c r="J165" i="6"/>
  <c r="K161" i="6"/>
  <c r="K157" i="6"/>
  <c r="K154" i="6"/>
  <c r="J155" i="6"/>
  <c r="K109" i="6"/>
  <c r="K176" i="6" s="1"/>
  <c r="K216" i="6" s="1"/>
  <c r="H137" i="6"/>
  <c r="H141" i="6"/>
  <c r="H162" i="6" s="1"/>
  <c r="J123" i="6"/>
  <c r="J124" i="6" s="1"/>
  <c r="J129" i="6"/>
  <c r="I130" i="6"/>
  <c r="I131" i="6" s="1"/>
  <c r="I133" i="6" s="1"/>
  <c r="I136" i="6" s="1"/>
  <c r="J116" i="6"/>
  <c r="J117" i="6" s="1"/>
  <c r="J118" i="6" s="1"/>
  <c r="L122" i="6"/>
  <c r="K115" i="6"/>
  <c r="L4" i="6"/>
  <c r="L5" i="6" s="1"/>
  <c r="L428" i="6" l="1"/>
  <c r="L451" i="6"/>
  <c r="Y181" i="6"/>
  <c r="J350" i="6"/>
  <c r="J427" i="6" s="1"/>
  <c r="J260" i="6"/>
  <c r="J333" i="6"/>
  <c r="L307" i="6"/>
  <c r="Q21" i="6"/>
  <c r="P74" i="6"/>
  <c r="H108" i="6"/>
  <c r="I108" i="6"/>
  <c r="I175" i="6" s="1"/>
  <c r="J108" i="6"/>
  <c r="J175" i="6" s="1"/>
  <c r="J169" i="6"/>
  <c r="J248" i="6" s="1"/>
  <c r="J338" i="6" s="1"/>
  <c r="J247" i="6"/>
  <c r="J337" i="6" s="1"/>
  <c r="K170" i="6"/>
  <c r="K244" i="6" s="1"/>
  <c r="K334" i="6" s="1"/>
  <c r="K381" i="6" s="1"/>
  <c r="K243" i="6"/>
  <c r="K286" i="6" s="1"/>
  <c r="K218" i="6"/>
  <c r="H200" i="6"/>
  <c r="H225" i="6"/>
  <c r="L166" i="6"/>
  <c r="L138" i="6"/>
  <c r="H139" i="6"/>
  <c r="H142" i="6" s="1"/>
  <c r="H177" i="6"/>
  <c r="H351" i="6" s="1"/>
  <c r="H367" i="6" s="1"/>
  <c r="K111" i="6"/>
  <c r="K112" i="6" s="1"/>
  <c r="K165" i="6"/>
  <c r="K155" i="6"/>
  <c r="L161" i="6"/>
  <c r="L154" i="6"/>
  <c r="L157" i="6"/>
  <c r="H158" i="6"/>
  <c r="H179" i="6" s="1"/>
  <c r="H353" i="6" s="1"/>
  <c r="H373" i="6" s="1"/>
  <c r="L109" i="6"/>
  <c r="L176" i="6" s="1"/>
  <c r="L216" i="6" s="1"/>
  <c r="L108" i="6"/>
  <c r="L175" i="6" s="1"/>
  <c r="J119" i="6"/>
  <c r="J126" i="6" s="1"/>
  <c r="J135" i="6" s="1"/>
  <c r="I137" i="6"/>
  <c r="I141" i="6"/>
  <c r="I162" i="6" s="1"/>
  <c r="K129" i="6"/>
  <c r="J130" i="6"/>
  <c r="J131" i="6" s="1"/>
  <c r="J133" i="6" s="1"/>
  <c r="J136" i="6" s="1"/>
  <c r="K123" i="6"/>
  <c r="K124" i="6" s="1"/>
  <c r="M122" i="6"/>
  <c r="L115" i="6"/>
  <c r="K116" i="6"/>
  <c r="K117" i="6" s="1"/>
  <c r="K118" i="6" s="1"/>
  <c r="M4" i="6"/>
  <c r="M5" i="6" s="1"/>
  <c r="H401" i="6" l="1"/>
  <c r="H402" i="6"/>
  <c r="H430" i="6"/>
  <c r="H382" i="6"/>
  <c r="H395" i="6" s="1"/>
  <c r="H410" i="6" s="1"/>
  <c r="M428" i="6"/>
  <c r="M451" i="6"/>
  <c r="H175" i="6"/>
  <c r="H180" i="6" s="1"/>
  <c r="H146" i="6"/>
  <c r="J146" i="6"/>
  <c r="I146" i="6"/>
  <c r="Z181" i="6"/>
  <c r="H431" i="6"/>
  <c r="H436" i="6"/>
  <c r="H439" i="6" s="1"/>
  <c r="K350" i="6"/>
  <c r="K427" i="6" s="1"/>
  <c r="K260" i="6"/>
  <c r="K306" i="6" s="1"/>
  <c r="K333" i="6"/>
  <c r="H349" i="6"/>
  <c r="I349" i="6"/>
  <c r="I374" i="6" s="1"/>
  <c r="J349" i="6"/>
  <c r="J374" i="6" s="1"/>
  <c r="K349" i="6"/>
  <c r="K374" i="6" s="1"/>
  <c r="L259" i="6"/>
  <c r="L285" i="6" s="1"/>
  <c r="L349" i="6"/>
  <c r="L374" i="6" s="1"/>
  <c r="M259" i="6"/>
  <c r="M285" i="6" s="1"/>
  <c r="M349" i="6"/>
  <c r="M374" i="6" s="1"/>
  <c r="M307" i="6"/>
  <c r="H259" i="6"/>
  <c r="I259" i="6"/>
  <c r="I285" i="6" s="1"/>
  <c r="J259" i="6"/>
  <c r="J285" i="6" s="1"/>
  <c r="K259" i="6"/>
  <c r="K285" i="6" s="1"/>
  <c r="H220" i="6"/>
  <c r="H261" i="6"/>
  <c r="H219" i="6"/>
  <c r="H263" i="6"/>
  <c r="H284" i="6" s="1"/>
  <c r="H143" i="6"/>
  <c r="I218" i="6"/>
  <c r="I306" i="6"/>
  <c r="H306" i="6"/>
  <c r="J218" i="6"/>
  <c r="J306" i="6"/>
  <c r="R21" i="6"/>
  <c r="Q74" i="6"/>
  <c r="L170" i="6"/>
  <c r="L244" i="6" s="1"/>
  <c r="L334" i="6" s="1"/>
  <c r="L381" i="6" s="1"/>
  <c r="L243" i="6"/>
  <c r="L286" i="6" s="1"/>
  <c r="H228" i="6"/>
  <c r="L218" i="6"/>
  <c r="K169" i="6"/>
  <c r="K248" i="6" s="1"/>
  <c r="K338" i="6" s="1"/>
  <c r="K247" i="6"/>
  <c r="K337" i="6" s="1"/>
  <c r="K119" i="6"/>
  <c r="K126" i="6" s="1"/>
  <c r="K135" i="6" s="1"/>
  <c r="K146" i="6" s="1"/>
  <c r="I200" i="6"/>
  <c r="I225" i="6"/>
  <c r="M166" i="6"/>
  <c r="M138" i="6"/>
  <c r="I139" i="6"/>
  <c r="I142" i="6" s="1"/>
  <c r="I143" i="6" s="1"/>
  <c r="I177" i="6"/>
  <c r="I351" i="6" s="1"/>
  <c r="L111" i="6"/>
  <c r="L112" i="6" s="1"/>
  <c r="L165" i="6"/>
  <c r="I158" i="6"/>
  <c r="I179" i="6" s="1"/>
  <c r="I353" i="6" s="1"/>
  <c r="I373" i="6" s="1"/>
  <c r="L155" i="6"/>
  <c r="M157" i="6"/>
  <c r="M161" i="6"/>
  <c r="M154" i="6"/>
  <c r="M109" i="6"/>
  <c r="M176" i="6" s="1"/>
  <c r="M216" i="6" s="1"/>
  <c r="M108" i="6"/>
  <c r="M175" i="6" s="1"/>
  <c r="J141" i="6"/>
  <c r="J162" i="6" s="1"/>
  <c r="J137" i="6"/>
  <c r="L129" i="6"/>
  <c r="K130" i="6"/>
  <c r="K131" i="6" s="1"/>
  <c r="K133" i="6" s="1"/>
  <c r="K136" i="6" s="1"/>
  <c r="L123" i="6"/>
  <c r="L124" i="6" s="1"/>
  <c r="N122" i="6"/>
  <c r="M115" i="6"/>
  <c r="L116" i="6"/>
  <c r="L117" i="6" s="1"/>
  <c r="L118" i="6" s="1"/>
  <c r="N4" i="6"/>
  <c r="N5" i="6" s="1"/>
  <c r="H218" i="6" l="1"/>
  <c r="H405" i="6"/>
  <c r="H406" i="6"/>
  <c r="I375" i="6"/>
  <c r="H383" i="6"/>
  <c r="H396" i="6" s="1"/>
  <c r="H411" i="6" s="1"/>
  <c r="H374" i="6"/>
  <c r="H375" i="6" s="1"/>
  <c r="I430" i="6"/>
  <c r="I382" i="6"/>
  <c r="I395" i="6" s="1"/>
  <c r="I410" i="6" s="1"/>
  <c r="J429" i="6"/>
  <c r="J383" i="6"/>
  <c r="J396" i="6" s="1"/>
  <c r="J411" i="6" s="1"/>
  <c r="M429" i="6"/>
  <c r="M383" i="6"/>
  <c r="M396" i="6" s="1"/>
  <c r="M411" i="6" s="1"/>
  <c r="K429" i="6"/>
  <c r="K383" i="6"/>
  <c r="K396" i="6" s="1"/>
  <c r="K411" i="6" s="1"/>
  <c r="L429" i="6"/>
  <c r="L383" i="6"/>
  <c r="L396" i="6" s="1"/>
  <c r="L411" i="6" s="1"/>
  <c r="I429" i="6"/>
  <c r="I383" i="6"/>
  <c r="I396" i="6" s="1"/>
  <c r="I411" i="6" s="1"/>
  <c r="H308" i="6"/>
  <c r="H285" i="6"/>
  <c r="N428" i="6"/>
  <c r="N451" i="6"/>
  <c r="I367" i="6"/>
  <c r="I436" i="6"/>
  <c r="I439" i="6" s="1"/>
  <c r="I431" i="6"/>
  <c r="H221" i="6"/>
  <c r="H222" i="6" s="1"/>
  <c r="H223" i="6" s="1"/>
  <c r="H224" i="6" s="1"/>
  <c r="H229" i="6" s="1"/>
  <c r="H230" i="6" s="1"/>
  <c r="H231" i="6" s="1"/>
  <c r="L350" i="6"/>
  <c r="L427" i="6" s="1"/>
  <c r="N259" i="6"/>
  <c r="N285" i="6" s="1"/>
  <c r="N349" i="6"/>
  <c r="N374" i="6" s="1"/>
  <c r="N307" i="6"/>
  <c r="L260" i="6"/>
  <c r="L306" i="6" s="1"/>
  <c r="L333" i="6"/>
  <c r="H429" i="6"/>
  <c r="H432" i="6" s="1"/>
  <c r="H354" i="6"/>
  <c r="H357" i="6" s="1"/>
  <c r="H310" i="6"/>
  <c r="H315" i="6"/>
  <c r="H318" i="6" s="1"/>
  <c r="H277" i="6"/>
  <c r="H291" i="6" s="1"/>
  <c r="I220" i="6"/>
  <c r="I261" i="6"/>
  <c r="I219" i="6"/>
  <c r="I263" i="6"/>
  <c r="I284" i="6" s="1"/>
  <c r="S21" i="6"/>
  <c r="R74" i="6"/>
  <c r="L169" i="6"/>
  <c r="L248" i="6" s="1"/>
  <c r="L338" i="6" s="1"/>
  <c r="L247" i="6"/>
  <c r="L337" i="6" s="1"/>
  <c r="I228" i="6"/>
  <c r="M218" i="6"/>
  <c r="M170" i="6"/>
  <c r="M244" i="6" s="1"/>
  <c r="M334" i="6" s="1"/>
  <c r="M381" i="6" s="1"/>
  <c r="M243" i="6"/>
  <c r="M286" i="6" s="1"/>
  <c r="J200" i="6"/>
  <c r="J225" i="6"/>
  <c r="L119" i="6"/>
  <c r="L126" i="6" s="1"/>
  <c r="L135" i="6" s="1"/>
  <c r="L146" i="6" s="1"/>
  <c r="I174" i="6"/>
  <c r="H190" i="6"/>
  <c r="N166" i="6"/>
  <c r="N138" i="6"/>
  <c r="J139" i="6"/>
  <c r="J142" i="6" s="1"/>
  <c r="J143" i="6" s="1"/>
  <c r="J177" i="6"/>
  <c r="J351" i="6" s="1"/>
  <c r="M111" i="6"/>
  <c r="M112" i="6" s="1"/>
  <c r="M165" i="6"/>
  <c r="N161" i="6"/>
  <c r="N157" i="6"/>
  <c r="N154" i="6"/>
  <c r="J158" i="6"/>
  <c r="J179" i="6" s="1"/>
  <c r="J353" i="6" s="1"/>
  <c r="J373" i="6" s="1"/>
  <c r="J375" i="6" s="1"/>
  <c r="M155" i="6"/>
  <c r="N109" i="6"/>
  <c r="N176" i="6" s="1"/>
  <c r="N216" i="6" s="1"/>
  <c r="N108" i="6"/>
  <c r="N175" i="6" s="1"/>
  <c r="K137" i="6"/>
  <c r="K141" i="6"/>
  <c r="K162" i="6" s="1"/>
  <c r="M129" i="6"/>
  <c r="L130" i="6"/>
  <c r="L131" i="6" s="1"/>
  <c r="L133" i="6" s="1"/>
  <c r="L136" i="6" s="1"/>
  <c r="M123" i="6"/>
  <c r="M124" i="6" s="1"/>
  <c r="O122" i="6"/>
  <c r="N115" i="6"/>
  <c r="O4" i="6"/>
  <c r="O5" i="6" s="1"/>
  <c r="N116" i="6"/>
  <c r="M116" i="6"/>
  <c r="M117" i="6" s="1"/>
  <c r="M118" i="6" s="1"/>
  <c r="H407" i="6" l="1"/>
  <c r="I404" i="6" s="1"/>
  <c r="I402" i="6"/>
  <c r="I401" i="6"/>
  <c r="H409" i="6"/>
  <c r="H412" i="6" s="1"/>
  <c r="J430" i="6"/>
  <c r="J382" i="6"/>
  <c r="J395" i="6" s="1"/>
  <c r="J410" i="6" s="1"/>
  <c r="N429" i="6"/>
  <c r="N383" i="6"/>
  <c r="N396" i="6" s="1"/>
  <c r="N411" i="6" s="1"/>
  <c r="O428" i="6"/>
  <c r="O451" i="6"/>
  <c r="J367" i="6"/>
  <c r="J436" i="6"/>
  <c r="J439" i="6" s="1"/>
  <c r="J431" i="6"/>
  <c r="H234" i="6"/>
  <c r="H236" i="6" s="1"/>
  <c r="H211" i="6" s="1"/>
  <c r="M350" i="6"/>
  <c r="M427" i="6" s="1"/>
  <c r="M260" i="6"/>
  <c r="M306" i="6" s="1"/>
  <c r="M333" i="6"/>
  <c r="H433" i="6"/>
  <c r="H434" i="6" s="1"/>
  <c r="H435" i="6" s="1"/>
  <c r="I310" i="6"/>
  <c r="I277" i="6"/>
  <c r="I291" i="6" s="1"/>
  <c r="I315" i="6"/>
  <c r="I318" i="6" s="1"/>
  <c r="H359" i="6"/>
  <c r="O259" i="6"/>
  <c r="O285" i="6" s="1"/>
  <c r="O349" i="6"/>
  <c r="O374" i="6" s="1"/>
  <c r="O307" i="6"/>
  <c r="J219" i="6"/>
  <c r="J263" i="6"/>
  <c r="J284" i="6" s="1"/>
  <c r="J220" i="6"/>
  <c r="J261" i="6"/>
  <c r="T21" i="6"/>
  <c r="S74" i="6"/>
  <c r="M169" i="6"/>
  <c r="M248" i="6" s="1"/>
  <c r="M338" i="6" s="1"/>
  <c r="M247" i="6"/>
  <c r="M337" i="6" s="1"/>
  <c r="J228" i="6"/>
  <c r="H309" i="6"/>
  <c r="H311" i="6" s="1"/>
  <c r="H264" i="6"/>
  <c r="N170" i="6"/>
  <c r="N244" i="6" s="1"/>
  <c r="N334" i="6" s="1"/>
  <c r="N381" i="6" s="1"/>
  <c r="N243" i="6"/>
  <c r="N286" i="6" s="1"/>
  <c r="I180" i="6"/>
  <c r="I190" i="6" s="1"/>
  <c r="I308" i="6"/>
  <c r="N218" i="6"/>
  <c r="H232" i="6"/>
  <c r="I215" i="6" s="1"/>
  <c r="I221" i="6" s="1"/>
  <c r="I222" i="6" s="1"/>
  <c r="I223" i="6" s="1"/>
  <c r="I224" i="6" s="1"/>
  <c r="I234" i="6" s="1"/>
  <c r="K200" i="6"/>
  <c r="K225" i="6"/>
  <c r="M119" i="6"/>
  <c r="M126" i="6" s="1"/>
  <c r="M135" i="6" s="1"/>
  <c r="M146" i="6" s="1"/>
  <c r="H192" i="6"/>
  <c r="O166" i="6"/>
  <c r="O138" i="6"/>
  <c r="K139" i="6"/>
  <c r="K142" i="6" s="1"/>
  <c r="K143" i="6" s="1"/>
  <c r="K177" i="6"/>
  <c r="K351" i="6" s="1"/>
  <c r="N111" i="6"/>
  <c r="N112" i="6" s="1"/>
  <c r="N165" i="6"/>
  <c r="O161" i="6"/>
  <c r="O154" i="6"/>
  <c r="O157" i="6"/>
  <c r="K158" i="6"/>
  <c r="K179" i="6" s="1"/>
  <c r="K353" i="6" s="1"/>
  <c r="K373" i="6" s="1"/>
  <c r="K375" i="6" s="1"/>
  <c r="N155" i="6"/>
  <c r="N123" i="6"/>
  <c r="N124" i="6" s="1"/>
  <c r="O109" i="6"/>
  <c r="O176" i="6" s="1"/>
  <c r="O216" i="6" s="1"/>
  <c r="O108" i="6"/>
  <c r="O175" i="6" s="1"/>
  <c r="L137" i="6"/>
  <c r="L141" i="6"/>
  <c r="L162" i="6" s="1"/>
  <c r="N129" i="6"/>
  <c r="M130" i="6"/>
  <c r="M131" i="6" s="1"/>
  <c r="M133" i="6" s="1"/>
  <c r="M136" i="6" s="1"/>
  <c r="P122" i="6"/>
  <c r="O115" i="6"/>
  <c r="N117" i="6"/>
  <c r="N118" i="6" s="1"/>
  <c r="P4" i="6"/>
  <c r="P5" i="6" s="1"/>
  <c r="I406" i="6" l="1"/>
  <c r="I405" i="6"/>
  <c r="J401" i="6"/>
  <c r="J402" i="6"/>
  <c r="K430" i="6"/>
  <c r="K382" i="6"/>
  <c r="K395" i="6" s="1"/>
  <c r="K410" i="6" s="1"/>
  <c r="O429" i="6"/>
  <c r="O383" i="6"/>
  <c r="O396" i="6" s="1"/>
  <c r="O411" i="6" s="1"/>
  <c r="P428" i="6"/>
  <c r="P451" i="6"/>
  <c r="K367" i="6"/>
  <c r="K436" i="6"/>
  <c r="K439" i="6" s="1"/>
  <c r="K431" i="6"/>
  <c r="H235" i="6"/>
  <c r="H237" i="6" s="1"/>
  <c r="N350" i="6"/>
  <c r="N427" i="6" s="1"/>
  <c r="N260" i="6"/>
  <c r="N306" i="6" s="1"/>
  <c r="N333" i="6"/>
  <c r="H445" i="6"/>
  <c r="H440" i="6"/>
  <c r="H443" i="6" s="1"/>
  <c r="I426" i="6" s="1"/>
  <c r="I432" i="6" s="1"/>
  <c r="J310" i="6"/>
  <c r="J315" i="6"/>
  <c r="J318" i="6" s="1"/>
  <c r="J277" i="6"/>
  <c r="J291" i="6" s="1"/>
  <c r="P307" i="6"/>
  <c r="H360" i="6"/>
  <c r="K220" i="6"/>
  <c r="K261" i="6"/>
  <c r="K219" i="6"/>
  <c r="K263" i="6"/>
  <c r="K284" i="6" s="1"/>
  <c r="U21" i="6"/>
  <c r="T74" i="6"/>
  <c r="P259" i="6" s="1"/>
  <c r="P285" i="6" s="1"/>
  <c r="J174" i="6"/>
  <c r="J180" i="6" s="1"/>
  <c r="K228" i="6"/>
  <c r="I309" i="6"/>
  <c r="O170" i="6"/>
  <c r="O244" i="6" s="1"/>
  <c r="O334" i="6" s="1"/>
  <c r="O381" i="6" s="1"/>
  <c r="O243" i="6"/>
  <c r="O286" i="6" s="1"/>
  <c r="H267" i="6"/>
  <c r="O218" i="6"/>
  <c r="N169" i="6"/>
  <c r="N248" i="6" s="1"/>
  <c r="N338" i="6" s="1"/>
  <c r="N247" i="6"/>
  <c r="N337" i="6" s="1"/>
  <c r="I235" i="6"/>
  <c r="H312" i="6"/>
  <c r="I229" i="6"/>
  <c r="I230" i="6" s="1"/>
  <c r="I231" i="6" s="1"/>
  <c r="L200" i="6"/>
  <c r="L225" i="6"/>
  <c r="H193" i="6"/>
  <c r="H194" i="6" s="1"/>
  <c r="H195" i="6" s="1"/>
  <c r="H201" i="6" s="1"/>
  <c r="H203" i="6" s="1"/>
  <c r="I192" i="6"/>
  <c r="P166" i="6"/>
  <c r="P138" i="6"/>
  <c r="L139" i="6"/>
  <c r="L142" i="6" s="1"/>
  <c r="L143" i="6" s="1"/>
  <c r="L177" i="6"/>
  <c r="L351" i="6" s="1"/>
  <c r="O111" i="6"/>
  <c r="O112" i="6" s="1"/>
  <c r="O165" i="6"/>
  <c r="P161" i="6"/>
  <c r="P154" i="6"/>
  <c r="P157" i="6"/>
  <c r="O155" i="6"/>
  <c r="L158" i="6"/>
  <c r="L179" i="6" s="1"/>
  <c r="L353" i="6" s="1"/>
  <c r="L373" i="6" s="1"/>
  <c r="L375" i="6" s="1"/>
  <c r="P109" i="6"/>
  <c r="P176" i="6" s="1"/>
  <c r="P216" i="6" s="1"/>
  <c r="P108" i="6"/>
  <c r="P175" i="6" s="1"/>
  <c r="N119" i="6"/>
  <c r="N126" i="6" s="1"/>
  <c r="N135" i="6" s="1"/>
  <c r="N146" i="6" s="1"/>
  <c r="M137" i="6"/>
  <c r="M141" i="6"/>
  <c r="M162" i="6" s="1"/>
  <c r="O129" i="6"/>
  <c r="N130" i="6"/>
  <c r="N131" i="6" s="1"/>
  <c r="N133" i="6" s="1"/>
  <c r="N136" i="6" s="1"/>
  <c r="O123" i="6"/>
  <c r="O124" i="6" s="1"/>
  <c r="Q122" i="6"/>
  <c r="P115" i="6"/>
  <c r="Q4" i="6"/>
  <c r="Q5" i="6" s="1"/>
  <c r="O116" i="6"/>
  <c r="O117" i="6" s="1"/>
  <c r="O118" i="6" s="1"/>
  <c r="I409" i="6" l="1"/>
  <c r="I412" i="6" s="1"/>
  <c r="I407" i="6"/>
  <c r="J404" i="6" s="1"/>
  <c r="J406" i="6" s="1"/>
  <c r="J405" i="6"/>
  <c r="K402" i="6"/>
  <c r="K401" i="6"/>
  <c r="L430" i="6"/>
  <c r="L382" i="6"/>
  <c r="L395" i="6" s="1"/>
  <c r="L410" i="6" s="1"/>
  <c r="Q428" i="6"/>
  <c r="Q451" i="6"/>
  <c r="H313" i="6"/>
  <c r="H314" i="6" s="1"/>
  <c r="H210" i="6"/>
  <c r="H212" i="6" s="1"/>
  <c r="I209" i="6" s="1"/>
  <c r="I236" i="6" s="1"/>
  <c r="I211" i="6" s="1"/>
  <c r="L367" i="6"/>
  <c r="L436" i="6"/>
  <c r="L439" i="6" s="1"/>
  <c r="L431" i="6"/>
  <c r="I433" i="6"/>
  <c r="I434" i="6" s="1"/>
  <c r="I435" i="6" s="1"/>
  <c r="O350" i="6"/>
  <c r="O427" i="6" s="1"/>
  <c r="H441" i="6"/>
  <c r="H442" i="6" s="1"/>
  <c r="Q259" i="6"/>
  <c r="Q285" i="6" s="1"/>
  <c r="Q349" i="6"/>
  <c r="Q374" i="6" s="1"/>
  <c r="Q307" i="6"/>
  <c r="H447" i="6"/>
  <c r="H423" i="6" s="1"/>
  <c r="H446" i="6"/>
  <c r="H342" i="6"/>
  <c r="H344" i="6" s="1"/>
  <c r="I341" i="6" s="1"/>
  <c r="K310" i="6"/>
  <c r="K315" i="6"/>
  <c r="K318" i="6" s="1"/>
  <c r="K277" i="6"/>
  <c r="K291" i="6" s="1"/>
  <c r="O260" i="6"/>
  <c r="O306" i="6" s="1"/>
  <c r="O333" i="6"/>
  <c r="H361" i="6"/>
  <c r="H362" i="6" s="1"/>
  <c r="H368" i="6" s="1"/>
  <c r="P349" i="6"/>
  <c r="P374" i="6" s="1"/>
  <c r="L220" i="6"/>
  <c r="L261" i="6"/>
  <c r="L219" i="6"/>
  <c r="L263" i="6"/>
  <c r="L284" i="6" s="1"/>
  <c r="V21" i="6"/>
  <c r="U74" i="6"/>
  <c r="J308" i="6"/>
  <c r="K174" i="6"/>
  <c r="K308" i="6" s="1"/>
  <c r="J190" i="6"/>
  <c r="J192" i="6" s="1"/>
  <c r="O169" i="6"/>
  <c r="O248" i="6" s="1"/>
  <c r="O338" i="6" s="1"/>
  <c r="O247" i="6"/>
  <c r="O337" i="6" s="1"/>
  <c r="P218" i="6"/>
  <c r="P170" i="6"/>
  <c r="P244" i="6" s="1"/>
  <c r="P334" i="6" s="1"/>
  <c r="P381" i="6" s="1"/>
  <c r="P243" i="6"/>
  <c r="P286" i="6" s="1"/>
  <c r="L228" i="6"/>
  <c r="I210" i="6"/>
  <c r="H269" i="6"/>
  <c r="H270" i="6" s="1"/>
  <c r="I232" i="6"/>
  <c r="J215" i="6" s="1"/>
  <c r="J221" i="6" s="1"/>
  <c r="M200" i="6"/>
  <c r="M225" i="6"/>
  <c r="AA181" i="6"/>
  <c r="O119" i="6"/>
  <c r="O126" i="6" s="1"/>
  <c r="O135" i="6" s="1"/>
  <c r="O146" i="6" s="1"/>
  <c r="H185" i="6"/>
  <c r="H187" i="6" s="1"/>
  <c r="I184" i="6" s="1"/>
  <c r="I193" i="6" s="1"/>
  <c r="H197" i="6"/>
  <c r="Q166" i="6"/>
  <c r="Q138" i="6"/>
  <c r="M139" i="6"/>
  <c r="M142" i="6" s="1"/>
  <c r="M143" i="6" s="1"/>
  <c r="M177" i="6"/>
  <c r="M351" i="6" s="1"/>
  <c r="P111" i="6"/>
  <c r="P112" i="6" s="1"/>
  <c r="P165" i="6"/>
  <c r="M158" i="6"/>
  <c r="M179" i="6" s="1"/>
  <c r="M353" i="6" s="1"/>
  <c r="M373" i="6" s="1"/>
  <c r="M375" i="6" s="1"/>
  <c r="Q157" i="6"/>
  <c r="Q154" i="6"/>
  <c r="Q161" i="6"/>
  <c r="P155" i="6"/>
  <c r="N137" i="6"/>
  <c r="Q109" i="6"/>
  <c r="Q176" i="6" s="1"/>
  <c r="Q216" i="6" s="1"/>
  <c r="Q108" i="6"/>
  <c r="Q175" i="6" s="1"/>
  <c r="N141" i="6"/>
  <c r="N162" i="6" s="1"/>
  <c r="Q115" i="6"/>
  <c r="P116" i="6"/>
  <c r="P117" i="6" s="1"/>
  <c r="P118" i="6" s="1"/>
  <c r="P123" i="6"/>
  <c r="P124" i="6" s="1"/>
  <c r="P129" i="6"/>
  <c r="O130" i="6"/>
  <c r="O131" i="6" s="1"/>
  <c r="O133" i="6" s="1"/>
  <c r="O136" i="6" s="1"/>
  <c r="R122" i="6"/>
  <c r="R4" i="6"/>
  <c r="R5" i="6" s="1"/>
  <c r="J407" i="6" l="1"/>
  <c r="K404" i="6" s="1"/>
  <c r="K406" i="6" s="1"/>
  <c r="L401" i="6"/>
  <c r="L402" i="6"/>
  <c r="J409" i="6"/>
  <c r="J412" i="6" s="1"/>
  <c r="K405" i="6"/>
  <c r="K180" i="6"/>
  <c r="L174" i="6" s="1"/>
  <c r="L308" i="6" s="1"/>
  <c r="I212" i="6"/>
  <c r="J209" i="6" s="1"/>
  <c r="Q429" i="6"/>
  <c r="Q383" i="6"/>
  <c r="Q396" i="6" s="1"/>
  <c r="Q411" i="6" s="1"/>
  <c r="M430" i="6"/>
  <c r="M382" i="6"/>
  <c r="M395" i="6" s="1"/>
  <c r="M410" i="6" s="1"/>
  <c r="P429" i="6"/>
  <c r="P383" i="6"/>
  <c r="P396" i="6" s="1"/>
  <c r="P411" i="6" s="1"/>
  <c r="R428" i="6"/>
  <c r="R451" i="6"/>
  <c r="H324" i="6"/>
  <c r="H325" i="6" s="1"/>
  <c r="H319" i="6"/>
  <c r="H320" i="6" s="1"/>
  <c r="H321" i="6" s="1"/>
  <c r="M367" i="6"/>
  <c r="M436" i="6"/>
  <c r="M439" i="6" s="1"/>
  <c r="M431" i="6"/>
  <c r="I237" i="6"/>
  <c r="I445" i="6"/>
  <c r="I440" i="6"/>
  <c r="I443" i="6" s="1"/>
  <c r="J426" i="6" s="1"/>
  <c r="J432" i="6" s="1"/>
  <c r="P350" i="6"/>
  <c r="P427" i="6" s="1"/>
  <c r="H364" i="6"/>
  <c r="I348" i="6" s="1"/>
  <c r="I354" i="6" s="1"/>
  <c r="I357" i="6" s="1"/>
  <c r="I359" i="6" s="1"/>
  <c r="I360" i="6" s="1"/>
  <c r="P260" i="6"/>
  <c r="P306" i="6" s="1"/>
  <c r="P333" i="6"/>
  <c r="L310" i="6"/>
  <c r="L277" i="6"/>
  <c r="L291" i="6" s="1"/>
  <c r="L315" i="6"/>
  <c r="L318" i="6" s="1"/>
  <c r="R259" i="6"/>
  <c r="R285" i="6" s="1"/>
  <c r="R349" i="6"/>
  <c r="R374" i="6" s="1"/>
  <c r="R307" i="6"/>
  <c r="H422" i="6"/>
  <c r="H424" i="6" s="1"/>
  <c r="I421" i="6" s="1"/>
  <c r="H448" i="6"/>
  <c r="M220" i="6"/>
  <c r="M261" i="6"/>
  <c r="M219" i="6"/>
  <c r="M263" i="6"/>
  <c r="M284" i="6" s="1"/>
  <c r="W21" i="6"/>
  <c r="V74" i="6"/>
  <c r="P169" i="6"/>
  <c r="P248" i="6" s="1"/>
  <c r="P338" i="6" s="1"/>
  <c r="P247" i="6"/>
  <c r="P337" i="6" s="1"/>
  <c r="Q170" i="6"/>
  <c r="Q244" i="6" s="1"/>
  <c r="Q334" i="6" s="1"/>
  <c r="Q381" i="6" s="1"/>
  <c r="Q243" i="6"/>
  <c r="Q286" i="6" s="1"/>
  <c r="J222" i="6"/>
  <c r="J223" i="6" s="1"/>
  <c r="J224" i="6" s="1"/>
  <c r="J234" i="6" s="1"/>
  <c r="Q218" i="6"/>
  <c r="M228" i="6"/>
  <c r="N200" i="6"/>
  <c r="N225" i="6"/>
  <c r="P119" i="6"/>
  <c r="P126" i="6" s="1"/>
  <c r="P135" i="6" s="1"/>
  <c r="P146" i="6" s="1"/>
  <c r="I194" i="6"/>
  <c r="I195" i="6" s="1"/>
  <c r="I185" i="6"/>
  <c r="I187" i="6" s="1"/>
  <c r="J184" i="6" s="1"/>
  <c r="J193" i="6" s="1"/>
  <c r="R166" i="6"/>
  <c r="R138" i="6"/>
  <c r="N139" i="6"/>
  <c r="N142" i="6" s="1"/>
  <c r="N143" i="6" s="1"/>
  <c r="N177" i="6"/>
  <c r="N351" i="6" s="1"/>
  <c r="Q111" i="6"/>
  <c r="Q112" i="6" s="1"/>
  <c r="Q165" i="6"/>
  <c r="R161" i="6"/>
  <c r="R157" i="6"/>
  <c r="R154" i="6"/>
  <c r="N158" i="6"/>
  <c r="N179" i="6" s="1"/>
  <c r="N353" i="6" s="1"/>
  <c r="N373" i="6" s="1"/>
  <c r="N375" i="6" s="1"/>
  <c r="Q155" i="6"/>
  <c r="R108" i="6"/>
  <c r="R175" i="6" s="1"/>
  <c r="R109" i="6"/>
  <c r="R176" i="6" s="1"/>
  <c r="R216" i="6" s="1"/>
  <c r="O137" i="6"/>
  <c r="O141" i="6"/>
  <c r="O162" i="6" s="1"/>
  <c r="Q123" i="6"/>
  <c r="Q124" i="6" s="1"/>
  <c r="Q129" i="6"/>
  <c r="P130" i="6"/>
  <c r="P131" i="6" s="1"/>
  <c r="P133" i="6" s="1"/>
  <c r="P136" i="6" s="1"/>
  <c r="Q116" i="6"/>
  <c r="Q117" i="6" s="1"/>
  <c r="Q118" i="6" s="1"/>
  <c r="S122" i="6"/>
  <c r="R115" i="6"/>
  <c r="S4" i="6"/>
  <c r="S5" i="6" s="1"/>
  <c r="K409" i="6" l="1"/>
  <c r="K412" i="6" s="1"/>
  <c r="L180" i="6"/>
  <c r="L190" i="6" s="1"/>
  <c r="L192" i="6" s="1"/>
  <c r="M402" i="6"/>
  <c r="M401" i="6"/>
  <c r="K407" i="6"/>
  <c r="L404" i="6" s="1"/>
  <c r="L406" i="6" s="1"/>
  <c r="L405" i="6"/>
  <c r="K190" i="6"/>
  <c r="K192" i="6" s="1"/>
  <c r="H326" i="6"/>
  <c r="H302" i="6" s="1"/>
  <c r="N430" i="6"/>
  <c r="N382" i="6"/>
  <c r="N395" i="6" s="1"/>
  <c r="N410" i="6" s="1"/>
  <c r="R429" i="6"/>
  <c r="R383" i="6"/>
  <c r="R396" i="6" s="1"/>
  <c r="R411" i="6" s="1"/>
  <c r="S428" i="6"/>
  <c r="S451" i="6"/>
  <c r="H322" i="6"/>
  <c r="N367" i="6"/>
  <c r="N436" i="6"/>
  <c r="N439" i="6" s="1"/>
  <c r="N431" i="6"/>
  <c r="J433" i="6"/>
  <c r="J434" i="6" s="1"/>
  <c r="J435" i="6" s="1"/>
  <c r="I441" i="6"/>
  <c r="I442" i="6" s="1"/>
  <c r="I447" i="6"/>
  <c r="I423" i="6" s="1"/>
  <c r="I446" i="6"/>
  <c r="Q350" i="6"/>
  <c r="Q427" i="6" s="1"/>
  <c r="S259" i="6"/>
  <c r="S285" i="6" s="1"/>
  <c r="S349" i="6"/>
  <c r="S374" i="6" s="1"/>
  <c r="S307" i="6"/>
  <c r="M310" i="6"/>
  <c r="M315" i="6"/>
  <c r="M318" i="6" s="1"/>
  <c r="M277" i="6"/>
  <c r="M291" i="6" s="1"/>
  <c r="I361" i="6"/>
  <c r="I362" i="6" s="1"/>
  <c r="I368" i="6" s="1"/>
  <c r="I342" i="6"/>
  <c r="I344" i="6" s="1"/>
  <c r="J341" i="6" s="1"/>
  <c r="Q260" i="6"/>
  <c r="Q306" i="6" s="1"/>
  <c r="Q333" i="6"/>
  <c r="N220" i="6"/>
  <c r="N261" i="6"/>
  <c r="N219" i="6"/>
  <c r="N263" i="6"/>
  <c r="N284" i="6" s="1"/>
  <c r="R170" i="6"/>
  <c r="R244" i="6" s="1"/>
  <c r="R334" i="6" s="1"/>
  <c r="R381" i="6" s="1"/>
  <c r="R243" i="6"/>
  <c r="R286" i="6" s="1"/>
  <c r="H301" i="6"/>
  <c r="H252" i="6"/>
  <c r="N228" i="6"/>
  <c r="R218" i="6"/>
  <c r="M308" i="6"/>
  <c r="Q169" i="6"/>
  <c r="Q248" i="6" s="1"/>
  <c r="Q338" i="6" s="1"/>
  <c r="Q247" i="6"/>
  <c r="Q337" i="6" s="1"/>
  <c r="J235" i="6"/>
  <c r="J236" i="6"/>
  <c r="J211" i="6" s="1"/>
  <c r="H271" i="6"/>
  <c r="H272" i="6" s="1"/>
  <c r="J229" i="6"/>
  <c r="O200" i="6"/>
  <c r="O225" i="6"/>
  <c r="I197" i="6"/>
  <c r="I201" i="6"/>
  <c r="I203" i="6" s="1"/>
  <c r="J185" i="6"/>
  <c r="J187" i="6" s="1"/>
  <c r="K184" i="6" s="1"/>
  <c r="J194" i="6"/>
  <c r="J195" i="6" s="1"/>
  <c r="Q119" i="6"/>
  <c r="Q126" i="6" s="1"/>
  <c r="Q135" i="6" s="1"/>
  <c r="Q146" i="6" s="1"/>
  <c r="S166" i="6"/>
  <c r="S138" i="6"/>
  <c r="O139" i="6"/>
  <c r="O142" i="6" s="1"/>
  <c r="O143" i="6" s="1"/>
  <c r="O177" i="6"/>
  <c r="O351" i="6" s="1"/>
  <c r="R111" i="6"/>
  <c r="R112" i="6" s="1"/>
  <c r="R165" i="6"/>
  <c r="O158" i="6"/>
  <c r="O179" i="6" s="1"/>
  <c r="O353" i="6" s="1"/>
  <c r="O373" i="6" s="1"/>
  <c r="O375" i="6" s="1"/>
  <c r="R155" i="6"/>
  <c r="S157" i="6"/>
  <c r="S154" i="6"/>
  <c r="S161" i="6"/>
  <c r="R116" i="6"/>
  <c r="R117" i="6" s="1"/>
  <c r="R118" i="6" s="1"/>
  <c r="S109" i="6"/>
  <c r="S176" i="6" s="1"/>
  <c r="S216" i="6" s="1"/>
  <c r="S108" i="6"/>
  <c r="S175" i="6" s="1"/>
  <c r="R123" i="6"/>
  <c r="R124" i="6" s="1"/>
  <c r="P137" i="6"/>
  <c r="P141" i="6"/>
  <c r="P162" i="6" s="1"/>
  <c r="R129" i="6"/>
  <c r="Q130" i="6"/>
  <c r="Q131" i="6" s="1"/>
  <c r="Q133" i="6" s="1"/>
  <c r="Q136" i="6" s="1"/>
  <c r="T122" i="6"/>
  <c r="S115" i="6"/>
  <c r="T4" i="6"/>
  <c r="T5" i="6" s="1"/>
  <c r="M174" i="6" l="1"/>
  <c r="M180" i="6" s="1"/>
  <c r="L409" i="6"/>
  <c r="L412" i="6" s="1"/>
  <c r="K193" i="6"/>
  <c r="K194" i="6" s="1"/>
  <c r="K195" i="6" s="1"/>
  <c r="K201" i="6" s="1"/>
  <c r="K203" i="6" s="1"/>
  <c r="N401" i="6"/>
  <c r="N402" i="6"/>
  <c r="L407" i="6"/>
  <c r="M404" i="6" s="1"/>
  <c r="M406" i="6" s="1"/>
  <c r="M405" i="6"/>
  <c r="H327" i="6"/>
  <c r="H303" i="6"/>
  <c r="I300" i="6" s="1"/>
  <c r="O430" i="6"/>
  <c r="O382" i="6"/>
  <c r="O395" i="6" s="1"/>
  <c r="O410" i="6" s="1"/>
  <c r="S429" i="6"/>
  <c r="S383" i="6"/>
  <c r="S396" i="6" s="1"/>
  <c r="S411" i="6" s="1"/>
  <c r="T428" i="6"/>
  <c r="T451" i="6"/>
  <c r="I305" i="6"/>
  <c r="I311" i="6" s="1"/>
  <c r="I312" i="6" s="1"/>
  <c r="H453" i="6"/>
  <c r="M190" i="6"/>
  <c r="M192" i="6" s="1"/>
  <c r="N174" i="6"/>
  <c r="O367" i="6"/>
  <c r="O436" i="6"/>
  <c r="O439" i="6" s="1"/>
  <c r="O431" i="6"/>
  <c r="J445" i="6"/>
  <c r="J440" i="6"/>
  <c r="J441" i="6" s="1"/>
  <c r="J442" i="6" s="1"/>
  <c r="I448" i="6"/>
  <c r="I422" i="6"/>
  <c r="I424" i="6" s="1"/>
  <c r="J421" i="6" s="1"/>
  <c r="R350" i="6"/>
  <c r="R427" i="6" s="1"/>
  <c r="N310" i="6"/>
  <c r="N315" i="6"/>
  <c r="N318" i="6" s="1"/>
  <c r="N277" i="6"/>
  <c r="N291" i="6" s="1"/>
  <c r="R260" i="6"/>
  <c r="R306" i="6" s="1"/>
  <c r="R333" i="6"/>
  <c r="T259" i="6"/>
  <c r="T285" i="6" s="1"/>
  <c r="T349" i="6"/>
  <c r="T374" i="6" s="1"/>
  <c r="T307" i="6"/>
  <c r="I364" i="6"/>
  <c r="J348" i="6" s="1"/>
  <c r="J354" i="6" s="1"/>
  <c r="J357" i="6" s="1"/>
  <c r="H254" i="6"/>
  <c r="I251" i="6" s="1"/>
  <c r="H278" i="6"/>
  <c r="H455" i="6" s="1"/>
  <c r="H274" i="6"/>
  <c r="O220" i="6"/>
  <c r="O261" i="6"/>
  <c r="O219" i="6"/>
  <c r="O263" i="6"/>
  <c r="O284" i="6" s="1"/>
  <c r="S218" i="6"/>
  <c r="R169" i="6"/>
  <c r="R248" i="6" s="1"/>
  <c r="R338" i="6" s="1"/>
  <c r="R247" i="6"/>
  <c r="R337" i="6" s="1"/>
  <c r="N180" i="6"/>
  <c r="O174" i="6" s="1"/>
  <c r="N308" i="6"/>
  <c r="O228" i="6"/>
  <c r="S170" i="6"/>
  <c r="S244" i="6" s="1"/>
  <c r="S334" i="6" s="1"/>
  <c r="S381" i="6" s="1"/>
  <c r="S243" i="6"/>
  <c r="S286" i="6" s="1"/>
  <c r="J210" i="6"/>
  <c r="J212" i="6" s="1"/>
  <c r="K209" i="6" s="1"/>
  <c r="J237" i="6"/>
  <c r="J309" i="6"/>
  <c r="J230" i="6"/>
  <c r="J231" i="6" s="1"/>
  <c r="J232" i="6"/>
  <c r="K215" i="6" s="1"/>
  <c r="K221" i="6" s="1"/>
  <c r="P200" i="6"/>
  <c r="P225" i="6"/>
  <c r="J197" i="6"/>
  <c r="J201" i="6"/>
  <c r="J203" i="6" s="1"/>
  <c r="R119" i="6"/>
  <c r="R126" i="6" s="1"/>
  <c r="R135" i="6" s="1"/>
  <c r="K197" i="6"/>
  <c r="T166" i="6"/>
  <c r="T138" i="6"/>
  <c r="P139" i="6"/>
  <c r="P142" i="6" s="1"/>
  <c r="P143" i="6" s="1"/>
  <c r="P177" i="6"/>
  <c r="P351" i="6" s="1"/>
  <c r="S111" i="6"/>
  <c r="S112" i="6" s="1"/>
  <c r="S165" i="6"/>
  <c r="T161" i="6"/>
  <c r="T154" i="6"/>
  <c r="T157" i="6"/>
  <c r="P158" i="6"/>
  <c r="P179" i="6" s="1"/>
  <c r="P353" i="6" s="1"/>
  <c r="P373" i="6" s="1"/>
  <c r="P375" i="6" s="1"/>
  <c r="S155" i="6"/>
  <c r="T109" i="6"/>
  <c r="T176" i="6" s="1"/>
  <c r="T216" i="6" s="1"/>
  <c r="T108" i="6"/>
  <c r="T175" i="6" s="1"/>
  <c r="T115" i="6"/>
  <c r="S116" i="6"/>
  <c r="S117" i="6" s="1"/>
  <c r="S118" i="6" s="1"/>
  <c r="Q137" i="6"/>
  <c r="Q141" i="6"/>
  <c r="Q162" i="6" s="1"/>
  <c r="S129" i="6"/>
  <c r="R130" i="6"/>
  <c r="R131" i="6" s="1"/>
  <c r="R133" i="6" s="1"/>
  <c r="R136" i="6" s="1"/>
  <c r="S123" i="6"/>
  <c r="S124" i="6" s="1"/>
  <c r="U122" i="6"/>
  <c r="U4" i="6"/>
  <c r="U5" i="6" s="1"/>
  <c r="K185" i="6" l="1"/>
  <c r="K187" i="6" s="1"/>
  <c r="L184" i="6" s="1"/>
  <c r="L193" i="6" s="1"/>
  <c r="M407" i="6"/>
  <c r="N404" i="6" s="1"/>
  <c r="N406" i="6" s="1"/>
  <c r="M409" i="6"/>
  <c r="M412" i="6" s="1"/>
  <c r="N405" i="6"/>
  <c r="O402" i="6"/>
  <c r="O401" i="6"/>
  <c r="P430" i="6"/>
  <c r="P382" i="6"/>
  <c r="P395" i="6" s="1"/>
  <c r="P410" i="6" s="1"/>
  <c r="T429" i="6"/>
  <c r="T383" i="6"/>
  <c r="T396" i="6" s="1"/>
  <c r="T411" i="6" s="1"/>
  <c r="I258" i="6"/>
  <c r="I264" i="6" s="1"/>
  <c r="I267" i="6" s="1"/>
  <c r="I269" i="6" s="1"/>
  <c r="H452" i="6"/>
  <c r="U428" i="6"/>
  <c r="U451" i="6"/>
  <c r="R141" i="6"/>
  <c r="R162" i="6" s="1"/>
  <c r="R146" i="6"/>
  <c r="I313" i="6"/>
  <c r="I314" i="6" s="1"/>
  <c r="P367" i="6"/>
  <c r="P436" i="6"/>
  <c r="P439" i="6" s="1"/>
  <c r="P431" i="6"/>
  <c r="J443" i="6"/>
  <c r="K426" i="6" s="1"/>
  <c r="K432" i="6" s="1"/>
  <c r="J446" i="6"/>
  <c r="J447" i="6"/>
  <c r="J423" i="6" s="1"/>
  <c r="H280" i="6"/>
  <c r="H283" i="6" s="1"/>
  <c r="H287" i="6" s="1"/>
  <c r="H369" i="6"/>
  <c r="H370" i="6" s="1"/>
  <c r="H380" i="6" s="1"/>
  <c r="S350" i="6"/>
  <c r="S427" i="6" s="1"/>
  <c r="J359" i="6"/>
  <c r="J360" i="6" s="1"/>
  <c r="U259" i="6"/>
  <c r="U285" i="6" s="1"/>
  <c r="U349" i="6"/>
  <c r="U374" i="6" s="1"/>
  <c r="U307" i="6"/>
  <c r="S260" i="6"/>
  <c r="S306" i="6" s="1"/>
  <c r="S333" i="6"/>
  <c r="O310" i="6"/>
  <c r="O315" i="6"/>
  <c r="O318" i="6" s="1"/>
  <c r="O277" i="6"/>
  <c r="O291" i="6" s="1"/>
  <c r="I270" i="6"/>
  <c r="P220" i="6"/>
  <c r="P261" i="6"/>
  <c r="P219" i="6"/>
  <c r="P263" i="6"/>
  <c r="P284" i="6" s="1"/>
  <c r="O180" i="6"/>
  <c r="P174" i="6" s="1"/>
  <c r="O308" i="6"/>
  <c r="T170" i="6"/>
  <c r="T244" i="6" s="1"/>
  <c r="T334" i="6" s="1"/>
  <c r="T381" i="6" s="1"/>
  <c r="T243" i="6"/>
  <c r="T286" i="6" s="1"/>
  <c r="K222" i="6"/>
  <c r="K223" i="6" s="1"/>
  <c r="K224" i="6" s="1"/>
  <c r="K234" i="6" s="1"/>
  <c r="N190" i="6"/>
  <c r="N192" i="6" s="1"/>
  <c r="P228" i="6"/>
  <c r="T218" i="6"/>
  <c r="S169" i="6"/>
  <c r="S248" i="6" s="1"/>
  <c r="S338" i="6" s="1"/>
  <c r="S247" i="6"/>
  <c r="S337" i="6" s="1"/>
  <c r="Q200" i="6"/>
  <c r="Q225" i="6"/>
  <c r="S119" i="6"/>
  <c r="S126" i="6" s="1"/>
  <c r="S135" i="6" s="1"/>
  <c r="S146" i="6" s="1"/>
  <c r="AB181" i="6"/>
  <c r="R137" i="6"/>
  <c r="L185" i="6"/>
  <c r="L187" i="6" s="1"/>
  <c r="M184" i="6" s="1"/>
  <c r="M193" i="6" s="1"/>
  <c r="M194" i="6" s="1"/>
  <c r="M195" i="6" s="1"/>
  <c r="M201" i="6" s="1"/>
  <c r="M203" i="6" s="1"/>
  <c r="L194" i="6"/>
  <c r="L195" i="6" s="1"/>
  <c r="L201" i="6" s="1"/>
  <c r="L203" i="6" s="1"/>
  <c r="U166" i="6"/>
  <c r="U138" i="6"/>
  <c r="Q139" i="6"/>
  <c r="Q142" i="6" s="1"/>
  <c r="Q143" i="6" s="1"/>
  <c r="Q177" i="6"/>
  <c r="Q351" i="6" s="1"/>
  <c r="T111" i="6"/>
  <c r="T112" i="6" s="1"/>
  <c r="T165" i="6"/>
  <c r="R158" i="6"/>
  <c r="R179" i="6" s="1"/>
  <c r="R219" i="6" s="1"/>
  <c r="U161" i="6"/>
  <c r="U157" i="6"/>
  <c r="U154" i="6"/>
  <c r="Q158" i="6"/>
  <c r="Q179" i="6" s="1"/>
  <c r="Q353" i="6" s="1"/>
  <c r="Q373" i="6" s="1"/>
  <c r="Q375" i="6" s="1"/>
  <c r="T155" i="6"/>
  <c r="U109" i="6"/>
  <c r="U176" i="6" s="1"/>
  <c r="U216" i="6" s="1"/>
  <c r="U108" i="6"/>
  <c r="U175" i="6" s="1"/>
  <c r="T123" i="6"/>
  <c r="T124" i="6" s="1"/>
  <c r="T129" i="6"/>
  <c r="S130" i="6"/>
  <c r="S131" i="6" s="1"/>
  <c r="S133" i="6" s="1"/>
  <c r="S136" i="6" s="1"/>
  <c r="T116" i="6"/>
  <c r="T117" i="6" s="1"/>
  <c r="T118" i="6" s="1"/>
  <c r="V122" i="6"/>
  <c r="U115" i="6"/>
  <c r="V4" i="6"/>
  <c r="V5" i="6" s="1"/>
  <c r="N407" i="6" l="1"/>
  <c r="O404" i="6" s="1"/>
  <c r="O406" i="6" s="1"/>
  <c r="N409" i="6"/>
  <c r="N412" i="6" s="1"/>
  <c r="P401" i="6"/>
  <c r="P402" i="6"/>
  <c r="O405" i="6"/>
  <c r="H384" i="6"/>
  <c r="H388" i="6"/>
  <c r="Q430" i="6"/>
  <c r="Q382" i="6"/>
  <c r="Q395" i="6" s="1"/>
  <c r="Q410" i="6" s="1"/>
  <c r="U429" i="6"/>
  <c r="U383" i="6"/>
  <c r="U396" i="6" s="1"/>
  <c r="U411" i="6" s="1"/>
  <c r="V428" i="6"/>
  <c r="V451" i="6"/>
  <c r="H292" i="6"/>
  <c r="I319" i="6"/>
  <c r="I320" i="6" s="1"/>
  <c r="I321" i="6" s="1"/>
  <c r="I324" i="6"/>
  <c r="Q367" i="6"/>
  <c r="Q436" i="6"/>
  <c r="Q439" i="6" s="1"/>
  <c r="Q431" i="6"/>
  <c r="J448" i="6"/>
  <c r="J422" i="6"/>
  <c r="J424" i="6" s="1"/>
  <c r="K421" i="6" s="1"/>
  <c r="K433" i="6"/>
  <c r="K434" i="6" s="1"/>
  <c r="K435" i="6" s="1"/>
  <c r="T350" i="6"/>
  <c r="T427" i="6" s="1"/>
  <c r="P310" i="6"/>
  <c r="P277" i="6"/>
  <c r="P291" i="6" s="1"/>
  <c r="P315" i="6"/>
  <c r="P318" i="6" s="1"/>
  <c r="T260" i="6"/>
  <c r="T306" i="6" s="1"/>
  <c r="T333" i="6"/>
  <c r="R353" i="6"/>
  <c r="R373" i="6" s="1"/>
  <c r="R375" i="6" s="1"/>
  <c r="R139" i="6"/>
  <c r="R142" i="6" s="1"/>
  <c r="R143" i="6" s="1"/>
  <c r="V259" i="6"/>
  <c r="V285" i="6" s="1"/>
  <c r="V349" i="6"/>
  <c r="V374" i="6" s="1"/>
  <c r="V307" i="6"/>
  <c r="J361" i="6"/>
  <c r="J362" i="6" s="1"/>
  <c r="J342" i="6"/>
  <c r="J344" i="6" s="1"/>
  <c r="K341" i="6" s="1"/>
  <c r="I252" i="6"/>
  <c r="I271" i="6"/>
  <c r="O190" i="6"/>
  <c r="O192" i="6" s="1"/>
  <c r="Q219" i="6"/>
  <c r="Q263" i="6"/>
  <c r="Q284" i="6" s="1"/>
  <c r="Q220" i="6"/>
  <c r="Q261" i="6"/>
  <c r="R263" i="6"/>
  <c r="R284" i="6" s="1"/>
  <c r="K229" i="6"/>
  <c r="K232" i="6" s="1"/>
  <c r="L215" i="6" s="1"/>
  <c r="L221" i="6" s="1"/>
  <c r="L222" i="6" s="1"/>
  <c r="L223" i="6" s="1"/>
  <c r="L224" i="6" s="1"/>
  <c r="L234" i="6" s="1"/>
  <c r="K309" i="6"/>
  <c r="R177" i="6"/>
  <c r="R351" i="6" s="1"/>
  <c r="P180" i="6"/>
  <c r="P190" i="6" s="1"/>
  <c r="P308" i="6"/>
  <c r="Q228" i="6"/>
  <c r="K235" i="6"/>
  <c r="K236" i="6"/>
  <c r="K211" i="6" s="1"/>
  <c r="U170" i="6"/>
  <c r="U244" i="6" s="1"/>
  <c r="U334" i="6" s="1"/>
  <c r="U381" i="6" s="1"/>
  <c r="U243" i="6"/>
  <c r="U286" i="6" s="1"/>
  <c r="U218" i="6"/>
  <c r="T169" i="6"/>
  <c r="T248" i="6" s="1"/>
  <c r="T338" i="6" s="1"/>
  <c r="T247" i="6"/>
  <c r="T337" i="6" s="1"/>
  <c r="L197" i="6"/>
  <c r="R200" i="6"/>
  <c r="R225" i="6"/>
  <c r="M185" i="6"/>
  <c r="M187" i="6" s="1"/>
  <c r="N184" i="6" s="1"/>
  <c r="N193" i="6" s="1"/>
  <c r="M197" i="6"/>
  <c r="V166" i="6"/>
  <c r="V138" i="6"/>
  <c r="U111" i="6"/>
  <c r="U112" i="6" s="1"/>
  <c r="V161" i="6"/>
  <c r="V157" i="6"/>
  <c r="V154" i="6"/>
  <c r="U155" i="6"/>
  <c r="V109" i="6"/>
  <c r="V176" i="6" s="1"/>
  <c r="V216" i="6" s="1"/>
  <c r="V108" i="6"/>
  <c r="V175" i="6" s="1"/>
  <c r="V115" i="6"/>
  <c r="S137" i="6"/>
  <c r="U116" i="6"/>
  <c r="U117" i="6" s="1"/>
  <c r="U118" i="6" s="1"/>
  <c r="T119" i="6"/>
  <c r="T126" i="6" s="1"/>
  <c r="T135" i="6" s="1"/>
  <c r="T146" i="6" s="1"/>
  <c r="S141" i="6"/>
  <c r="S162" i="6" s="1"/>
  <c r="U123" i="6"/>
  <c r="U124" i="6" s="1"/>
  <c r="U129" i="6"/>
  <c r="T130" i="6"/>
  <c r="T131" i="6" s="1"/>
  <c r="T133" i="6" s="1"/>
  <c r="T136" i="6" s="1"/>
  <c r="W122" i="6"/>
  <c r="W4" i="6"/>
  <c r="W5" i="6" s="1"/>
  <c r="O409" i="6" l="1"/>
  <c r="O412" i="6" s="1"/>
  <c r="I272" i="6"/>
  <c r="I278" i="6" s="1"/>
  <c r="Q402" i="6"/>
  <c r="Q401" i="6"/>
  <c r="P405" i="6"/>
  <c r="O407" i="6"/>
  <c r="P404" i="6" s="1"/>
  <c r="P406" i="6" s="1"/>
  <c r="H391" i="6"/>
  <c r="H390" i="6"/>
  <c r="V429" i="6"/>
  <c r="V383" i="6"/>
  <c r="V396" i="6" s="1"/>
  <c r="V411" i="6" s="1"/>
  <c r="R430" i="6"/>
  <c r="R382" i="6"/>
  <c r="R395" i="6" s="1"/>
  <c r="R410" i="6" s="1"/>
  <c r="W428" i="6"/>
  <c r="W451" i="6"/>
  <c r="I325" i="6"/>
  <c r="I326" i="6"/>
  <c r="I302" i="6" s="1"/>
  <c r="I322" i="6"/>
  <c r="R367" i="6"/>
  <c r="R436" i="6"/>
  <c r="R439" i="6" s="1"/>
  <c r="R431" i="6"/>
  <c r="Q174" i="6"/>
  <c r="Q180" i="6" s="1"/>
  <c r="R174" i="6" s="1"/>
  <c r="K445" i="6"/>
  <c r="K440" i="6"/>
  <c r="K441" i="6" s="1"/>
  <c r="K442" i="6" s="1"/>
  <c r="U350" i="6"/>
  <c r="U427" i="6" s="1"/>
  <c r="Q310" i="6"/>
  <c r="Q315" i="6"/>
  <c r="Q318" i="6" s="1"/>
  <c r="Q277" i="6"/>
  <c r="Q291" i="6" s="1"/>
  <c r="U260" i="6"/>
  <c r="U306" i="6" s="1"/>
  <c r="U333" i="6"/>
  <c r="W259" i="6"/>
  <c r="W285" i="6" s="1"/>
  <c r="W349" i="6"/>
  <c r="W374" i="6" s="1"/>
  <c r="W307" i="6"/>
  <c r="J368" i="6"/>
  <c r="J364" i="6"/>
  <c r="K348" i="6" s="1"/>
  <c r="K354" i="6" s="1"/>
  <c r="K357" i="6" s="1"/>
  <c r="I254" i="6"/>
  <c r="J251" i="6" s="1"/>
  <c r="R220" i="6"/>
  <c r="R261" i="6"/>
  <c r="K230" i="6"/>
  <c r="K231" i="6" s="1"/>
  <c r="R228" i="6"/>
  <c r="L309" i="6"/>
  <c r="K210" i="6"/>
  <c r="K212" i="6" s="1"/>
  <c r="L209" i="6" s="1"/>
  <c r="L236" i="6" s="1"/>
  <c r="L211" i="6" s="1"/>
  <c r="K237" i="6"/>
  <c r="V218" i="6"/>
  <c r="Q308" i="6"/>
  <c r="V170" i="6"/>
  <c r="V244" i="6" s="1"/>
  <c r="V334" i="6" s="1"/>
  <c r="V381" i="6" s="1"/>
  <c r="V243" i="6"/>
  <c r="V286" i="6" s="1"/>
  <c r="L235" i="6"/>
  <c r="U119" i="6"/>
  <c r="U126" i="6" s="1"/>
  <c r="U135" i="6" s="1"/>
  <c r="U146" i="6" s="1"/>
  <c r="L229" i="6"/>
  <c r="S200" i="6"/>
  <c r="S225" i="6"/>
  <c r="N185" i="6"/>
  <c r="N187" i="6" s="1"/>
  <c r="O184" i="6" s="1"/>
  <c r="O193" i="6" s="1"/>
  <c r="N194" i="6"/>
  <c r="N195" i="6" s="1"/>
  <c r="N201" i="6" s="1"/>
  <c r="N203" i="6" s="1"/>
  <c r="P192" i="6"/>
  <c r="W166" i="6"/>
  <c r="W138" i="6"/>
  <c r="S139" i="6"/>
  <c r="S142" i="6" s="1"/>
  <c r="S143" i="6" s="1"/>
  <c r="S177" i="6"/>
  <c r="S351" i="6" s="1"/>
  <c r="V111" i="6"/>
  <c r="V112" i="6" s="1"/>
  <c r="S158" i="6"/>
  <c r="S179" i="6" s="1"/>
  <c r="S353" i="6" s="1"/>
  <c r="S373" i="6" s="1"/>
  <c r="S375" i="6" s="1"/>
  <c r="V155" i="6"/>
  <c r="W161" i="6"/>
  <c r="W157" i="6"/>
  <c r="W154" i="6"/>
  <c r="W109" i="6"/>
  <c r="W176" i="6" s="1"/>
  <c r="W216" i="6" s="1"/>
  <c r="W108" i="6"/>
  <c r="W175" i="6" s="1"/>
  <c r="T137" i="6"/>
  <c r="T141" i="6"/>
  <c r="T162" i="6" s="1"/>
  <c r="V129" i="6"/>
  <c r="U130" i="6"/>
  <c r="U131" i="6" s="1"/>
  <c r="U133" i="6" s="1"/>
  <c r="U136" i="6" s="1"/>
  <c r="V123" i="6"/>
  <c r="V124" i="6" s="1"/>
  <c r="V116" i="6"/>
  <c r="V117" i="6" s="1"/>
  <c r="V118" i="6" s="1"/>
  <c r="X122" i="6"/>
  <c r="W115" i="6"/>
  <c r="X4" i="6"/>
  <c r="X5" i="6" s="1"/>
  <c r="I274" i="6" l="1"/>
  <c r="P409" i="6"/>
  <c r="P412" i="6" s="1"/>
  <c r="I455" i="6"/>
  <c r="I280" i="6"/>
  <c r="I283" i="6" s="1"/>
  <c r="I287" i="6" s="1"/>
  <c r="I369" i="6"/>
  <c r="I370" i="6" s="1"/>
  <c r="I380" i="6" s="1"/>
  <c r="I384" i="6" s="1"/>
  <c r="H392" i="6"/>
  <c r="I389" i="6" s="1"/>
  <c r="R401" i="6"/>
  <c r="R402" i="6"/>
  <c r="P407" i="6"/>
  <c r="Q404" i="6" s="1"/>
  <c r="Q406" i="6" s="1"/>
  <c r="Q405" i="6"/>
  <c r="H394" i="6"/>
  <c r="H397" i="6" s="1"/>
  <c r="W429" i="6"/>
  <c r="W383" i="6"/>
  <c r="W396" i="6" s="1"/>
  <c r="W411" i="6" s="1"/>
  <c r="S430" i="6"/>
  <c r="S382" i="6"/>
  <c r="S395" i="6" s="1"/>
  <c r="S410" i="6" s="1"/>
  <c r="X428" i="6"/>
  <c r="X451" i="6"/>
  <c r="J258" i="6"/>
  <c r="J264" i="6" s="1"/>
  <c r="J267" i="6" s="1"/>
  <c r="J269" i="6" s="1"/>
  <c r="J270" i="6" s="1"/>
  <c r="J271" i="6" s="1"/>
  <c r="I452" i="6"/>
  <c r="I292" i="6"/>
  <c r="J305" i="6"/>
  <c r="J311" i="6" s="1"/>
  <c r="J312" i="6" s="1"/>
  <c r="I453" i="6"/>
  <c r="I301" i="6"/>
  <c r="I303" i="6" s="1"/>
  <c r="J300" i="6" s="1"/>
  <c r="I327" i="6"/>
  <c r="S367" i="6"/>
  <c r="S436" i="6"/>
  <c r="S439" i="6" s="1"/>
  <c r="S431" i="6"/>
  <c r="K443" i="6"/>
  <c r="L426" i="6" s="1"/>
  <c r="L432" i="6" s="1"/>
  <c r="K446" i="6"/>
  <c r="K447" i="6"/>
  <c r="K423" i="6" s="1"/>
  <c r="V350" i="6"/>
  <c r="V427" i="6" s="1"/>
  <c r="X259" i="6"/>
  <c r="X285" i="6" s="1"/>
  <c r="X349" i="6"/>
  <c r="X374" i="6" s="1"/>
  <c r="X307" i="6"/>
  <c r="V260" i="6"/>
  <c r="V306" i="6" s="1"/>
  <c r="V333" i="6"/>
  <c r="R310" i="6"/>
  <c r="R315" i="6"/>
  <c r="R318" i="6" s="1"/>
  <c r="R277" i="6"/>
  <c r="R291" i="6" s="1"/>
  <c r="K359" i="6"/>
  <c r="K360" i="6" s="1"/>
  <c r="S220" i="6"/>
  <c r="S261" i="6"/>
  <c r="S219" i="6"/>
  <c r="S263" i="6"/>
  <c r="S284" i="6" s="1"/>
  <c r="Q190" i="6"/>
  <c r="Q192" i="6" s="1"/>
  <c r="R180" i="6"/>
  <c r="R190" i="6" s="1"/>
  <c r="R308" i="6"/>
  <c r="W218" i="6"/>
  <c r="W170" i="6"/>
  <c r="W244" i="6" s="1"/>
  <c r="W334" i="6" s="1"/>
  <c r="W381" i="6" s="1"/>
  <c r="W243" i="6"/>
  <c r="W286" i="6" s="1"/>
  <c r="L210" i="6"/>
  <c r="L212" i="6" s="1"/>
  <c r="M209" i="6" s="1"/>
  <c r="L237" i="6"/>
  <c r="S228" i="6"/>
  <c r="N197" i="6"/>
  <c r="L230" i="6"/>
  <c r="L231" i="6" s="1"/>
  <c r="L232" i="6"/>
  <c r="M215" i="6" s="1"/>
  <c r="M221" i="6" s="1"/>
  <c r="T200" i="6"/>
  <c r="T225" i="6"/>
  <c r="O185" i="6"/>
  <c r="O187" i="6" s="1"/>
  <c r="P184" i="6" s="1"/>
  <c r="P193" i="6" s="1"/>
  <c r="V119" i="6"/>
  <c r="V126" i="6" s="1"/>
  <c r="V135" i="6" s="1"/>
  <c r="O194" i="6"/>
  <c r="O195" i="6" s="1"/>
  <c r="O201" i="6" s="1"/>
  <c r="O203" i="6" s="1"/>
  <c r="X166" i="6"/>
  <c r="X138" i="6"/>
  <c r="T139" i="6"/>
  <c r="T142" i="6" s="1"/>
  <c r="T143" i="6" s="1"/>
  <c r="T177" i="6"/>
  <c r="T351" i="6" s="1"/>
  <c r="W111" i="6"/>
  <c r="W112" i="6" s="1"/>
  <c r="X154" i="6"/>
  <c r="X161" i="6"/>
  <c r="X157" i="6"/>
  <c r="T158" i="6"/>
  <c r="T179" i="6" s="1"/>
  <c r="T353" i="6" s="1"/>
  <c r="T373" i="6" s="1"/>
  <c r="T375" i="6" s="1"/>
  <c r="W155" i="6"/>
  <c r="X109" i="6"/>
  <c r="X176" i="6" s="1"/>
  <c r="X216" i="6" s="1"/>
  <c r="X108" i="6"/>
  <c r="X175" i="6" s="1"/>
  <c r="W116" i="6"/>
  <c r="W117" i="6" s="1"/>
  <c r="W118" i="6" s="1"/>
  <c r="W123" i="6"/>
  <c r="W124" i="6" s="1"/>
  <c r="U137" i="6"/>
  <c r="U141" i="6"/>
  <c r="U162" i="6" s="1"/>
  <c r="W129" i="6"/>
  <c r="V130" i="6"/>
  <c r="V131" i="6" s="1"/>
  <c r="V133" i="6" s="1"/>
  <c r="V136" i="6" s="1"/>
  <c r="Y122" i="6"/>
  <c r="X115" i="6"/>
  <c r="Y4" i="6"/>
  <c r="Y5" i="6" s="1"/>
  <c r="V146" i="6" l="1"/>
  <c r="I388" i="6"/>
  <c r="Q409" i="6"/>
  <c r="Q412" i="6" s="1"/>
  <c r="Q407" i="6"/>
  <c r="R404" i="6" s="1"/>
  <c r="R406" i="6" s="1"/>
  <c r="S402" i="6"/>
  <c r="S401" i="6"/>
  <c r="R405" i="6"/>
  <c r="J272" i="6"/>
  <c r="J278" i="6" s="1"/>
  <c r="I390" i="6"/>
  <c r="I391" i="6"/>
  <c r="X429" i="6"/>
  <c r="X383" i="6"/>
  <c r="X396" i="6" s="1"/>
  <c r="X411" i="6" s="1"/>
  <c r="J313" i="6"/>
  <c r="J314" i="6" s="1"/>
  <c r="J319" i="6" s="1"/>
  <c r="T430" i="6"/>
  <c r="T382" i="6"/>
  <c r="T395" i="6" s="1"/>
  <c r="T410" i="6" s="1"/>
  <c r="Y428" i="6"/>
  <c r="Y451" i="6"/>
  <c r="T367" i="6"/>
  <c r="T436" i="6"/>
  <c r="T439" i="6" s="1"/>
  <c r="T431" i="6"/>
  <c r="K448" i="6"/>
  <c r="K422" i="6"/>
  <c r="K424" i="6" s="1"/>
  <c r="L421" i="6" s="1"/>
  <c r="L433" i="6"/>
  <c r="L434" i="6" s="1"/>
  <c r="L435" i="6" s="1"/>
  <c r="W350" i="6"/>
  <c r="W427" i="6" s="1"/>
  <c r="Y259" i="6"/>
  <c r="Y285" i="6" s="1"/>
  <c r="Y349" i="6"/>
  <c r="Y374" i="6" s="1"/>
  <c r="Y307" i="6"/>
  <c r="W260" i="6"/>
  <c r="W306" i="6" s="1"/>
  <c r="W333" i="6"/>
  <c r="K361" i="6"/>
  <c r="K362" i="6" s="1"/>
  <c r="K368" i="6" s="1"/>
  <c r="K342" i="6"/>
  <c r="K344" i="6" s="1"/>
  <c r="L341" i="6" s="1"/>
  <c r="S310" i="6"/>
  <c r="S315" i="6"/>
  <c r="S318" i="6" s="1"/>
  <c r="S277" i="6"/>
  <c r="S291" i="6" s="1"/>
  <c r="J252" i="6"/>
  <c r="J254" i="6" s="1"/>
  <c r="K251" i="6" s="1"/>
  <c r="T219" i="6"/>
  <c r="T263" i="6"/>
  <c r="T284" i="6" s="1"/>
  <c r="T220" i="6"/>
  <c r="T261" i="6"/>
  <c r="S174" i="6"/>
  <c r="S180" i="6" s="1"/>
  <c r="T174" i="6" s="1"/>
  <c r="S308" i="6"/>
  <c r="T228" i="6"/>
  <c r="X218" i="6"/>
  <c r="X170" i="6"/>
  <c r="X244" i="6" s="1"/>
  <c r="X334" i="6" s="1"/>
  <c r="X381" i="6" s="1"/>
  <c r="X243" i="6"/>
  <c r="X286" i="6" s="1"/>
  <c r="M222" i="6"/>
  <c r="M223" i="6" s="1"/>
  <c r="M224" i="6" s="1"/>
  <c r="M234" i="6" s="1"/>
  <c r="U200" i="6"/>
  <c r="U225" i="6"/>
  <c r="O197" i="6"/>
  <c r="P185" i="6"/>
  <c r="P187" i="6" s="1"/>
  <c r="Q184" i="6" s="1"/>
  <c r="Q193" i="6" s="1"/>
  <c r="Q194" i="6" s="1"/>
  <c r="Q195" i="6" s="1"/>
  <c r="Q201" i="6" s="1"/>
  <c r="Q203" i="6" s="1"/>
  <c r="P194" i="6"/>
  <c r="P195" i="6" s="1"/>
  <c r="P201" i="6" s="1"/>
  <c r="P203" i="6" s="1"/>
  <c r="R192" i="6"/>
  <c r="Y166" i="6"/>
  <c r="Y138" i="6"/>
  <c r="U139" i="6"/>
  <c r="U142" i="6" s="1"/>
  <c r="U143" i="6" s="1"/>
  <c r="U177" i="6"/>
  <c r="U351" i="6" s="1"/>
  <c r="X111" i="6"/>
  <c r="X112" i="6" s="1"/>
  <c r="Y161" i="6"/>
  <c r="Y157" i="6"/>
  <c r="Y154" i="6"/>
  <c r="U158" i="6"/>
  <c r="X155" i="6"/>
  <c r="Y109" i="6"/>
  <c r="Y176" i="6" s="1"/>
  <c r="Y216" i="6" s="1"/>
  <c r="Y108" i="6"/>
  <c r="Y175" i="6" s="1"/>
  <c r="W119" i="6"/>
  <c r="W126" i="6" s="1"/>
  <c r="W135" i="6" s="1"/>
  <c r="W146" i="6" s="1"/>
  <c r="V137" i="6"/>
  <c r="V141" i="6"/>
  <c r="V162" i="6" s="1"/>
  <c r="X129" i="6"/>
  <c r="W130" i="6"/>
  <c r="W131" i="6" s="1"/>
  <c r="W133" i="6" s="1"/>
  <c r="W136" i="6" s="1"/>
  <c r="X123" i="6"/>
  <c r="X124" i="6" s="1"/>
  <c r="Z122" i="6"/>
  <c r="Y115" i="6"/>
  <c r="X116" i="6"/>
  <c r="X117" i="6" s="1"/>
  <c r="X118" i="6" s="1"/>
  <c r="Z4" i="6"/>
  <c r="Z5" i="6" s="1"/>
  <c r="R409" i="6" l="1"/>
  <c r="R412" i="6" s="1"/>
  <c r="J274" i="6"/>
  <c r="K258" i="6" s="1"/>
  <c r="K264" i="6" s="1"/>
  <c r="K267" i="6" s="1"/>
  <c r="K269" i="6" s="1"/>
  <c r="K270" i="6" s="1"/>
  <c r="K271" i="6" s="1"/>
  <c r="R407" i="6"/>
  <c r="S404" i="6" s="1"/>
  <c r="T401" i="6"/>
  <c r="T402" i="6"/>
  <c r="I394" i="6"/>
  <c r="I397" i="6" s="1"/>
  <c r="S405" i="6"/>
  <c r="S406" i="6"/>
  <c r="J455" i="6"/>
  <c r="J280" i="6"/>
  <c r="J283" i="6" s="1"/>
  <c r="J287" i="6" s="1"/>
  <c r="J369" i="6"/>
  <c r="J370" i="6" s="1"/>
  <c r="J380" i="6" s="1"/>
  <c r="J388" i="6" s="1"/>
  <c r="J390" i="6" s="1"/>
  <c r="I392" i="6"/>
  <c r="J389" i="6" s="1"/>
  <c r="U179" i="6"/>
  <c r="U165" i="6"/>
  <c r="J322" i="6"/>
  <c r="K305" i="6" s="1"/>
  <c r="K311" i="6" s="1"/>
  <c r="K312" i="6" s="1"/>
  <c r="J320" i="6"/>
  <c r="J321" i="6" s="1"/>
  <c r="Y429" i="6"/>
  <c r="Y383" i="6"/>
  <c r="Y396" i="6" s="1"/>
  <c r="Y411" i="6" s="1"/>
  <c r="J324" i="6"/>
  <c r="J325" i="6" s="1"/>
  <c r="J292" i="6"/>
  <c r="Z428" i="6"/>
  <c r="Z451" i="6"/>
  <c r="U367" i="6"/>
  <c r="U436" i="6"/>
  <c r="U439" i="6" s="1"/>
  <c r="U431" i="6"/>
  <c r="L445" i="6"/>
  <c r="L440" i="6"/>
  <c r="L443" i="6" s="1"/>
  <c r="M426" i="6" s="1"/>
  <c r="M432" i="6" s="1"/>
  <c r="X350" i="6"/>
  <c r="X427" i="6" s="1"/>
  <c r="K364" i="6"/>
  <c r="L348" i="6" s="1"/>
  <c r="L354" i="6" s="1"/>
  <c r="L357" i="6" s="1"/>
  <c r="L359" i="6" s="1"/>
  <c r="L360" i="6" s="1"/>
  <c r="Z259" i="6"/>
  <c r="Z285" i="6" s="1"/>
  <c r="Z349" i="6"/>
  <c r="Z374" i="6" s="1"/>
  <c r="Z307" i="6"/>
  <c r="X260" i="6"/>
  <c r="X306" i="6" s="1"/>
  <c r="X333" i="6"/>
  <c r="T310" i="6"/>
  <c r="T277" i="6"/>
  <c r="T291" i="6" s="1"/>
  <c r="T315" i="6"/>
  <c r="T318" i="6" s="1"/>
  <c r="U219" i="6"/>
  <c r="U220" i="6"/>
  <c r="U261" i="6"/>
  <c r="S190" i="6"/>
  <c r="S192" i="6" s="1"/>
  <c r="M309" i="6"/>
  <c r="M235" i="6"/>
  <c r="M236" i="6"/>
  <c r="M211" i="6" s="1"/>
  <c r="Y218" i="6"/>
  <c r="T180" i="6"/>
  <c r="U174" i="6" s="1"/>
  <c r="T308" i="6"/>
  <c r="Y170" i="6"/>
  <c r="Y244" i="6" s="1"/>
  <c r="Y334" i="6" s="1"/>
  <c r="Y381" i="6" s="1"/>
  <c r="Y243" i="6"/>
  <c r="Y286" i="6" s="1"/>
  <c r="U228" i="6"/>
  <c r="M229" i="6"/>
  <c r="V200" i="6"/>
  <c r="V225" i="6"/>
  <c r="P197" i="6"/>
  <c r="AC181" i="6"/>
  <c r="Q185" i="6"/>
  <c r="Q187" i="6" s="1"/>
  <c r="R184" i="6" s="1"/>
  <c r="R193" i="6" s="1"/>
  <c r="Q197" i="6"/>
  <c r="Z166" i="6"/>
  <c r="Z138" i="6"/>
  <c r="V139" i="6"/>
  <c r="V177" i="6"/>
  <c r="V351" i="6" s="1"/>
  <c r="Y111" i="6"/>
  <c r="Y112" i="6" s="1"/>
  <c r="Z161" i="6"/>
  <c r="Z157" i="6"/>
  <c r="Z154" i="6"/>
  <c r="Y155" i="6"/>
  <c r="V158" i="6"/>
  <c r="W137" i="6"/>
  <c r="Z109" i="6"/>
  <c r="Z176" i="6" s="1"/>
  <c r="Z216" i="6" s="1"/>
  <c r="Z108" i="6"/>
  <c r="Z175" i="6" s="1"/>
  <c r="X119" i="6"/>
  <c r="X126" i="6" s="1"/>
  <c r="X135" i="6" s="1"/>
  <c r="X146" i="6" s="1"/>
  <c r="W141" i="6"/>
  <c r="W162" i="6" s="1"/>
  <c r="Y129" i="6"/>
  <c r="X130" i="6"/>
  <c r="X131" i="6" s="1"/>
  <c r="X133" i="6" s="1"/>
  <c r="X136" i="6" s="1"/>
  <c r="Y123" i="6"/>
  <c r="Y124" i="6" s="1"/>
  <c r="AA122" i="6"/>
  <c r="Z115" i="6"/>
  <c r="AA4" i="6"/>
  <c r="AA5" i="6" s="1"/>
  <c r="Y116" i="6"/>
  <c r="Y117" i="6" s="1"/>
  <c r="Y118" i="6" s="1"/>
  <c r="V142" i="6" l="1"/>
  <c r="V143" i="6" s="1"/>
  <c r="J452" i="6"/>
  <c r="S407" i="6"/>
  <c r="T404" i="6" s="1"/>
  <c r="T406" i="6" s="1"/>
  <c r="S409" i="6"/>
  <c r="S412" i="6" s="1"/>
  <c r="T405" i="6"/>
  <c r="U402" i="6"/>
  <c r="U401" i="6"/>
  <c r="K272" i="6"/>
  <c r="K278" i="6" s="1"/>
  <c r="J384" i="6"/>
  <c r="J391" i="6"/>
  <c r="J394" i="6" s="1"/>
  <c r="J397" i="6" s="1"/>
  <c r="J326" i="6"/>
  <c r="J302" i="6" s="1"/>
  <c r="J453" i="6"/>
  <c r="U247" i="6"/>
  <c r="U169" i="6"/>
  <c r="U248" i="6" s="1"/>
  <c r="U338" i="6" s="1"/>
  <c r="U353" i="6" s="1"/>
  <c r="V179" i="6"/>
  <c r="V219" i="6" s="1"/>
  <c r="V165" i="6"/>
  <c r="K313" i="6"/>
  <c r="K314" i="6" s="1"/>
  <c r="Z429" i="6"/>
  <c r="Z383" i="6"/>
  <c r="Z396" i="6" s="1"/>
  <c r="Z411" i="6" s="1"/>
  <c r="AA428" i="6"/>
  <c r="AA451" i="6"/>
  <c r="J301" i="6"/>
  <c r="V367" i="6"/>
  <c r="V436" i="6"/>
  <c r="V439" i="6" s="1"/>
  <c r="V431" i="6"/>
  <c r="L441" i="6"/>
  <c r="L442" i="6" s="1"/>
  <c r="M433" i="6"/>
  <c r="M434" i="6" s="1"/>
  <c r="M435" i="6" s="1"/>
  <c r="L446" i="6"/>
  <c r="L447" i="6"/>
  <c r="L423" i="6" s="1"/>
  <c r="Y350" i="6"/>
  <c r="Y427" i="6" s="1"/>
  <c r="Y260" i="6"/>
  <c r="Y306" i="6" s="1"/>
  <c r="Y333" i="6"/>
  <c r="L361" i="6"/>
  <c r="L362" i="6" s="1"/>
  <c r="L368" i="6" s="1"/>
  <c r="L342" i="6"/>
  <c r="L344" i="6" s="1"/>
  <c r="M341" i="6" s="1"/>
  <c r="AA259" i="6"/>
  <c r="AA285" i="6" s="1"/>
  <c r="AA349" i="6"/>
  <c r="AA374" i="6" s="1"/>
  <c r="AA307" i="6"/>
  <c r="U310" i="6"/>
  <c r="U277" i="6"/>
  <c r="U291" i="6" s="1"/>
  <c r="U315" i="6"/>
  <c r="U318" i="6" s="1"/>
  <c r="K252" i="6"/>
  <c r="K254" i="6" s="1"/>
  <c r="L251" i="6" s="1"/>
  <c r="K274" i="6"/>
  <c r="V220" i="6"/>
  <c r="V261" i="6"/>
  <c r="T190" i="6"/>
  <c r="T192" i="6" s="1"/>
  <c r="U180" i="6"/>
  <c r="V174" i="6" s="1"/>
  <c r="U308" i="6"/>
  <c r="V228" i="6"/>
  <c r="Z218" i="6"/>
  <c r="Z170" i="6"/>
  <c r="Z244" i="6" s="1"/>
  <c r="Z334" i="6" s="1"/>
  <c r="Z381" i="6" s="1"/>
  <c r="Z243" i="6"/>
  <c r="Z286" i="6" s="1"/>
  <c r="M210" i="6"/>
  <c r="M212" i="6" s="1"/>
  <c r="N209" i="6" s="1"/>
  <c r="M237" i="6"/>
  <c r="M230" i="6"/>
  <c r="M231" i="6" s="1"/>
  <c r="M232" i="6"/>
  <c r="N215" i="6" s="1"/>
  <c r="N221" i="6" s="1"/>
  <c r="W200" i="6"/>
  <c r="W225" i="6"/>
  <c r="R185" i="6"/>
  <c r="R187" i="6" s="1"/>
  <c r="S184" i="6" s="1"/>
  <c r="S193" i="6" s="1"/>
  <c r="S194" i="6" s="1"/>
  <c r="S195" i="6" s="1"/>
  <c r="S201" i="6" s="1"/>
  <c r="S203" i="6" s="1"/>
  <c r="R194" i="6"/>
  <c r="R195" i="6" s="1"/>
  <c r="AA166" i="6"/>
  <c r="AA138" i="6"/>
  <c r="W139" i="6"/>
  <c r="W142" i="6" s="1"/>
  <c r="W143" i="6" s="1"/>
  <c r="W177" i="6"/>
  <c r="W351" i="6" s="1"/>
  <c r="Z111" i="6"/>
  <c r="Z112" i="6" s="1"/>
  <c r="W158" i="6"/>
  <c r="Z155" i="6"/>
  <c r="AA161" i="6"/>
  <c r="AA157" i="6"/>
  <c r="AA154" i="6"/>
  <c r="AA109" i="6"/>
  <c r="AA176" i="6" s="1"/>
  <c r="AA216" i="6" s="1"/>
  <c r="AA108" i="6"/>
  <c r="AA175" i="6" s="1"/>
  <c r="X137" i="6"/>
  <c r="X141" i="6"/>
  <c r="X162" i="6" s="1"/>
  <c r="Y119" i="6"/>
  <c r="Y126" i="6" s="1"/>
  <c r="Y135" i="6" s="1"/>
  <c r="Y146" i="6" s="1"/>
  <c r="Z129" i="6"/>
  <c r="Y130" i="6"/>
  <c r="Y131" i="6" s="1"/>
  <c r="Y133" i="6" s="1"/>
  <c r="Y136" i="6" s="1"/>
  <c r="Z123" i="6"/>
  <c r="Z124" i="6" s="1"/>
  <c r="AB122" i="6"/>
  <c r="AA115" i="6"/>
  <c r="Z116" i="6"/>
  <c r="Z117" i="6" s="1"/>
  <c r="Z118" i="6" s="1"/>
  <c r="Z119" i="6" s="1"/>
  <c r="AB4" i="6"/>
  <c r="AB5" i="6" s="1"/>
  <c r="J303" i="6" l="1"/>
  <c r="K300" i="6" s="1"/>
  <c r="T409" i="6"/>
  <c r="T412" i="6" s="1"/>
  <c r="T407" i="6"/>
  <c r="U404" i="6" s="1"/>
  <c r="U406" i="6" s="1"/>
  <c r="K455" i="6"/>
  <c r="K369" i="6"/>
  <c r="K370" i="6" s="1"/>
  <c r="K380" i="6" s="1"/>
  <c r="K384" i="6" s="1"/>
  <c r="V401" i="6"/>
  <c r="V402" i="6"/>
  <c r="U405" i="6"/>
  <c r="K280" i="6"/>
  <c r="K283" i="6" s="1"/>
  <c r="K287" i="6" s="1"/>
  <c r="K292" i="6" s="1"/>
  <c r="J327" i="6"/>
  <c r="J392" i="6"/>
  <c r="K389" i="6" s="1"/>
  <c r="V247" i="6"/>
  <c r="V169" i="6"/>
  <c r="V248" i="6" s="1"/>
  <c r="V338" i="6" s="1"/>
  <c r="V353" i="6" s="1"/>
  <c r="W179" i="6"/>
  <c r="W219" i="6" s="1"/>
  <c r="W165" i="6"/>
  <c r="U373" i="6"/>
  <c r="U375" i="6" s="1"/>
  <c r="U382" i="6"/>
  <c r="U395" i="6" s="1"/>
  <c r="U410" i="6" s="1"/>
  <c r="U430" i="6"/>
  <c r="U337" i="6"/>
  <c r="U263" i="6"/>
  <c r="U284" i="6" s="1"/>
  <c r="AA429" i="6"/>
  <c r="AA383" i="6"/>
  <c r="AA396" i="6" s="1"/>
  <c r="AA411" i="6" s="1"/>
  <c r="K324" i="6"/>
  <c r="K319" i="6"/>
  <c r="L258" i="6"/>
  <c r="L264" i="6" s="1"/>
  <c r="L267" i="6" s="1"/>
  <c r="L269" i="6" s="1"/>
  <c r="L270" i="6" s="1"/>
  <c r="K452" i="6"/>
  <c r="AB428" i="6"/>
  <c r="AB451" i="6"/>
  <c r="W367" i="6"/>
  <c r="W436" i="6"/>
  <c r="W439" i="6" s="1"/>
  <c r="W431" i="6"/>
  <c r="L448" i="6"/>
  <c r="L422" i="6"/>
  <c r="L424" i="6" s="1"/>
  <c r="M421" i="6" s="1"/>
  <c r="M445" i="6"/>
  <c r="M440" i="6"/>
  <c r="M441" i="6" s="1"/>
  <c r="M442" i="6" s="1"/>
  <c r="Z350" i="6"/>
  <c r="Z427" i="6" s="1"/>
  <c r="Z260" i="6"/>
  <c r="Z306" i="6" s="1"/>
  <c r="Z333" i="6"/>
  <c r="AB259" i="6"/>
  <c r="AB285" i="6" s="1"/>
  <c r="AB349" i="6"/>
  <c r="AB374" i="6" s="1"/>
  <c r="AB307" i="6"/>
  <c r="V310" i="6"/>
  <c r="V315" i="6"/>
  <c r="V318" i="6" s="1"/>
  <c r="V277" i="6"/>
  <c r="V291" i="6" s="1"/>
  <c r="L364" i="6"/>
  <c r="M348" i="6" s="1"/>
  <c r="M354" i="6" s="1"/>
  <c r="M357" i="6" s="1"/>
  <c r="M359" i="6" s="1"/>
  <c r="U190" i="6"/>
  <c r="U192" i="6" s="1"/>
  <c r="W220" i="6"/>
  <c r="W261" i="6"/>
  <c r="V308" i="6"/>
  <c r="V180" i="6"/>
  <c r="V190" i="6" s="1"/>
  <c r="AA170" i="6"/>
  <c r="AA244" i="6" s="1"/>
  <c r="AA334" i="6" s="1"/>
  <c r="AA381" i="6" s="1"/>
  <c r="AA243" i="6"/>
  <c r="AA286" i="6" s="1"/>
  <c r="W228" i="6"/>
  <c r="AA218" i="6"/>
  <c r="N222" i="6"/>
  <c r="N223" i="6" s="1"/>
  <c r="N224" i="6" s="1"/>
  <c r="N234" i="6" s="1"/>
  <c r="X200" i="6"/>
  <c r="X225" i="6"/>
  <c r="R197" i="6"/>
  <c r="R201" i="6"/>
  <c r="R203" i="6" s="1"/>
  <c r="S185" i="6"/>
  <c r="S187" i="6" s="1"/>
  <c r="T184" i="6" s="1"/>
  <c r="T193" i="6" s="1"/>
  <c r="S197" i="6"/>
  <c r="W174" i="6"/>
  <c r="AB166" i="6"/>
  <c r="AB138" i="6"/>
  <c r="X139" i="6"/>
  <c r="X142" i="6" s="1"/>
  <c r="X143" i="6" s="1"/>
  <c r="X177" i="6"/>
  <c r="X351" i="6" s="1"/>
  <c r="AA111" i="6"/>
  <c r="AA112" i="6" s="1"/>
  <c r="AB154" i="6"/>
  <c r="AB161" i="6"/>
  <c r="AB157" i="6"/>
  <c r="X158" i="6"/>
  <c r="X179" i="6" s="1"/>
  <c r="X219" i="6" s="1"/>
  <c r="AA155" i="6"/>
  <c r="AB109" i="6"/>
  <c r="AB176" i="6" s="1"/>
  <c r="AB216" i="6" s="1"/>
  <c r="AB108" i="6"/>
  <c r="AB175" i="6" s="1"/>
  <c r="Y137" i="6"/>
  <c r="Y141" i="6"/>
  <c r="Y162" i="6" s="1"/>
  <c r="Z126" i="6"/>
  <c r="Z135" i="6" s="1"/>
  <c r="Z146" i="6" s="1"/>
  <c r="AA129" i="6"/>
  <c r="Z130" i="6"/>
  <c r="Z131" i="6" s="1"/>
  <c r="Z133" i="6" s="1"/>
  <c r="Z136" i="6" s="1"/>
  <c r="AA123" i="6"/>
  <c r="AA124" i="6" s="1"/>
  <c r="AC122" i="6"/>
  <c r="AA116" i="6"/>
  <c r="AA117" i="6" s="1"/>
  <c r="AA118" i="6" s="1"/>
  <c r="AB115" i="6"/>
  <c r="AC4" i="6"/>
  <c r="AC5" i="6" s="1"/>
  <c r="K388" i="6" l="1"/>
  <c r="K390" i="6" s="1"/>
  <c r="U409" i="6"/>
  <c r="U412" i="6" s="1"/>
  <c r="U407" i="6"/>
  <c r="V404" i="6" s="1"/>
  <c r="V406" i="6" s="1"/>
  <c r="V405" i="6"/>
  <c r="W402" i="6"/>
  <c r="W401" i="6"/>
  <c r="K391" i="6"/>
  <c r="K394" i="6" s="1"/>
  <c r="K397" i="6" s="1"/>
  <c r="V373" i="6"/>
  <c r="V375" i="6" s="1"/>
  <c r="V430" i="6"/>
  <c r="V382" i="6"/>
  <c r="V395" i="6" s="1"/>
  <c r="V410" i="6" s="1"/>
  <c r="W247" i="6"/>
  <c r="W169" i="6"/>
  <c r="W248" i="6" s="1"/>
  <c r="W338" i="6" s="1"/>
  <c r="W353" i="6" s="1"/>
  <c r="V337" i="6"/>
  <c r="V263" i="6"/>
  <c r="V284" i="6" s="1"/>
  <c r="K322" i="6"/>
  <c r="K320" i="6"/>
  <c r="K321" i="6" s="1"/>
  <c r="AB429" i="6"/>
  <c r="AB383" i="6"/>
  <c r="AB396" i="6" s="1"/>
  <c r="AB411" i="6" s="1"/>
  <c r="K325" i="6"/>
  <c r="K326" i="6"/>
  <c r="K302" i="6" s="1"/>
  <c r="AC428" i="6"/>
  <c r="AC451" i="6"/>
  <c r="X367" i="6"/>
  <c r="X436" i="6"/>
  <c r="X439" i="6" s="1"/>
  <c r="X431" i="6"/>
  <c r="M446" i="6"/>
  <c r="M447" i="6"/>
  <c r="M423" i="6" s="1"/>
  <c r="M443" i="6"/>
  <c r="N426" i="6" s="1"/>
  <c r="N432" i="6" s="1"/>
  <c r="AA350" i="6"/>
  <c r="AA427" i="6" s="1"/>
  <c r="AA260" i="6"/>
  <c r="AA306" i="6" s="1"/>
  <c r="AA333" i="6"/>
  <c r="W310" i="6"/>
  <c r="W315" i="6"/>
  <c r="W318" i="6" s="1"/>
  <c r="W277" i="6"/>
  <c r="W291" i="6" s="1"/>
  <c r="AC259" i="6"/>
  <c r="AC285" i="6" s="1"/>
  <c r="AC349" i="6"/>
  <c r="AC374" i="6" s="1"/>
  <c r="AC307" i="6"/>
  <c r="M360" i="6"/>
  <c r="M342" i="6" s="1"/>
  <c r="M344" i="6" s="1"/>
  <c r="N341" i="6" s="1"/>
  <c r="L271" i="6"/>
  <c r="L252" i="6"/>
  <c r="X220" i="6"/>
  <c r="X261" i="6"/>
  <c r="W180" i="6"/>
  <c r="X174" i="6" s="1"/>
  <c r="W308" i="6"/>
  <c r="AB170" i="6"/>
  <c r="AB244" i="6" s="1"/>
  <c r="AB334" i="6" s="1"/>
  <c r="AB381" i="6" s="1"/>
  <c r="AB243" i="6"/>
  <c r="AB286" i="6" s="1"/>
  <c r="X228" i="6"/>
  <c r="N235" i="6"/>
  <c r="N236" i="6"/>
  <c r="N211" i="6" s="1"/>
  <c r="AB218" i="6"/>
  <c r="N229" i="6"/>
  <c r="Y200" i="6"/>
  <c r="Y225" i="6"/>
  <c r="T185" i="6"/>
  <c r="T187" i="6" s="1"/>
  <c r="U184" i="6" s="1"/>
  <c r="U193" i="6" s="1"/>
  <c r="U194" i="6" s="1"/>
  <c r="U195" i="6" s="1"/>
  <c r="U201" i="6" s="1"/>
  <c r="U203" i="6" s="1"/>
  <c r="T194" i="6"/>
  <c r="T195" i="6" s="1"/>
  <c r="V192" i="6"/>
  <c r="AC166" i="6"/>
  <c r="AC138" i="6"/>
  <c r="Y139" i="6"/>
  <c r="Y142" i="6" s="1"/>
  <c r="Y143" i="6" s="1"/>
  <c r="Y177" i="6"/>
  <c r="Y351" i="6" s="1"/>
  <c r="AA119" i="6"/>
  <c r="AA126" i="6" s="1"/>
  <c r="AA135" i="6" s="1"/>
  <c r="AA146" i="6" s="1"/>
  <c r="X165" i="6"/>
  <c r="AB111" i="6"/>
  <c r="AB112" i="6" s="1"/>
  <c r="AC157" i="6"/>
  <c r="AC154" i="6"/>
  <c r="AC161" i="6"/>
  <c r="Y158" i="6"/>
  <c r="Y179" i="6" s="1"/>
  <c r="Y219" i="6" s="1"/>
  <c r="AB155" i="6"/>
  <c r="AB116" i="6"/>
  <c r="AB117" i="6" s="1"/>
  <c r="AB118" i="6" s="1"/>
  <c r="AC109" i="6"/>
  <c r="AC176" i="6" s="1"/>
  <c r="AC216" i="6" s="1"/>
  <c r="AC108" i="6"/>
  <c r="AC175" i="6" s="1"/>
  <c r="Z137" i="6"/>
  <c r="Z141" i="6"/>
  <c r="Z162" i="6" s="1"/>
  <c r="AB129" i="6"/>
  <c r="AA130" i="6"/>
  <c r="AA131" i="6" s="1"/>
  <c r="AA133" i="6" s="1"/>
  <c r="AA136" i="6" s="1"/>
  <c r="AD122" i="6"/>
  <c r="AB123" i="6"/>
  <c r="AB124" i="6" s="1"/>
  <c r="AC115" i="6"/>
  <c r="AD4" i="6"/>
  <c r="AD5" i="6" s="1"/>
  <c r="V407" i="6" l="1"/>
  <c r="W404" i="6" s="1"/>
  <c r="W406" i="6" s="1"/>
  <c r="V409" i="6"/>
  <c r="V412" i="6" s="1"/>
  <c r="X401" i="6"/>
  <c r="X402" i="6"/>
  <c r="W405" i="6"/>
  <c r="L272" i="6"/>
  <c r="L278" i="6" s="1"/>
  <c r="K392" i="6"/>
  <c r="L389" i="6" s="1"/>
  <c r="W337" i="6"/>
  <c r="W263" i="6"/>
  <c r="W284" i="6" s="1"/>
  <c r="W373" i="6"/>
  <c r="W375" i="6" s="1"/>
  <c r="W430" i="6"/>
  <c r="W382" i="6"/>
  <c r="W395" i="6" s="1"/>
  <c r="W410" i="6" s="1"/>
  <c r="AC429" i="6"/>
  <c r="AC383" i="6"/>
  <c r="AC396" i="6" s="1"/>
  <c r="AC411" i="6" s="1"/>
  <c r="K301" i="6"/>
  <c r="K303" i="6" s="1"/>
  <c r="L300" i="6" s="1"/>
  <c r="K327" i="6"/>
  <c r="K453" i="6"/>
  <c r="L305" i="6"/>
  <c r="L311" i="6" s="1"/>
  <c r="L312" i="6" s="1"/>
  <c r="L313" i="6" s="1"/>
  <c r="L314" i="6" s="1"/>
  <c r="AD428" i="6"/>
  <c r="AD451" i="6"/>
  <c r="Y367" i="6"/>
  <c r="Y436" i="6"/>
  <c r="Y439" i="6" s="1"/>
  <c r="Y431" i="6"/>
  <c r="N433" i="6"/>
  <c r="N434" i="6" s="1"/>
  <c r="N435" i="6" s="1"/>
  <c r="M448" i="6"/>
  <c r="M422" i="6"/>
  <c r="M424" i="6" s="1"/>
  <c r="N421" i="6" s="1"/>
  <c r="AB350" i="6"/>
  <c r="AB427" i="6" s="1"/>
  <c r="M361" i="6"/>
  <c r="M362" i="6" s="1"/>
  <c r="AB260" i="6"/>
  <c r="AB306" i="6" s="1"/>
  <c r="AB333" i="6"/>
  <c r="X310" i="6"/>
  <c r="X277" i="6"/>
  <c r="X291" i="6" s="1"/>
  <c r="X315" i="6"/>
  <c r="X318" i="6" s="1"/>
  <c r="AD259" i="6"/>
  <c r="AD285" i="6" s="1"/>
  <c r="AD349" i="6"/>
  <c r="AD374" i="6" s="1"/>
  <c r="AD307" i="6"/>
  <c r="L274" i="6"/>
  <c r="L254" i="6"/>
  <c r="M251" i="6" s="1"/>
  <c r="Y220" i="6"/>
  <c r="Y261" i="6"/>
  <c r="W190" i="6"/>
  <c r="W192" i="6" s="1"/>
  <c r="X308" i="6"/>
  <c r="X180" i="6"/>
  <c r="X190" i="6" s="1"/>
  <c r="X192" i="6" s="1"/>
  <c r="N210" i="6"/>
  <c r="N212" i="6" s="1"/>
  <c r="O209" i="6" s="1"/>
  <c r="N237" i="6"/>
  <c r="X169" i="6"/>
  <c r="X248" i="6" s="1"/>
  <c r="X338" i="6" s="1"/>
  <c r="X353" i="6" s="1"/>
  <c r="X373" i="6" s="1"/>
  <c r="X375" i="6" s="1"/>
  <c r="X247" i="6"/>
  <c r="N309" i="6"/>
  <c r="Y228" i="6"/>
  <c r="AC170" i="6"/>
  <c r="AC244" i="6" s="1"/>
  <c r="AC334" i="6" s="1"/>
  <c r="AC381" i="6" s="1"/>
  <c r="AC243" i="6"/>
  <c r="AC286" i="6" s="1"/>
  <c r="AC218" i="6"/>
  <c r="N230" i="6"/>
  <c r="N231" i="6" s="1"/>
  <c r="N232" i="6"/>
  <c r="O215" i="6" s="1"/>
  <c r="O221" i="6" s="1"/>
  <c r="Z200" i="6"/>
  <c r="Z225" i="6"/>
  <c r="AD181" i="6"/>
  <c r="T197" i="6"/>
  <c r="T201" i="6"/>
  <c r="T203" i="6" s="1"/>
  <c r="U185" i="6"/>
  <c r="U187" i="6" s="1"/>
  <c r="V184" i="6" s="1"/>
  <c r="V193" i="6" s="1"/>
  <c r="U197" i="6"/>
  <c r="AD166" i="6"/>
  <c r="AD138" i="6"/>
  <c r="Z139" i="6"/>
  <c r="Z142" i="6" s="1"/>
  <c r="Z143" i="6" s="1"/>
  <c r="Z177" i="6"/>
  <c r="Z351" i="6" s="1"/>
  <c r="AC111" i="6"/>
  <c r="AC112" i="6" s="1"/>
  <c r="AB119" i="6"/>
  <c r="AB126" i="6" s="1"/>
  <c r="AB135" i="6" s="1"/>
  <c r="AB146" i="6" s="1"/>
  <c r="Y165" i="6"/>
  <c r="Z158" i="6"/>
  <c r="AC155" i="6"/>
  <c r="AD161" i="6"/>
  <c r="AD157" i="6"/>
  <c r="AD154" i="6"/>
  <c r="AD109" i="6"/>
  <c r="AD176" i="6" s="1"/>
  <c r="AD216" i="6" s="1"/>
  <c r="AD108" i="6"/>
  <c r="AD175" i="6" s="1"/>
  <c r="AA137" i="6"/>
  <c r="AA141" i="6"/>
  <c r="AA162" i="6" s="1"/>
  <c r="AC129" i="6"/>
  <c r="AB130" i="6"/>
  <c r="AB131" i="6" s="1"/>
  <c r="AB133" i="6" s="1"/>
  <c r="AB136" i="6" s="1"/>
  <c r="AC123" i="6"/>
  <c r="AC124" i="6" s="1"/>
  <c r="AE122" i="6"/>
  <c r="AD115" i="6"/>
  <c r="AE4" i="6"/>
  <c r="AE5" i="6" s="1"/>
  <c r="AC116" i="6"/>
  <c r="AC117" i="6" s="1"/>
  <c r="AC118" i="6" s="1"/>
  <c r="W409" i="6" l="1"/>
  <c r="W412" i="6" s="1"/>
  <c r="L455" i="6"/>
  <c r="L369" i="6"/>
  <c r="L370" i="6" s="1"/>
  <c r="L380" i="6" s="1"/>
  <c r="L388" i="6" s="1"/>
  <c r="X405" i="6"/>
  <c r="Y402" i="6"/>
  <c r="Y401" i="6"/>
  <c r="W407" i="6"/>
  <c r="X404" i="6" s="1"/>
  <c r="X406" i="6" s="1"/>
  <c r="L280" i="6"/>
  <c r="L283" i="6" s="1"/>
  <c r="L287" i="6" s="1"/>
  <c r="L292" i="6" s="1"/>
  <c r="AD429" i="6"/>
  <c r="AD383" i="6"/>
  <c r="AD396" i="6" s="1"/>
  <c r="AD411" i="6" s="1"/>
  <c r="L324" i="6"/>
  <c r="L319" i="6"/>
  <c r="L320" i="6" s="1"/>
  <c r="L321" i="6" s="1"/>
  <c r="X430" i="6"/>
  <c r="X382" i="6"/>
  <c r="X395" i="6" s="1"/>
  <c r="X410" i="6" s="1"/>
  <c r="Y174" i="6"/>
  <c r="Y308" i="6" s="1"/>
  <c r="M258" i="6"/>
  <c r="M264" i="6" s="1"/>
  <c r="M267" i="6" s="1"/>
  <c r="M269" i="6" s="1"/>
  <c r="M270" i="6" s="1"/>
  <c r="L452" i="6"/>
  <c r="AE428" i="6"/>
  <c r="AE451" i="6"/>
  <c r="Z367" i="6"/>
  <c r="Z436" i="6"/>
  <c r="Z439" i="6" s="1"/>
  <c r="Z431" i="6"/>
  <c r="N445" i="6"/>
  <c r="N440" i="6"/>
  <c r="N441" i="6" s="1"/>
  <c r="N442" i="6" s="1"/>
  <c r="AC350" i="6"/>
  <c r="AC427" i="6" s="1"/>
  <c r="AE259" i="6"/>
  <c r="AE285" i="6" s="1"/>
  <c r="AE349" i="6"/>
  <c r="AE374" i="6" s="1"/>
  <c r="AE307" i="6"/>
  <c r="Y310" i="6"/>
  <c r="Y277" i="6"/>
  <c r="Y291" i="6" s="1"/>
  <c r="Y315" i="6"/>
  <c r="Y318" i="6" s="1"/>
  <c r="AC260" i="6"/>
  <c r="AC306" i="6" s="1"/>
  <c r="AC333" i="6"/>
  <c r="X263" i="6"/>
  <c r="X284" i="6" s="1"/>
  <c r="X337" i="6"/>
  <c r="M364" i="6"/>
  <c r="N348" i="6" s="1"/>
  <c r="N354" i="6" s="1"/>
  <c r="N357" i="6" s="1"/>
  <c r="N359" i="6" s="1"/>
  <c r="M368" i="6"/>
  <c r="Z220" i="6"/>
  <c r="Z261" i="6"/>
  <c r="AD170" i="6"/>
  <c r="AD244" i="6" s="1"/>
  <c r="AD334" i="6" s="1"/>
  <c r="AD381" i="6" s="1"/>
  <c r="AD243" i="6"/>
  <c r="AD286" i="6" s="1"/>
  <c r="O222" i="6"/>
  <c r="O223" i="6" s="1"/>
  <c r="O224" i="6" s="1"/>
  <c r="O234" i="6" s="1"/>
  <c r="Y169" i="6"/>
  <c r="Y248" i="6" s="1"/>
  <c r="Y338" i="6" s="1"/>
  <c r="Y353" i="6" s="1"/>
  <c r="Y373" i="6" s="1"/>
  <c r="Y375" i="6" s="1"/>
  <c r="Y247" i="6"/>
  <c r="AD218" i="6"/>
  <c r="Z228" i="6"/>
  <c r="AA200" i="6"/>
  <c r="AA225" i="6"/>
  <c r="AC119" i="6"/>
  <c r="AC126" i="6" s="1"/>
  <c r="AC135" i="6" s="1"/>
  <c r="AC146" i="6" s="1"/>
  <c r="V185" i="6"/>
  <c r="V187" i="6" s="1"/>
  <c r="W184" i="6" s="1"/>
  <c r="W193" i="6" s="1"/>
  <c r="V194" i="6"/>
  <c r="V195" i="6" s="1"/>
  <c r="V201" i="6" s="1"/>
  <c r="V203" i="6" s="1"/>
  <c r="AE166" i="6"/>
  <c r="AE138" i="6"/>
  <c r="Z165" i="6"/>
  <c r="Z179" i="6"/>
  <c r="Z219" i="6" s="1"/>
  <c r="AA139" i="6"/>
  <c r="AA142" i="6" s="1"/>
  <c r="AA143" i="6" s="1"/>
  <c r="AA177" i="6"/>
  <c r="AA351" i="6" s="1"/>
  <c r="AD111" i="6"/>
  <c r="AD112" i="6" s="1"/>
  <c r="AA158" i="6"/>
  <c r="AA179" i="6" s="1"/>
  <c r="AA219" i="6" s="1"/>
  <c r="AD155" i="6"/>
  <c r="AE161" i="6"/>
  <c r="AE154" i="6"/>
  <c r="AE157" i="6"/>
  <c r="AE109" i="6"/>
  <c r="AE176" i="6" s="1"/>
  <c r="AE216" i="6" s="1"/>
  <c r="AE108" i="6"/>
  <c r="AE175" i="6" s="1"/>
  <c r="AB137" i="6"/>
  <c r="AB141" i="6"/>
  <c r="AB162" i="6" s="1"/>
  <c r="AE115" i="6"/>
  <c r="AD116" i="6"/>
  <c r="AD117" i="6" s="1"/>
  <c r="AD118" i="6" s="1"/>
  <c r="AD123" i="6"/>
  <c r="AD124" i="6" s="1"/>
  <c r="AD129" i="6"/>
  <c r="AC130" i="6"/>
  <c r="AC131" i="6" s="1"/>
  <c r="AC133" i="6" s="1"/>
  <c r="AC136" i="6" s="1"/>
  <c r="AF122" i="6"/>
  <c r="AF4" i="6"/>
  <c r="AF5" i="6" s="1"/>
  <c r="L384" i="6" l="1"/>
  <c r="X407" i="6"/>
  <c r="Y404" i="6" s="1"/>
  <c r="Y406" i="6" s="1"/>
  <c r="L390" i="6"/>
  <c r="L391" i="6"/>
  <c r="L394" i="6" s="1"/>
  <c r="L397" i="6" s="1"/>
  <c r="X409" i="6"/>
  <c r="X412" i="6" s="1"/>
  <c r="Z401" i="6"/>
  <c r="Z402" i="6"/>
  <c r="Y405" i="6"/>
  <c r="Y180" i="6"/>
  <c r="Y190" i="6" s="1"/>
  <c r="Y192" i="6" s="1"/>
  <c r="L322" i="6"/>
  <c r="L325" i="6"/>
  <c r="L326" i="6"/>
  <c r="L302" i="6" s="1"/>
  <c r="AE429" i="6"/>
  <c r="AE383" i="6"/>
  <c r="AE396" i="6" s="1"/>
  <c r="AE411" i="6" s="1"/>
  <c r="Y430" i="6"/>
  <c r="Y382" i="6"/>
  <c r="Y395" i="6" s="1"/>
  <c r="Y410" i="6" s="1"/>
  <c r="AF428" i="6"/>
  <c r="AF451" i="6"/>
  <c r="AA367" i="6"/>
  <c r="AA436" i="6"/>
  <c r="AA439" i="6" s="1"/>
  <c r="AA431" i="6"/>
  <c r="N446" i="6"/>
  <c r="N447" i="6"/>
  <c r="N423" i="6" s="1"/>
  <c r="N443" i="6"/>
  <c r="O426" i="6" s="1"/>
  <c r="O432" i="6" s="1"/>
  <c r="AD350" i="6"/>
  <c r="AD427" i="6" s="1"/>
  <c r="N360" i="6"/>
  <c r="N342" i="6" s="1"/>
  <c r="N344" i="6" s="1"/>
  <c r="O341" i="6" s="1"/>
  <c r="Y263" i="6"/>
  <c r="Y284" i="6" s="1"/>
  <c r="Y337" i="6"/>
  <c r="AF259" i="6"/>
  <c r="AF285" i="6" s="1"/>
  <c r="AF349" i="6"/>
  <c r="AF374" i="6" s="1"/>
  <c r="AF307" i="6"/>
  <c r="AD260" i="6"/>
  <c r="AD306" i="6" s="1"/>
  <c r="AD333" i="6"/>
  <c r="Z310" i="6"/>
  <c r="Z315" i="6"/>
  <c r="Z318" i="6" s="1"/>
  <c r="Z277" i="6"/>
  <c r="Z291" i="6" s="1"/>
  <c r="M271" i="6"/>
  <c r="M252" i="6"/>
  <c r="AA220" i="6"/>
  <c r="AA261" i="6"/>
  <c r="O229" i="6"/>
  <c r="O232" i="6" s="1"/>
  <c r="P215" i="6" s="1"/>
  <c r="P221" i="6" s="1"/>
  <c r="P222" i="6" s="1"/>
  <c r="P223" i="6" s="1"/>
  <c r="P224" i="6" s="1"/>
  <c r="P234" i="6" s="1"/>
  <c r="O309" i="6"/>
  <c r="AE170" i="6"/>
  <c r="AE244" i="6" s="1"/>
  <c r="AE334" i="6" s="1"/>
  <c r="AE381" i="6" s="1"/>
  <c r="AE243" i="6"/>
  <c r="AE286" i="6" s="1"/>
  <c r="AA228" i="6"/>
  <c r="AE218" i="6"/>
  <c r="Z169" i="6"/>
  <c r="Z248" i="6" s="1"/>
  <c r="Z338" i="6" s="1"/>
  <c r="Z353" i="6" s="1"/>
  <c r="Z373" i="6" s="1"/>
  <c r="Z375" i="6" s="1"/>
  <c r="Z247" i="6"/>
  <c r="O235" i="6"/>
  <c r="O236" i="6"/>
  <c r="O211" i="6" s="1"/>
  <c r="AD119" i="6"/>
  <c r="AD126" i="6" s="1"/>
  <c r="AD135" i="6" s="1"/>
  <c r="V197" i="6"/>
  <c r="AB200" i="6"/>
  <c r="AB225" i="6"/>
  <c r="W185" i="6"/>
  <c r="W187" i="6" s="1"/>
  <c r="X184" i="6" s="1"/>
  <c r="X193" i="6" s="1"/>
  <c r="W194" i="6"/>
  <c r="W195" i="6" s="1"/>
  <c r="W201" i="6" s="1"/>
  <c r="W203" i="6" s="1"/>
  <c r="AF166" i="6"/>
  <c r="AF138" i="6"/>
  <c r="AB139" i="6"/>
  <c r="AB142" i="6" s="1"/>
  <c r="AB143" i="6" s="1"/>
  <c r="AB177" i="6"/>
  <c r="AB351" i="6" s="1"/>
  <c r="AA165" i="6"/>
  <c r="AE155" i="6"/>
  <c r="AE111" i="6"/>
  <c r="AE112" i="6" s="1"/>
  <c r="AF161" i="6"/>
  <c r="AF154" i="6"/>
  <c r="AF157" i="6"/>
  <c r="AB158" i="6"/>
  <c r="AF109" i="6"/>
  <c r="AF176" i="6" s="1"/>
  <c r="AF216" i="6" s="1"/>
  <c r="AF108" i="6"/>
  <c r="AF175" i="6" s="1"/>
  <c r="AC137" i="6"/>
  <c r="AC141" i="6"/>
  <c r="AC162" i="6" s="1"/>
  <c r="AE129" i="6"/>
  <c r="AD130" i="6"/>
  <c r="AD131" i="6" s="1"/>
  <c r="AD133" i="6" s="1"/>
  <c r="AD136" i="6" s="1"/>
  <c r="AE123" i="6"/>
  <c r="AE124" i="6" s="1"/>
  <c r="AG122" i="6"/>
  <c r="AF115" i="6"/>
  <c r="AG4" i="6"/>
  <c r="AG5" i="6" s="1"/>
  <c r="AE116" i="6"/>
  <c r="AE117" i="6" s="1"/>
  <c r="AE118" i="6" s="1"/>
  <c r="L392" i="6" l="1"/>
  <c r="M389" i="6" s="1"/>
  <c r="Y407" i="6"/>
  <c r="Z404" i="6" s="1"/>
  <c r="Z406" i="6" s="1"/>
  <c r="Y409" i="6"/>
  <c r="Y412" i="6" s="1"/>
  <c r="AA402" i="6"/>
  <c r="AA401" i="6"/>
  <c r="Z405" i="6"/>
  <c r="M272" i="6"/>
  <c r="M274" i="6" s="1"/>
  <c r="Z174" i="6"/>
  <c r="Z308" i="6" s="1"/>
  <c r="Z430" i="6"/>
  <c r="Z382" i="6"/>
  <c r="Z395" i="6" s="1"/>
  <c r="Z410" i="6" s="1"/>
  <c r="L301" i="6"/>
  <c r="L303" i="6" s="1"/>
  <c r="M300" i="6" s="1"/>
  <c r="L327" i="6"/>
  <c r="AF429" i="6"/>
  <c r="AF383" i="6"/>
  <c r="AF396" i="6" s="1"/>
  <c r="AF411" i="6" s="1"/>
  <c r="L453" i="6"/>
  <c r="M305" i="6"/>
  <c r="M311" i="6" s="1"/>
  <c r="M312" i="6" s="1"/>
  <c r="M313" i="6" s="1"/>
  <c r="M314" i="6" s="1"/>
  <c r="AD141" i="6"/>
  <c r="AD162" i="6" s="1"/>
  <c r="AD146" i="6"/>
  <c r="AG428" i="6"/>
  <c r="AG451" i="6"/>
  <c r="AB367" i="6"/>
  <c r="AB436" i="6"/>
  <c r="AB439" i="6" s="1"/>
  <c r="AB431" i="6"/>
  <c r="O433" i="6"/>
  <c r="O434" i="6" s="1"/>
  <c r="O435" i="6" s="1"/>
  <c r="N448" i="6"/>
  <c r="N422" i="6"/>
  <c r="N424" i="6" s="1"/>
  <c r="O421" i="6" s="1"/>
  <c r="AE350" i="6"/>
  <c r="AE427" i="6" s="1"/>
  <c r="Z263" i="6"/>
  <c r="Z284" i="6" s="1"/>
  <c r="Z337" i="6"/>
  <c r="AG259" i="6"/>
  <c r="AG285" i="6" s="1"/>
  <c r="AG349" i="6"/>
  <c r="AG374" i="6" s="1"/>
  <c r="AG307" i="6"/>
  <c r="AE260" i="6"/>
  <c r="AE306" i="6" s="1"/>
  <c r="AE333" i="6"/>
  <c r="N361" i="6"/>
  <c r="N362" i="6" s="1"/>
  <c r="AA310" i="6"/>
  <c r="AA315" i="6"/>
  <c r="AA318" i="6" s="1"/>
  <c r="AA277" i="6"/>
  <c r="AA291" i="6" s="1"/>
  <c r="M254" i="6"/>
  <c r="N251" i="6" s="1"/>
  <c r="O230" i="6"/>
  <c r="O231" i="6" s="1"/>
  <c r="AB220" i="6"/>
  <c r="AB261" i="6"/>
  <c r="AF218" i="6"/>
  <c r="AA169" i="6"/>
  <c r="AA248" i="6" s="1"/>
  <c r="AA338" i="6" s="1"/>
  <c r="AA353" i="6" s="1"/>
  <c r="AA373" i="6" s="1"/>
  <c r="AA375" i="6" s="1"/>
  <c r="AA247" i="6"/>
  <c r="AB228" i="6"/>
  <c r="AA308" i="6"/>
  <c r="AF170" i="6"/>
  <c r="AF244" i="6" s="1"/>
  <c r="AF334" i="6" s="1"/>
  <c r="AF381" i="6" s="1"/>
  <c r="AF243" i="6"/>
  <c r="AF286" i="6" s="1"/>
  <c r="P309" i="6"/>
  <c r="P235" i="6"/>
  <c r="O210" i="6"/>
  <c r="O212" i="6" s="1"/>
  <c r="P209" i="6" s="1"/>
  <c r="P236" i="6" s="1"/>
  <c r="P211" i="6" s="1"/>
  <c r="O237" i="6"/>
  <c r="P229" i="6"/>
  <c r="AC200" i="6"/>
  <c r="AC225" i="6"/>
  <c r="W197" i="6"/>
  <c r="X185" i="6"/>
  <c r="X187" i="6" s="1"/>
  <c r="Y184" i="6" s="1"/>
  <c r="Y193" i="6" s="1"/>
  <c r="X194" i="6"/>
  <c r="X195" i="6" s="1"/>
  <c r="AG166" i="6"/>
  <c r="AG138" i="6"/>
  <c r="AB165" i="6"/>
  <c r="AB179" i="6"/>
  <c r="AB219" i="6" s="1"/>
  <c r="AC139" i="6"/>
  <c r="AC142" i="6" s="1"/>
  <c r="AC143" i="6" s="1"/>
  <c r="AC177" i="6"/>
  <c r="AC351" i="6" s="1"/>
  <c r="AE119" i="6"/>
  <c r="AE126" i="6" s="1"/>
  <c r="AE135" i="6" s="1"/>
  <c r="AE146" i="6" s="1"/>
  <c r="AF111" i="6"/>
  <c r="AF112" i="6" s="1"/>
  <c r="AC158" i="6"/>
  <c r="AC179" i="6" s="1"/>
  <c r="AC219" i="6" s="1"/>
  <c r="AF155" i="6"/>
  <c r="AG161" i="6"/>
  <c r="AG157" i="6"/>
  <c r="AG154" i="6"/>
  <c r="AD158" i="6"/>
  <c r="AD179" i="6" s="1"/>
  <c r="AD219" i="6" s="1"/>
  <c r="AG109" i="6"/>
  <c r="AG176" i="6" s="1"/>
  <c r="AG216" i="6" s="1"/>
  <c r="AG108" i="6"/>
  <c r="AG175" i="6" s="1"/>
  <c r="AD137" i="6"/>
  <c r="AG115" i="6"/>
  <c r="AF123" i="6"/>
  <c r="AF124" i="6" s="1"/>
  <c r="AF129" i="6"/>
  <c r="AE130" i="6"/>
  <c r="AE131" i="6" s="1"/>
  <c r="AE133" i="6" s="1"/>
  <c r="AE136" i="6" s="1"/>
  <c r="AH122" i="6"/>
  <c r="AF116" i="6"/>
  <c r="AF117" i="6" s="1"/>
  <c r="AF118" i="6" s="1"/>
  <c r="AH4" i="6"/>
  <c r="AH5" i="6" s="1"/>
  <c r="Z407" i="6" l="1"/>
  <c r="AA404" i="6" s="1"/>
  <c r="Z180" i="6"/>
  <c r="AA174" i="6" s="1"/>
  <c r="AA180" i="6" s="1"/>
  <c r="AA190" i="6" s="1"/>
  <c r="AA192" i="6" s="1"/>
  <c r="Z409" i="6"/>
  <c r="Z412" i="6" s="1"/>
  <c r="M278" i="6"/>
  <c r="M280" i="6" s="1"/>
  <c r="M283" i="6" s="1"/>
  <c r="M287" i="6" s="1"/>
  <c r="M292" i="6" s="1"/>
  <c r="AB401" i="6"/>
  <c r="AB402" i="6"/>
  <c r="AA405" i="6"/>
  <c r="AA406" i="6"/>
  <c r="AG429" i="6"/>
  <c r="AG383" i="6"/>
  <c r="AG396" i="6" s="1"/>
  <c r="AG411" i="6" s="1"/>
  <c r="AA430" i="6"/>
  <c r="AA382" i="6"/>
  <c r="AA395" i="6" s="1"/>
  <c r="AA410" i="6" s="1"/>
  <c r="M319" i="6"/>
  <c r="M320" i="6" s="1"/>
  <c r="M321" i="6" s="1"/>
  <c r="M324" i="6"/>
  <c r="N258" i="6"/>
  <c r="N264" i="6" s="1"/>
  <c r="N267" i="6" s="1"/>
  <c r="N269" i="6" s="1"/>
  <c r="N270" i="6" s="1"/>
  <c r="N252" i="6" s="1"/>
  <c r="M452" i="6"/>
  <c r="AH428" i="6"/>
  <c r="AH451" i="6"/>
  <c r="AC367" i="6"/>
  <c r="AC431" i="6"/>
  <c r="AC436" i="6"/>
  <c r="AC439" i="6" s="1"/>
  <c r="O445" i="6"/>
  <c r="O440" i="6"/>
  <c r="AF350" i="6"/>
  <c r="AF427" i="6" s="1"/>
  <c r="N364" i="6"/>
  <c r="O348" i="6" s="1"/>
  <c r="O354" i="6" s="1"/>
  <c r="O357" i="6" s="1"/>
  <c r="N368" i="6"/>
  <c r="AH259" i="6"/>
  <c r="AH285" i="6" s="1"/>
  <c r="AH349" i="6"/>
  <c r="AH374" i="6" s="1"/>
  <c r="AH307" i="6"/>
  <c r="AF260" i="6"/>
  <c r="AF306" i="6" s="1"/>
  <c r="AF333" i="6"/>
  <c r="AA263" i="6"/>
  <c r="AA284" i="6" s="1"/>
  <c r="AA337" i="6"/>
  <c r="AB310" i="6"/>
  <c r="AB277" i="6"/>
  <c r="AB291" i="6" s="1"/>
  <c r="AB315" i="6"/>
  <c r="AB318" i="6" s="1"/>
  <c r="Z190" i="6"/>
  <c r="Z192" i="6" s="1"/>
  <c r="AC220" i="6"/>
  <c r="AC261" i="6"/>
  <c r="AG218" i="6"/>
  <c r="AG170" i="6"/>
  <c r="AG244" i="6" s="1"/>
  <c r="AG334" i="6" s="1"/>
  <c r="AG381" i="6" s="1"/>
  <c r="AG243" i="6"/>
  <c r="AG286" i="6" s="1"/>
  <c r="P210" i="6"/>
  <c r="P212" i="6" s="1"/>
  <c r="Q209" i="6" s="1"/>
  <c r="P237" i="6"/>
  <c r="AB169" i="6"/>
  <c r="AB248" i="6" s="1"/>
  <c r="AB338" i="6" s="1"/>
  <c r="AB353" i="6" s="1"/>
  <c r="AB373" i="6" s="1"/>
  <c r="AB375" i="6" s="1"/>
  <c r="AB247" i="6"/>
  <c r="AC228" i="6"/>
  <c r="P230" i="6"/>
  <c r="P231" i="6" s="1"/>
  <c r="P232" i="6"/>
  <c r="Q215" i="6" s="1"/>
  <c r="Q221" i="6" s="1"/>
  <c r="AD200" i="6"/>
  <c r="AD225" i="6"/>
  <c r="AE181" i="6"/>
  <c r="X197" i="6"/>
  <c r="X201" i="6"/>
  <c r="X203" i="6" s="1"/>
  <c r="Y185" i="6"/>
  <c r="Y187" i="6" s="1"/>
  <c r="Z184" i="6" s="1"/>
  <c r="Y194" i="6"/>
  <c r="Y195" i="6" s="1"/>
  <c r="AH166" i="6"/>
  <c r="AH138" i="6"/>
  <c r="AD139" i="6"/>
  <c r="AD142" i="6" s="1"/>
  <c r="AD143" i="6" s="1"/>
  <c r="AD177" i="6"/>
  <c r="AD351" i="6" s="1"/>
  <c r="AD165" i="6"/>
  <c r="AG111" i="6"/>
  <c r="AG112" i="6" s="1"/>
  <c r="AC165" i="6"/>
  <c r="AH161" i="6"/>
  <c r="AH157" i="6"/>
  <c r="AH154" i="6"/>
  <c r="AG155" i="6"/>
  <c r="AH108" i="6"/>
  <c r="AH175" i="6" s="1"/>
  <c r="AH109" i="6"/>
  <c r="AH176" i="6" s="1"/>
  <c r="AH216" i="6" s="1"/>
  <c r="AF119" i="6"/>
  <c r="AF126" i="6" s="1"/>
  <c r="AF135" i="6" s="1"/>
  <c r="AF146" i="6" s="1"/>
  <c r="AE137" i="6"/>
  <c r="AE141" i="6"/>
  <c r="AE162" i="6" s="1"/>
  <c r="AG129" i="6"/>
  <c r="AF130" i="6"/>
  <c r="AF131" i="6" s="1"/>
  <c r="AF133" i="6" s="1"/>
  <c r="AF136" i="6" s="1"/>
  <c r="AG123" i="6"/>
  <c r="AG124" i="6" s="1"/>
  <c r="AI122" i="6"/>
  <c r="AH115" i="6"/>
  <c r="AI4" i="6"/>
  <c r="AI5" i="6" s="1"/>
  <c r="AG116" i="6"/>
  <c r="AG117" i="6" s="1"/>
  <c r="AG118" i="6" s="1"/>
  <c r="AA409" i="6" l="1"/>
  <c r="AA412" i="6" s="1"/>
  <c r="M455" i="6"/>
  <c r="M369" i="6"/>
  <c r="M370" i="6" s="1"/>
  <c r="M380" i="6" s="1"/>
  <c r="AB405" i="6"/>
  <c r="AC402" i="6"/>
  <c r="AC401" i="6"/>
  <c r="AA407" i="6"/>
  <c r="AB404" i="6" s="1"/>
  <c r="AB406" i="6" s="1"/>
  <c r="AB430" i="6"/>
  <c r="AB382" i="6"/>
  <c r="AB395" i="6" s="1"/>
  <c r="AB410" i="6" s="1"/>
  <c r="M322" i="6"/>
  <c r="AH429" i="6"/>
  <c r="AH383" i="6"/>
  <c r="AH396" i="6" s="1"/>
  <c r="AH411" i="6" s="1"/>
  <c r="M325" i="6"/>
  <c r="M326" i="6"/>
  <c r="M302" i="6" s="1"/>
  <c r="AI428" i="6"/>
  <c r="AI451" i="6"/>
  <c r="AD367" i="6"/>
  <c r="AD436" i="6"/>
  <c r="AD439" i="6" s="1"/>
  <c r="AD431" i="6"/>
  <c r="Z193" i="6"/>
  <c r="Z194" i="6" s="1"/>
  <c r="Z195" i="6" s="1"/>
  <c r="O441" i="6"/>
  <c r="O442" i="6" s="1"/>
  <c r="O443" i="6"/>
  <c r="P426" i="6" s="1"/>
  <c r="P432" i="6" s="1"/>
  <c r="O446" i="6"/>
  <c r="O447" i="6"/>
  <c r="O423" i="6" s="1"/>
  <c r="AG350" i="6"/>
  <c r="AG427" i="6" s="1"/>
  <c r="AB263" i="6"/>
  <c r="AB284" i="6" s="1"/>
  <c r="AB337" i="6"/>
  <c r="AG260" i="6"/>
  <c r="AG306" i="6" s="1"/>
  <c r="AG333" i="6"/>
  <c r="AI259" i="6"/>
  <c r="AI285" i="6" s="1"/>
  <c r="AI349" i="6"/>
  <c r="AI374" i="6" s="1"/>
  <c r="AI307" i="6"/>
  <c r="AC310" i="6"/>
  <c r="AC277" i="6"/>
  <c r="AC291" i="6" s="1"/>
  <c r="AC315" i="6"/>
  <c r="AC318" i="6" s="1"/>
  <c r="O359" i="6"/>
  <c r="N271" i="6"/>
  <c r="N254" i="6"/>
  <c r="O251" i="6" s="1"/>
  <c r="AB174" i="6"/>
  <c r="AB308" i="6" s="1"/>
  <c r="AD220" i="6"/>
  <c r="AD261" i="6"/>
  <c r="AG119" i="6"/>
  <c r="AG126" i="6" s="1"/>
  <c r="AG135" i="6" s="1"/>
  <c r="AG146" i="6" s="1"/>
  <c r="AH170" i="6"/>
  <c r="AH244" i="6" s="1"/>
  <c r="AH334" i="6" s="1"/>
  <c r="AH381" i="6" s="1"/>
  <c r="AH243" i="6"/>
  <c r="AH286" i="6" s="1"/>
  <c r="AH218" i="6"/>
  <c r="AD228" i="6"/>
  <c r="AD169" i="6"/>
  <c r="AD248" i="6" s="1"/>
  <c r="AD338" i="6" s="1"/>
  <c r="AD353" i="6" s="1"/>
  <c r="AD373" i="6" s="1"/>
  <c r="AD375" i="6" s="1"/>
  <c r="AD247" i="6"/>
  <c r="AC169" i="6"/>
  <c r="AC248" i="6" s="1"/>
  <c r="AC338" i="6" s="1"/>
  <c r="AC353" i="6" s="1"/>
  <c r="AC373" i="6" s="1"/>
  <c r="AC375" i="6" s="1"/>
  <c r="AC247" i="6"/>
  <c r="Q222" i="6"/>
  <c r="Q223" i="6" s="1"/>
  <c r="Q224" i="6" s="1"/>
  <c r="Q234" i="6" s="1"/>
  <c r="AE200" i="6"/>
  <c r="AE225" i="6"/>
  <c r="Y197" i="6"/>
  <c r="Y201" i="6"/>
  <c r="Y203" i="6" s="1"/>
  <c r="Z185" i="6"/>
  <c r="Z187" i="6" s="1"/>
  <c r="AA184" i="6" s="1"/>
  <c r="AA193" i="6" s="1"/>
  <c r="AI166" i="6"/>
  <c r="AI138" i="6"/>
  <c r="AE139" i="6"/>
  <c r="AE142" i="6" s="1"/>
  <c r="AE143" i="6" s="1"/>
  <c r="AE177" i="6"/>
  <c r="AE351" i="6" s="1"/>
  <c r="AH111" i="6"/>
  <c r="AH112" i="6" s="1"/>
  <c r="AH155" i="6"/>
  <c r="AE158" i="6"/>
  <c r="AI161" i="6"/>
  <c r="AI157" i="6"/>
  <c r="AI154" i="6"/>
  <c r="AF137" i="6"/>
  <c r="AI109" i="6"/>
  <c r="AI176" i="6" s="1"/>
  <c r="AI216" i="6" s="1"/>
  <c r="AI108" i="6"/>
  <c r="AI175" i="6" s="1"/>
  <c r="AF141" i="6"/>
  <c r="AF162" i="6" s="1"/>
  <c r="AI115" i="6"/>
  <c r="AH123" i="6"/>
  <c r="AH124" i="6" s="1"/>
  <c r="AH129" i="6"/>
  <c r="AG130" i="6"/>
  <c r="AG131" i="6" s="1"/>
  <c r="AG133" i="6" s="1"/>
  <c r="AG136" i="6" s="1"/>
  <c r="AJ122" i="6"/>
  <c r="AJ4" i="6"/>
  <c r="AJ5" i="6" s="1"/>
  <c r="AH116" i="6"/>
  <c r="AH117" i="6" s="1"/>
  <c r="AH118" i="6" s="1"/>
  <c r="AB407" i="6" l="1"/>
  <c r="AC404" i="6" s="1"/>
  <c r="AC406" i="6" s="1"/>
  <c r="AB409" i="6"/>
  <c r="AB412" i="6" s="1"/>
  <c r="M384" i="6"/>
  <c r="M388" i="6"/>
  <c r="AD401" i="6"/>
  <c r="AD402" i="6"/>
  <c r="AC405" i="6"/>
  <c r="N272" i="6"/>
  <c r="N278" i="6" s="1"/>
  <c r="AD430" i="6"/>
  <c r="AD382" i="6"/>
  <c r="AD395" i="6" s="1"/>
  <c r="AD410" i="6" s="1"/>
  <c r="AI429" i="6"/>
  <c r="AI383" i="6"/>
  <c r="AI396" i="6" s="1"/>
  <c r="AI411" i="6" s="1"/>
  <c r="N305" i="6"/>
  <c r="N311" i="6" s="1"/>
  <c r="M453" i="6"/>
  <c r="M301" i="6"/>
  <c r="M303" i="6" s="1"/>
  <c r="N300" i="6" s="1"/>
  <c r="M327" i="6"/>
  <c r="AC430" i="6"/>
  <c r="AC382" i="6"/>
  <c r="AC395" i="6" s="1"/>
  <c r="AC410" i="6" s="1"/>
  <c r="AJ428" i="6"/>
  <c r="AJ451" i="6"/>
  <c r="AE367" i="6"/>
  <c r="AE436" i="6"/>
  <c r="AE439" i="6" s="1"/>
  <c r="AE431" i="6"/>
  <c r="O448" i="6"/>
  <c r="O422" i="6"/>
  <c r="O424" i="6" s="1"/>
  <c r="P421" i="6" s="1"/>
  <c r="P433" i="6"/>
  <c r="P434" i="6" s="1"/>
  <c r="P435" i="6" s="1"/>
  <c r="AB180" i="6"/>
  <c r="AB190" i="6" s="1"/>
  <c r="AB192" i="6" s="1"/>
  <c r="AH350" i="6"/>
  <c r="AH427" i="6" s="1"/>
  <c r="AC263" i="6"/>
  <c r="AC284" i="6" s="1"/>
  <c r="AC337" i="6"/>
  <c r="AD263" i="6"/>
  <c r="AD284" i="6" s="1"/>
  <c r="AD337" i="6"/>
  <c r="O360" i="6"/>
  <c r="AJ259" i="6"/>
  <c r="AJ285" i="6" s="1"/>
  <c r="AJ349" i="6"/>
  <c r="AJ374" i="6" s="1"/>
  <c r="AJ307" i="6"/>
  <c r="AH260" i="6"/>
  <c r="AH306" i="6" s="1"/>
  <c r="AH333" i="6"/>
  <c r="AD310" i="6"/>
  <c r="AD315" i="6"/>
  <c r="AD318" i="6" s="1"/>
  <c r="AD277" i="6"/>
  <c r="AD291" i="6" s="1"/>
  <c r="AE220" i="6"/>
  <c r="AE261" i="6"/>
  <c r="Q309" i="6"/>
  <c r="Q235" i="6"/>
  <c r="Q236" i="6"/>
  <c r="Q211" i="6" s="1"/>
  <c r="AI218" i="6"/>
  <c r="AI170" i="6"/>
  <c r="AI244" i="6" s="1"/>
  <c r="AI334" i="6" s="1"/>
  <c r="AI381" i="6" s="1"/>
  <c r="AI243" i="6"/>
  <c r="AI286" i="6" s="1"/>
  <c r="AE228" i="6"/>
  <c r="Q229" i="6"/>
  <c r="Q230" i="6" s="1"/>
  <c r="Q231" i="6" s="1"/>
  <c r="AF200" i="6"/>
  <c r="AF225" i="6"/>
  <c r="Z197" i="6"/>
  <c r="Z201" i="6"/>
  <c r="Z203" i="6" s="1"/>
  <c r="AH119" i="6"/>
  <c r="AH126" i="6" s="1"/>
  <c r="AH135" i="6" s="1"/>
  <c r="AH146" i="6" s="1"/>
  <c r="AA185" i="6"/>
  <c r="AA187" i="6" s="1"/>
  <c r="AB184" i="6" s="1"/>
  <c r="AA194" i="6"/>
  <c r="AA195" i="6" s="1"/>
  <c r="AA201" i="6" s="1"/>
  <c r="AA203" i="6" s="1"/>
  <c r="AJ166" i="6"/>
  <c r="AJ138" i="6"/>
  <c r="AE165" i="6"/>
  <c r="AE179" i="6"/>
  <c r="AE219" i="6" s="1"/>
  <c r="AF139" i="6"/>
  <c r="AF142" i="6" s="1"/>
  <c r="AF143" i="6" s="1"/>
  <c r="AF177" i="6"/>
  <c r="AF351" i="6" s="1"/>
  <c r="AI111" i="6"/>
  <c r="AI112" i="6" s="1"/>
  <c r="AF158" i="6"/>
  <c r="AJ161" i="6"/>
  <c r="AJ154" i="6"/>
  <c r="AJ157" i="6"/>
  <c r="AI155" i="6"/>
  <c r="AJ109" i="6"/>
  <c r="AJ176" i="6" s="1"/>
  <c r="AJ216" i="6" s="1"/>
  <c r="AJ108" i="6"/>
  <c r="AJ175" i="6" s="1"/>
  <c r="AG137" i="6"/>
  <c r="AG141" i="6"/>
  <c r="AG162" i="6" s="1"/>
  <c r="AI129" i="6"/>
  <c r="AH130" i="6"/>
  <c r="AH131" i="6" s="1"/>
  <c r="AH133" i="6" s="1"/>
  <c r="AH136" i="6" s="1"/>
  <c r="AI123" i="6"/>
  <c r="AI124" i="6" s="1"/>
  <c r="AI116" i="6"/>
  <c r="AI117" i="6" s="1"/>
  <c r="AI118" i="6" s="1"/>
  <c r="AK122" i="6"/>
  <c r="AJ115" i="6"/>
  <c r="AK4" i="6"/>
  <c r="AK5" i="6" s="1"/>
  <c r="AC409" i="6" l="1"/>
  <c r="AC174" i="6"/>
  <c r="AC308" i="6" s="1"/>
  <c r="M391" i="6"/>
  <c r="M390" i="6"/>
  <c r="AC412" i="6"/>
  <c r="N455" i="6"/>
  <c r="N369" i="6"/>
  <c r="N370" i="6" s="1"/>
  <c r="N380" i="6" s="1"/>
  <c r="N384" i="6" s="1"/>
  <c r="N274" i="6"/>
  <c r="O258" i="6" s="1"/>
  <c r="O264" i="6" s="1"/>
  <c r="O267" i="6" s="1"/>
  <c r="O269" i="6" s="1"/>
  <c r="O270" i="6" s="1"/>
  <c r="O252" i="6" s="1"/>
  <c r="O254" i="6" s="1"/>
  <c r="P251" i="6" s="1"/>
  <c r="AD405" i="6"/>
  <c r="AE402" i="6"/>
  <c r="AE401" i="6"/>
  <c r="AC407" i="6"/>
  <c r="AD404" i="6" s="1"/>
  <c r="AD406" i="6" s="1"/>
  <c r="N280" i="6"/>
  <c r="N283" i="6" s="1"/>
  <c r="N287" i="6" s="1"/>
  <c r="N292" i="6" s="1"/>
  <c r="AB193" i="6"/>
  <c r="AB194" i="6" s="1"/>
  <c r="AB195" i="6" s="1"/>
  <c r="AJ429" i="6"/>
  <c r="AJ383" i="6"/>
  <c r="AJ396" i="6" s="1"/>
  <c r="AJ411" i="6" s="1"/>
  <c r="N312" i="6"/>
  <c r="N313" i="6" s="1"/>
  <c r="N314" i="6" s="1"/>
  <c r="AK428" i="6"/>
  <c r="AK451" i="6"/>
  <c r="AF367" i="6"/>
  <c r="AF436" i="6"/>
  <c r="AF439" i="6" s="1"/>
  <c r="AF431" i="6"/>
  <c r="P445" i="6"/>
  <c r="P440" i="6"/>
  <c r="AI350" i="6"/>
  <c r="AI427" i="6" s="1"/>
  <c r="AK259" i="6"/>
  <c r="AK285" i="6" s="1"/>
  <c r="AK349" i="6"/>
  <c r="AK374" i="6" s="1"/>
  <c r="AK307" i="6"/>
  <c r="O342" i="6"/>
  <c r="O344" i="6" s="1"/>
  <c r="P341" i="6" s="1"/>
  <c r="AI260" i="6"/>
  <c r="AI306" i="6" s="1"/>
  <c r="AI333" i="6"/>
  <c r="AE310" i="6"/>
  <c r="AE315" i="6"/>
  <c r="AE318" i="6" s="1"/>
  <c r="AE277" i="6"/>
  <c r="AE291" i="6" s="1"/>
  <c r="O361" i="6"/>
  <c r="O362" i="6" s="1"/>
  <c r="O368" i="6" s="1"/>
  <c r="AF220" i="6"/>
  <c r="AF261" i="6"/>
  <c r="AE169" i="6"/>
  <c r="AE248" i="6" s="1"/>
  <c r="AE338" i="6" s="1"/>
  <c r="AE353" i="6" s="1"/>
  <c r="AE373" i="6" s="1"/>
  <c r="AE375" i="6" s="1"/>
  <c r="AE247" i="6"/>
  <c r="AF228" i="6"/>
  <c r="Q210" i="6"/>
  <c r="Q212" i="6" s="1"/>
  <c r="R209" i="6" s="1"/>
  <c r="Q237" i="6"/>
  <c r="AJ218" i="6"/>
  <c r="AJ170" i="6"/>
  <c r="AJ244" i="6" s="1"/>
  <c r="AJ334" i="6" s="1"/>
  <c r="AJ381" i="6" s="1"/>
  <c r="AJ243" i="6"/>
  <c r="AJ286" i="6" s="1"/>
  <c r="Q232" i="6"/>
  <c r="R215" i="6" s="1"/>
  <c r="R221" i="6" s="1"/>
  <c r="AG200" i="6"/>
  <c r="AG225" i="6"/>
  <c r="AA197" i="6"/>
  <c r="AK166" i="6"/>
  <c r="AK138" i="6"/>
  <c r="AF165" i="6"/>
  <c r="AF179" i="6"/>
  <c r="AF219" i="6" s="1"/>
  <c r="AG139" i="6"/>
  <c r="AG142" i="6" s="1"/>
  <c r="AG143" i="6" s="1"/>
  <c r="AG177" i="6"/>
  <c r="AG351" i="6" s="1"/>
  <c r="AI119" i="6"/>
  <c r="AI126" i="6" s="1"/>
  <c r="AI135" i="6" s="1"/>
  <c r="AI146" i="6" s="1"/>
  <c r="AJ111" i="6"/>
  <c r="AJ112" i="6" s="1"/>
  <c r="AK161" i="6"/>
  <c r="AK157" i="6"/>
  <c r="AK154" i="6"/>
  <c r="AG158" i="6"/>
  <c r="AJ155" i="6"/>
  <c r="AK109" i="6"/>
  <c r="AK176" i="6" s="1"/>
  <c r="AK216" i="6" s="1"/>
  <c r="AK108" i="6"/>
  <c r="AK175" i="6" s="1"/>
  <c r="AH137" i="6"/>
  <c r="AH141" i="6"/>
  <c r="AH162" i="6" s="1"/>
  <c r="AJ129" i="6"/>
  <c r="AI130" i="6"/>
  <c r="AI131" i="6" s="1"/>
  <c r="AI133" i="6" s="1"/>
  <c r="AI136" i="6" s="1"/>
  <c r="AJ123" i="6"/>
  <c r="AJ124" i="6" s="1"/>
  <c r="AL122" i="6"/>
  <c r="AK115" i="6"/>
  <c r="AL4" i="6"/>
  <c r="AL5" i="6" s="1"/>
  <c r="AJ116" i="6"/>
  <c r="AC180" i="6" l="1"/>
  <c r="AC190" i="6" s="1"/>
  <c r="AC192" i="6" s="1"/>
  <c r="N388" i="6"/>
  <c r="N390" i="6" s="1"/>
  <c r="AB185" i="6"/>
  <c r="AB187" i="6" s="1"/>
  <c r="AC184" i="6" s="1"/>
  <c r="N452" i="6"/>
  <c r="AD409" i="6"/>
  <c r="AD412" i="6" s="1"/>
  <c r="M392" i="6"/>
  <c r="N389" i="6" s="1"/>
  <c r="M394" i="6"/>
  <c r="M397" i="6" s="1"/>
  <c r="AF401" i="6"/>
  <c r="AF402" i="6"/>
  <c r="AE405" i="6"/>
  <c r="AD407" i="6"/>
  <c r="AE404" i="6" s="1"/>
  <c r="AE406" i="6" s="1"/>
  <c r="O271" i="6"/>
  <c r="N324" i="6"/>
  <c r="N319" i="6"/>
  <c r="N320" i="6" s="1"/>
  <c r="N321" i="6" s="1"/>
  <c r="AE430" i="6"/>
  <c r="AE382" i="6"/>
  <c r="AE395" i="6" s="1"/>
  <c r="AE410" i="6" s="1"/>
  <c r="AK429" i="6"/>
  <c r="AK383" i="6"/>
  <c r="AK396" i="6" s="1"/>
  <c r="AK411" i="6" s="1"/>
  <c r="AL428" i="6"/>
  <c r="AL451" i="6"/>
  <c r="AG367" i="6"/>
  <c r="AG436" i="6"/>
  <c r="AG439" i="6" s="1"/>
  <c r="AG431" i="6"/>
  <c r="P441" i="6"/>
  <c r="P442" i="6" s="1"/>
  <c r="P443" i="6"/>
  <c r="Q426" i="6" s="1"/>
  <c r="Q432" i="6" s="1"/>
  <c r="P446" i="6"/>
  <c r="P447" i="6"/>
  <c r="P423" i="6" s="1"/>
  <c r="AJ350" i="6"/>
  <c r="AJ427" i="6" s="1"/>
  <c r="AJ260" i="6"/>
  <c r="AJ306" i="6" s="1"/>
  <c r="AJ333" i="6"/>
  <c r="AE263" i="6"/>
  <c r="AE284" i="6" s="1"/>
  <c r="AE337" i="6"/>
  <c r="AL259" i="6"/>
  <c r="AL285" i="6" s="1"/>
  <c r="AL349" i="6"/>
  <c r="AL374" i="6" s="1"/>
  <c r="AL307" i="6"/>
  <c r="AF310" i="6"/>
  <c r="AF277" i="6"/>
  <c r="AF291" i="6" s="1"/>
  <c r="AF315" i="6"/>
  <c r="AF318" i="6" s="1"/>
  <c r="O364" i="6"/>
  <c r="P348" i="6" s="1"/>
  <c r="P354" i="6" s="1"/>
  <c r="P357" i="6" s="1"/>
  <c r="P359" i="6" s="1"/>
  <c r="AG220" i="6"/>
  <c r="AG261" i="6"/>
  <c r="AD174" i="6"/>
  <c r="AD308" i="6" s="1"/>
  <c r="AC193" i="6"/>
  <c r="AC185" i="6" s="1"/>
  <c r="AC187" i="6" s="1"/>
  <c r="AD184" i="6" s="1"/>
  <c r="AK218" i="6"/>
  <c r="AF169" i="6"/>
  <c r="AF248" i="6" s="1"/>
  <c r="AF338" i="6" s="1"/>
  <c r="AF353" i="6" s="1"/>
  <c r="AF373" i="6" s="1"/>
  <c r="AF375" i="6" s="1"/>
  <c r="AF247" i="6"/>
  <c r="AG228" i="6"/>
  <c r="AK170" i="6"/>
  <c r="AK244" i="6" s="1"/>
  <c r="AK334" i="6" s="1"/>
  <c r="AK381" i="6" s="1"/>
  <c r="AK243" i="6"/>
  <c r="AK286" i="6" s="1"/>
  <c r="R222" i="6"/>
  <c r="R223" i="6" s="1"/>
  <c r="R224" i="6" s="1"/>
  <c r="R234" i="6" s="1"/>
  <c r="AH200" i="6"/>
  <c r="AH225" i="6"/>
  <c r="AB197" i="6"/>
  <c r="AB201" i="6"/>
  <c r="AB203" i="6" s="1"/>
  <c r="AL166" i="6"/>
  <c r="AL138" i="6"/>
  <c r="AG165" i="6"/>
  <c r="AG179" i="6"/>
  <c r="AG219" i="6" s="1"/>
  <c r="AH139" i="6"/>
  <c r="AH142" i="6" s="1"/>
  <c r="AH143" i="6" s="1"/>
  <c r="AH177" i="6"/>
  <c r="AH351" i="6" s="1"/>
  <c r="AK155" i="6"/>
  <c r="AK111" i="6"/>
  <c r="AK112" i="6" s="1"/>
  <c r="AH158" i="6"/>
  <c r="AL161" i="6"/>
  <c r="AL157" i="6"/>
  <c r="AL154" i="6"/>
  <c r="AL109" i="6"/>
  <c r="AL176" i="6" s="1"/>
  <c r="AL216" i="6" s="1"/>
  <c r="AL108" i="6"/>
  <c r="AL175" i="6" s="1"/>
  <c r="AI137" i="6"/>
  <c r="AI141" i="6"/>
  <c r="AI162" i="6" s="1"/>
  <c r="AL115" i="6"/>
  <c r="AK116" i="6"/>
  <c r="AK123" i="6"/>
  <c r="AK124" i="6" s="1"/>
  <c r="AK129" i="6"/>
  <c r="AJ130" i="6"/>
  <c r="AJ131" i="6" s="1"/>
  <c r="AJ133" i="6" s="1"/>
  <c r="AJ136" i="6" s="1"/>
  <c r="AM122" i="6"/>
  <c r="AJ117" i="6"/>
  <c r="AM4" i="6"/>
  <c r="AM5" i="6" s="1"/>
  <c r="N391" i="6" l="1"/>
  <c r="N394" i="6" s="1"/>
  <c r="N397" i="6" s="1"/>
  <c r="AE409" i="6"/>
  <c r="AE412" i="6" s="1"/>
  <c r="AG402" i="6"/>
  <c r="AG401" i="6"/>
  <c r="AF405" i="6"/>
  <c r="AE407" i="6"/>
  <c r="AF404" i="6" s="1"/>
  <c r="O272" i="6"/>
  <c r="O274" i="6" s="1"/>
  <c r="P258" i="6" s="1"/>
  <c r="P264" i="6" s="1"/>
  <c r="P267" i="6" s="1"/>
  <c r="P269" i="6" s="1"/>
  <c r="P270" i="6" s="1"/>
  <c r="P252" i="6" s="1"/>
  <c r="N322" i="6"/>
  <c r="AF430" i="6"/>
  <c r="AF382" i="6"/>
  <c r="AF395" i="6" s="1"/>
  <c r="AF410" i="6" s="1"/>
  <c r="AL429" i="6"/>
  <c r="AL383" i="6"/>
  <c r="AL396" i="6" s="1"/>
  <c r="AL411" i="6" s="1"/>
  <c r="N326" i="6"/>
  <c r="N302" i="6" s="1"/>
  <c r="N325" i="6"/>
  <c r="AM428" i="6"/>
  <c r="AM451" i="6"/>
  <c r="AH367" i="6"/>
  <c r="AH431" i="6"/>
  <c r="AH436" i="6"/>
  <c r="AH439" i="6" s="1"/>
  <c r="P448" i="6"/>
  <c r="P422" i="6"/>
  <c r="P424" i="6" s="1"/>
  <c r="Q421" i="6" s="1"/>
  <c r="Q433" i="6"/>
  <c r="Q434" i="6" s="1"/>
  <c r="Q435" i="6" s="1"/>
  <c r="AK350" i="6"/>
  <c r="AK427" i="6" s="1"/>
  <c r="AF263" i="6"/>
  <c r="AF284" i="6" s="1"/>
  <c r="AF337" i="6"/>
  <c r="AG310" i="6"/>
  <c r="AG315" i="6"/>
  <c r="AG318" i="6" s="1"/>
  <c r="AG277" i="6"/>
  <c r="AG291" i="6" s="1"/>
  <c r="P360" i="6"/>
  <c r="P342" i="6" s="1"/>
  <c r="P344" i="6" s="1"/>
  <c r="Q341" i="6" s="1"/>
  <c r="AM259" i="6"/>
  <c r="AM285" i="6" s="1"/>
  <c r="AM349" i="6"/>
  <c r="AM374" i="6" s="1"/>
  <c r="AM307" i="6"/>
  <c r="AK260" i="6"/>
  <c r="AK306" i="6" s="1"/>
  <c r="AK333" i="6"/>
  <c r="AC194" i="6"/>
  <c r="AC195" i="6" s="1"/>
  <c r="AC201" i="6" s="1"/>
  <c r="AC203" i="6" s="1"/>
  <c r="AH220" i="6"/>
  <c r="AH261" i="6"/>
  <c r="AD180" i="6"/>
  <c r="AG169" i="6"/>
  <c r="AG248" i="6" s="1"/>
  <c r="AG338" i="6" s="1"/>
  <c r="AG353" i="6" s="1"/>
  <c r="AG373" i="6" s="1"/>
  <c r="AG375" i="6" s="1"/>
  <c r="AG247" i="6"/>
  <c r="AL218" i="6"/>
  <c r="AH228" i="6"/>
  <c r="AL170" i="6"/>
  <c r="AL244" i="6" s="1"/>
  <c r="AL334" i="6" s="1"/>
  <c r="AL381" i="6" s="1"/>
  <c r="AL243" i="6"/>
  <c r="AL286" i="6" s="1"/>
  <c r="R235" i="6"/>
  <c r="R236" i="6"/>
  <c r="R211" i="6" s="1"/>
  <c r="R229" i="6"/>
  <c r="AI200" i="6"/>
  <c r="AI225" i="6"/>
  <c r="AF181" i="6"/>
  <c r="AM166" i="6"/>
  <c r="AM138" i="6"/>
  <c r="AH165" i="6"/>
  <c r="AH179" i="6"/>
  <c r="AH219" i="6" s="1"/>
  <c r="AI139" i="6"/>
  <c r="AI142" i="6" s="1"/>
  <c r="AI143" i="6" s="1"/>
  <c r="AI177" i="6"/>
  <c r="AI351" i="6" s="1"/>
  <c r="AL111" i="6"/>
  <c r="AL112" i="6" s="1"/>
  <c r="AM157" i="6"/>
  <c r="AM161" i="6"/>
  <c r="AM154" i="6"/>
  <c r="AI158" i="6"/>
  <c r="AL155" i="6"/>
  <c r="AM109" i="6"/>
  <c r="AM176" i="6" s="1"/>
  <c r="AM216" i="6" s="1"/>
  <c r="AM108" i="6"/>
  <c r="AM175" i="6" s="1"/>
  <c r="AL123" i="6"/>
  <c r="AL124" i="6" s="1"/>
  <c r="AL129" i="6"/>
  <c r="AK130" i="6"/>
  <c r="AK131" i="6" s="1"/>
  <c r="AK133" i="6" s="1"/>
  <c r="AK136" i="6" s="1"/>
  <c r="AN122" i="6"/>
  <c r="AK117" i="6"/>
  <c r="AK118" i="6" s="1"/>
  <c r="AJ118" i="6"/>
  <c r="AL116" i="6"/>
  <c r="AM115" i="6"/>
  <c r="AN4" i="6"/>
  <c r="AN5" i="6" s="1"/>
  <c r="N392" i="6" l="1"/>
  <c r="O389" i="6" s="1"/>
  <c r="O278" i="6"/>
  <c r="O455" i="6" s="1"/>
  <c r="AH401" i="6"/>
  <c r="AH402" i="6"/>
  <c r="AF406" i="6"/>
  <c r="AF409" i="6" s="1"/>
  <c r="AF412" i="6" s="1"/>
  <c r="AG405" i="6"/>
  <c r="O452" i="6"/>
  <c r="P271" i="6"/>
  <c r="AM429" i="6"/>
  <c r="AM383" i="6"/>
  <c r="AM396" i="6" s="1"/>
  <c r="AM411" i="6" s="1"/>
  <c r="N327" i="6"/>
  <c r="N301" i="6"/>
  <c r="N303" i="6" s="1"/>
  <c r="O300" i="6" s="1"/>
  <c r="AG430" i="6"/>
  <c r="AG382" i="6"/>
  <c r="AG395" i="6" s="1"/>
  <c r="AG410" i="6" s="1"/>
  <c r="O305" i="6"/>
  <c r="O311" i="6" s="1"/>
  <c r="N453" i="6"/>
  <c r="AN428" i="6"/>
  <c r="AN451" i="6"/>
  <c r="AC197" i="6"/>
  <c r="AI367" i="6"/>
  <c r="AI436" i="6"/>
  <c r="AI439" i="6" s="1"/>
  <c r="AI431" i="6"/>
  <c r="Q445" i="6"/>
  <c r="Q440" i="6"/>
  <c r="Q443" i="6" s="1"/>
  <c r="R426" i="6" s="1"/>
  <c r="R432" i="6" s="1"/>
  <c r="AL350" i="6"/>
  <c r="AL427" i="6" s="1"/>
  <c r="P361" i="6"/>
  <c r="P362" i="6" s="1"/>
  <c r="P364" i="6" s="1"/>
  <c r="Q348" i="6" s="1"/>
  <c r="Q354" i="6" s="1"/>
  <c r="Q357" i="6" s="1"/>
  <c r="AG263" i="6"/>
  <c r="AG284" i="6" s="1"/>
  <c r="AG337" i="6"/>
  <c r="AL260" i="6"/>
  <c r="AL306" i="6" s="1"/>
  <c r="AL333" i="6"/>
  <c r="AN259" i="6"/>
  <c r="AN285" i="6" s="1"/>
  <c r="AN349" i="6"/>
  <c r="AN374" i="6" s="1"/>
  <c r="AN307" i="6"/>
  <c r="AH310" i="6"/>
  <c r="AH315" i="6"/>
  <c r="AH318" i="6" s="1"/>
  <c r="AH277" i="6"/>
  <c r="AH291" i="6" s="1"/>
  <c r="P254" i="6"/>
  <c r="Q251" i="6" s="1"/>
  <c r="AI220" i="6"/>
  <c r="AI261" i="6"/>
  <c r="AD190" i="6"/>
  <c r="AD192" i="6" s="1"/>
  <c r="AE174" i="6"/>
  <c r="AM170" i="6"/>
  <c r="AM244" i="6" s="1"/>
  <c r="AM334" i="6" s="1"/>
  <c r="AM381" i="6" s="1"/>
  <c r="AM243" i="6"/>
  <c r="AM286" i="6" s="1"/>
  <c r="R210" i="6"/>
  <c r="R212" i="6" s="1"/>
  <c r="S209" i="6" s="1"/>
  <c r="R237" i="6"/>
  <c r="AH169" i="6"/>
  <c r="AH248" i="6" s="1"/>
  <c r="AH338" i="6" s="1"/>
  <c r="AH353" i="6" s="1"/>
  <c r="AH373" i="6" s="1"/>
  <c r="AH375" i="6" s="1"/>
  <c r="AH247" i="6"/>
  <c r="AM218" i="6"/>
  <c r="AI228" i="6"/>
  <c r="R309" i="6"/>
  <c r="R230" i="6"/>
  <c r="R231" i="6" s="1"/>
  <c r="R232" i="6"/>
  <c r="S215" i="6" s="1"/>
  <c r="S221" i="6" s="1"/>
  <c r="AN166" i="6"/>
  <c r="AN138" i="6"/>
  <c r="AI165" i="6"/>
  <c r="AI179" i="6"/>
  <c r="AI219" i="6" s="1"/>
  <c r="AM111" i="6"/>
  <c r="AM112" i="6" s="1"/>
  <c r="AM155" i="6"/>
  <c r="AN154" i="6"/>
  <c r="AN161" i="6"/>
  <c r="AN157" i="6"/>
  <c r="AN109" i="6"/>
  <c r="AN176" i="6" s="1"/>
  <c r="AN216" i="6" s="1"/>
  <c r="AN108" i="6"/>
  <c r="AN175" i="6" s="1"/>
  <c r="AJ119" i="6"/>
  <c r="AJ126" i="6" s="1"/>
  <c r="AJ135" i="6" s="1"/>
  <c r="AJ146" i="6" s="1"/>
  <c r="AK119" i="6"/>
  <c r="AK126" i="6" s="1"/>
  <c r="AK135" i="6" s="1"/>
  <c r="AK146" i="6" s="1"/>
  <c r="AL117" i="6"/>
  <c r="AL118" i="6" s="1"/>
  <c r="AM129" i="6"/>
  <c r="AL130" i="6"/>
  <c r="AL131" i="6" s="1"/>
  <c r="AL133" i="6" s="1"/>
  <c r="AL136" i="6" s="1"/>
  <c r="AN115" i="6"/>
  <c r="AM123" i="6"/>
  <c r="AM124" i="6" s="1"/>
  <c r="AO122" i="6"/>
  <c r="AO4" i="6"/>
  <c r="AO5" i="6" s="1"/>
  <c r="AM116" i="6"/>
  <c r="O280" i="6" l="1"/>
  <c r="O283" i="6" s="1"/>
  <c r="O287" i="6" s="1"/>
  <c r="O292" i="6" s="1"/>
  <c r="O369" i="6"/>
  <c r="O370" i="6" s="1"/>
  <c r="O380" i="6" s="1"/>
  <c r="O384" i="6" s="1"/>
  <c r="AF407" i="6"/>
  <c r="AG404" i="6" s="1"/>
  <c r="AG406" i="6" s="1"/>
  <c r="AG407" i="6" s="1"/>
  <c r="AH404" i="6" s="1"/>
  <c r="AH406" i="6" s="1"/>
  <c r="AM117" i="6"/>
  <c r="AM118" i="6" s="1"/>
  <c r="AM119" i="6" s="1"/>
  <c r="AM126" i="6" s="1"/>
  <c r="AM135" i="6" s="1"/>
  <c r="AM146" i="6" s="1"/>
  <c r="AH405" i="6"/>
  <c r="AI402" i="6"/>
  <c r="AI401" i="6"/>
  <c r="P272" i="6"/>
  <c r="P274" i="6" s="1"/>
  <c r="P452" i="6" s="1"/>
  <c r="AN429" i="6"/>
  <c r="AN383" i="6"/>
  <c r="AN396" i="6" s="1"/>
  <c r="AN411" i="6" s="1"/>
  <c r="AH430" i="6"/>
  <c r="AH382" i="6"/>
  <c r="AH395" i="6" s="1"/>
  <c r="AH410" i="6" s="1"/>
  <c r="O312" i="6"/>
  <c r="O313" i="6" s="1"/>
  <c r="O314" i="6" s="1"/>
  <c r="AO428" i="6"/>
  <c r="AO451" i="6"/>
  <c r="Q441" i="6"/>
  <c r="Q442" i="6" s="1"/>
  <c r="R433" i="6"/>
  <c r="R434" i="6" s="1"/>
  <c r="R435" i="6" s="1"/>
  <c r="Q446" i="6"/>
  <c r="Q447" i="6"/>
  <c r="Q423" i="6" s="1"/>
  <c r="P368" i="6"/>
  <c r="AM350" i="6"/>
  <c r="AM427" i="6" s="1"/>
  <c r="Q359" i="6"/>
  <c r="AO259" i="6"/>
  <c r="AO285" i="6" s="1"/>
  <c r="AO349" i="6"/>
  <c r="AO374" i="6" s="1"/>
  <c r="AO307" i="6"/>
  <c r="AH263" i="6"/>
  <c r="AH284" i="6" s="1"/>
  <c r="AH337" i="6"/>
  <c r="AM260" i="6"/>
  <c r="AM306" i="6" s="1"/>
  <c r="AM333" i="6"/>
  <c r="AI310" i="6"/>
  <c r="AI315" i="6"/>
  <c r="AI318" i="6" s="1"/>
  <c r="AI277" i="6"/>
  <c r="AI291" i="6" s="1"/>
  <c r="AE180" i="6"/>
  <c r="AE308" i="6"/>
  <c r="AD193" i="6"/>
  <c r="AD194" i="6" s="1"/>
  <c r="AD195" i="6" s="1"/>
  <c r="AD201" i="6" s="1"/>
  <c r="AD203" i="6" s="1"/>
  <c r="AN218" i="6"/>
  <c r="AI169" i="6"/>
  <c r="AI248" i="6" s="1"/>
  <c r="AI338" i="6" s="1"/>
  <c r="AI353" i="6" s="1"/>
  <c r="AI373" i="6" s="1"/>
  <c r="AI375" i="6" s="1"/>
  <c r="AI247" i="6"/>
  <c r="AN170" i="6"/>
  <c r="AN244" i="6" s="1"/>
  <c r="AN334" i="6" s="1"/>
  <c r="AN381" i="6" s="1"/>
  <c r="AN243" i="6"/>
  <c r="AN286" i="6" s="1"/>
  <c r="S222" i="6"/>
  <c r="S223" i="6" s="1"/>
  <c r="S224" i="6" s="1"/>
  <c r="S234" i="6" s="1"/>
  <c r="AO166" i="6"/>
  <c r="AO138" i="6"/>
  <c r="AN111" i="6"/>
  <c r="AN112" i="6" s="1"/>
  <c r="AO161" i="6"/>
  <c r="AO157" i="6"/>
  <c r="AO154" i="6"/>
  <c r="AN155" i="6"/>
  <c r="AO109" i="6"/>
  <c r="AO176" i="6" s="1"/>
  <c r="AO216" i="6" s="1"/>
  <c r="AO108" i="6"/>
  <c r="AO175" i="6" s="1"/>
  <c r="AK141" i="6"/>
  <c r="AK162" i="6" s="1"/>
  <c r="AK137" i="6"/>
  <c r="AJ137" i="6"/>
  <c r="AJ141" i="6"/>
  <c r="AJ162" i="6" s="1"/>
  <c r="AN123" i="6"/>
  <c r="AN124" i="6" s="1"/>
  <c r="AL119" i="6"/>
  <c r="AL126" i="6" s="1"/>
  <c r="AL135" i="6" s="1"/>
  <c r="AL146" i="6" s="1"/>
  <c r="AN116" i="6"/>
  <c r="AN129" i="6"/>
  <c r="AM130" i="6"/>
  <c r="AM131" i="6" s="1"/>
  <c r="AM133" i="6" s="1"/>
  <c r="AM136" i="6" s="1"/>
  <c r="AP122" i="6"/>
  <c r="AO115" i="6"/>
  <c r="AP4" i="6"/>
  <c r="AP5" i="6" s="1"/>
  <c r="AH407" i="6" l="1"/>
  <c r="AI404" i="6" s="1"/>
  <c r="Q258" i="6"/>
  <c r="Q264" i="6" s="1"/>
  <c r="Q267" i="6" s="1"/>
  <c r="Q269" i="6" s="1"/>
  <c r="Q270" i="6" s="1"/>
  <c r="Q252" i="6" s="1"/>
  <c r="O388" i="6"/>
  <c r="AG409" i="6"/>
  <c r="AG412" i="6" s="1"/>
  <c r="AH409" i="6"/>
  <c r="AH412" i="6" s="1"/>
  <c r="AI405" i="6"/>
  <c r="AI406" i="6"/>
  <c r="P278" i="6"/>
  <c r="P280" i="6" s="1"/>
  <c r="P283" i="6" s="1"/>
  <c r="P287" i="6" s="1"/>
  <c r="P292" i="6" s="1"/>
  <c r="AO429" i="6"/>
  <c r="AO383" i="6"/>
  <c r="AO396" i="6" s="1"/>
  <c r="AO411" i="6" s="1"/>
  <c r="O324" i="6"/>
  <c r="O319" i="6"/>
  <c r="O322" i="6" s="1"/>
  <c r="AI430" i="6"/>
  <c r="AI382" i="6"/>
  <c r="AI395" i="6" s="1"/>
  <c r="AI410" i="6" s="1"/>
  <c r="AP428" i="6"/>
  <c r="AP451" i="6"/>
  <c r="Q448" i="6"/>
  <c r="Q422" i="6"/>
  <c r="Q424" i="6" s="1"/>
  <c r="R421" i="6" s="1"/>
  <c r="R445" i="6"/>
  <c r="R440" i="6"/>
  <c r="R443" i="6" s="1"/>
  <c r="S426" i="6" s="1"/>
  <c r="S432" i="6" s="1"/>
  <c r="AN350" i="6"/>
  <c r="AN427" i="6" s="1"/>
  <c r="AP259" i="6"/>
  <c r="AP285" i="6" s="1"/>
  <c r="AP349" i="6"/>
  <c r="AP374" i="6" s="1"/>
  <c r="AP307" i="6"/>
  <c r="AI263" i="6"/>
  <c r="AI284" i="6" s="1"/>
  <c r="AI337" i="6"/>
  <c r="AN260" i="6"/>
  <c r="AN306" i="6" s="1"/>
  <c r="AN333" i="6"/>
  <c r="Q360" i="6"/>
  <c r="AE190" i="6"/>
  <c r="AE192" i="6" s="1"/>
  <c r="AF174" i="6"/>
  <c r="AD185" i="6"/>
  <c r="AD187" i="6" s="1"/>
  <c r="AE184" i="6" s="1"/>
  <c r="AD197" i="6"/>
  <c r="AO170" i="6"/>
  <c r="AO244" i="6" s="1"/>
  <c r="AO334" i="6" s="1"/>
  <c r="AO381" i="6" s="1"/>
  <c r="AO243" i="6"/>
  <c r="AO286" i="6" s="1"/>
  <c r="S309" i="6"/>
  <c r="S235" i="6"/>
  <c r="S236" i="6"/>
  <c r="S211" i="6" s="1"/>
  <c r="AO218" i="6"/>
  <c r="S229" i="6"/>
  <c r="S232" i="6" s="1"/>
  <c r="T215" i="6" s="1"/>
  <c r="T221" i="6" s="1"/>
  <c r="AJ200" i="6"/>
  <c r="AJ225" i="6"/>
  <c r="AK200" i="6"/>
  <c r="AK225" i="6"/>
  <c r="AP166" i="6"/>
  <c r="AP138" i="6"/>
  <c r="AK139" i="6"/>
  <c r="AK142" i="6" s="1"/>
  <c r="AK143" i="6" s="1"/>
  <c r="AK177" i="6"/>
  <c r="AK351" i="6" s="1"/>
  <c r="AJ139" i="6"/>
  <c r="AJ142" i="6" s="1"/>
  <c r="AJ143" i="6" s="1"/>
  <c r="AJ177" i="6"/>
  <c r="AJ351" i="6" s="1"/>
  <c r="AO111" i="6"/>
  <c r="AO112" i="6" s="1"/>
  <c r="AJ158" i="6"/>
  <c r="AO155" i="6"/>
  <c r="AK158" i="6"/>
  <c r="AK179" i="6" s="1"/>
  <c r="AK219" i="6" s="1"/>
  <c r="AP161" i="6"/>
  <c r="AP157" i="6"/>
  <c r="AP154" i="6"/>
  <c r="AP109" i="6"/>
  <c r="AP176" i="6" s="1"/>
  <c r="AP216" i="6" s="1"/>
  <c r="AP108" i="6"/>
  <c r="AP175" i="6" s="1"/>
  <c r="AL137" i="6"/>
  <c r="AL141" i="6"/>
  <c r="AL162" i="6" s="1"/>
  <c r="AM141" i="6"/>
  <c r="AM162" i="6" s="1"/>
  <c r="AM137" i="6"/>
  <c r="AO116" i="6"/>
  <c r="AO129" i="6"/>
  <c r="AN130" i="6"/>
  <c r="AN131" i="6" s="1"/>
  <c r="AN133" i="6" s="1"/>
  <c r="AN136" i="6" s="1"/>
  <c r="AP115" i="6"/>
  <c r="AO123" i="6"/>
  <c r="AO124" i="6" s="1"/>
  <c r="AQ122" i="6"/>
  <c r="AN117" i="6"/>
  <c r="AQ4" i="6"/>
  <c r="AQ5" i="6" s="1"/>
  <c r="Q271" i="6" l="1"/>
  <c r="O390" i="6"/>
  <c r="O391" i="6"/>
  <c r="AI409" i="6"/>
  <c r="AI412" i="6" s="1"/>
  <c r="AI407" i="6"/>
  <c r="AJ404" i="6" s="1"/>
  <c r="P455" i="6"/>
  <c r="P369" i="6"/>
  <c r="P370" i="6" s="1"/>
  <c r="P380" i="6" s="1"/>
  <c r="Q272" i="6"/>
  <c r="Q278" i="6" s="1"/>
  <c r="O320" i="6"/>
  <c r="O321" i="6" s="1"/>
  <c r="O453" i="6"/>
  <c r="P305" i="6"/>
  <c r="P311" i="6" s="1"/>
  <c r="O325" i="6"/>
  <c r="O326" i="6"/>
  <c r="O302" i="6" s="1"/>
  <c r="AP429" i="6"/>
  <c r="AP383" i="6"/>
  <c r="AP396" i="6" s="1"/>
  <c r="AP411" i="6" s="1"/>
  <c r="AQ428" i="6"/>
  <c r="AQ451" i="6"/>
  <c r="AJ367" i="6"/>
  <c r="AJ436" i="6"/>
  <c r="AJ439" i="6" s="1"/>
  <c r="AJ431" i="6"/>
  <c r="AK367" i="6"/>
  <c r="AK436" i="6"/>
  <c r="AK439" i="6" s="1"/>
  <c r="AK431" i="6"/>
  <c r="R441" i="6"/>
  <c r="R442" i="6" s="1"/>
  <c r="R446" i="6"/>
  <c r="R447" i="6"/>
  <c r="R423" i="6" s="1"/>
  <c r="S433" i="6"/>
  <c r="S434" i="6" s="1"/>
  <c r="S435" i="6" s="1"/>
  <c r="AO350" i="6"/>
  <c r="AO427" i="6" s="1"/>
  <c r="Q342" i="6"/>
  <c r="Q344" i="6" s="1"/>
  <c r="R341" i="6" s="1"/>
  <c r="AQ259" i="6"/>
  <c r="AQ285" i="6" s="1"/>
  <c r="AQ349" i="6"/>
  <c r="AQ374" i="6" s="1"/>
  <c r="AQ307" i="6"/>
  <c r="AO260" i="6"/>
  <c r="AO306" i="6" s="1"/>
  <c r="AO333" i="6"/>
  <c r="Q361" i="6"/>
  <c r="Q362" i="6" s="1"/>
  <c r="Q368" i="6" s="1"/>
  <c r="Q254" i="6"/>
  <c r="R251" i="6" s="1"/>
  <c r="AJ220" i="6"/>
  <c r="AJ261" i="6"/>
  <c r="AK220" i="6"/>
  <c r="AK261" i="6"/>
  <c r="AF180" i="6"/>
  <c r="AF308" i="6"/>
  <c r="AE193" i="6"/>
  <c r="AE185" i="6" s="1"/>
  <c r="AE187" i="6" s="1"/>
  <c r="AF184" i="6" s="1"/>
  <c r="AP170" i="6"/>
  <c r="AP244" i="6" s="1"/>
  <c r="AP334" i="6" s="1"/>
  <c r="AP381" i="6" s="1"/>
  <c r="AP243" i="6"/>
  <c r="AP286" i="6" s="1"/>
  <c r="AK228" i="6"/>
  <c r="S210" i="6"/>
  <c r="S212" i="6" s="1"/>
  <c r="T209" i="6" s="1"/>
  <c r="S237" i="6"/>
  <c r="AP218" i="6"/>
  <c r="AJ228" i="6"/>
  <c r="S230" i="6"/>
  <c r="S231" i="6" s="1"/>
  <c r="T222" i="6"/>
  <c r="T223" i="6" s="1"/>
  <c r="T224" i="6" s="1"/>
  <c r="T234" i="6" s="1"/>
  <c r="AL200" i="6"/>
  <c r="AL225" i="6"/>
  <c r="AM200" i="6"/>
  <c r="AM225" i="6"/>
  <c r="AG181" i="6"/>
  <c r="AJ165" i="6"/>
  <c r="AJ179" i="6"/>
  <c r="AQ166" i="6"/>
  <c r="AQ138" i="6"/>
  <c r="AL139" i="6"/>
  <c r="AL142" i="6" s="1"/>
  <c r="AL143" i="6" s="1"/>
  <c r="AL177" i="6"/>
  <c r="AL351" i="6" s="1"/>
  <c r="AM139" i="6"/>
  <c r="AM142" i="6" s="1"/>
  <c r="AM143" i="6" s="1"/>
  <c r="AM177" i="6"/>
  <c r="AM351" i="6" s="1"/>
  <c r="AK165" i="6"/>
  <c r="AP111" i="6"/>
  <c r="AP112" i="6" s="1"/>
  <c r="AP155" i="6"/>
  <c r="AQ161" i="6"/>
  <c r="AQ157" i="6"/>
  <c r="AQ154" i="6"/>
  <c r="AM158" i="6"/>
  <c r="AL158" i="6"/>
  <c r="AL179" i="6" s="1"/>
  <c r="AL219" i="6" s="1"/>
  <c r="AP123" i="6"/>
  <c r="AP124" i="6" s="1"/>
  <c r="AQ109" i="6"/>
  <c r="AQ176" i="6" s="1"/>
  <c r="AQ216" i="6" s="1"/>
  <c r="AQ108" i="6"/>
  <c r="AQ175" i="6" s="1"/>
  <c r="AP129" i="6"/>
  <c r="AO130" i="6"/>
  <c r="AO131" i="6" s="1"/>
  <c r="AO133" i="6" s="1"/>
  <c r="AO136" i="6" s="1"/>
  <c r="AR122" i="6"/>
  <c r="AO117" i="6"/>
  <c r="AO118" i="6" s="1"/>
  <c r="AN118" i="6"/>
  <c r="AP116" i="6"/>
  <c r="AQ115" i="6"/>
  <c r="AR4" i="6"/>
  <c r="AR5" i="6" s="1"/>
  <c r="Q274" i="6" l="1"/>
  <c r="O394" i="6"/>
  <c r="O397" i="6" s="1"/>
  <c r="O392" i="6"/>
  <c r="P389" i="6" s="1"/>
  <c r="Q455" i="6"/>
  <c r="Q280" i="6"/>
  <c r="Q283" i="6" s="1"/>
  <c r="Q287" i="6" s="1"/>
  <c r="Q292" i="6" s="1"/>
  <c r="AJ401" i="6"/>
  <c r="AJ402" i="6"/>
  <c r="AK402" i="6"/>
  <c r="AK401" i="6"/>
  <c r="P384" i="6"/>
  <c r="P388" i="6"/>
  <c r="Q369" i="6"/>
  <c r="Q370" i="6" s="1"/>
  <c r="Q380" i="6" s="1"/>
  <c r="O301" i="6"/>
  <c r="O303" i="6" s="1"/>
  <c r="P300" i="6" s="1"/>
  <c r="O327" i="6"/>
  <c r="AQ429" i="6"/>
  <c r="AQ383" i="6"/>
  <c r="AQ396" i="6" s="1"/>
  <c r="AQ411" i="6" s="1"/>
  <c r="P312" i="6"/>
  <c r="P313" i="6" s="1"/>
  <c r="P314" i="6" s="1"/>
  <c r="R258" i="6"/>
  <c r="R264" i="6" s="1"/>
  <c r="R267" i="6" s="1"/>
  <c r="R269" i="6" s="1"/>
  <c r="Q452" i="6"/>
  <c r="AR428" i="6"/>
  <c r="AR451" i="6"/>
  <c r="AL367" i="6"/>
  <c r="AL436" i="6"/>
  <c r="AL439" i="6" s="1"/>
  <c r="AL431" i="6"/>
  <c r="AM367" i="6"/>
  <c r="AM436" i="6"/>
  <c r="AM439" i="6" s="1"/>
  <c r="AM431" i="6"/>
  <c r="S445" i="6"/>
  <c r="S440" i="6"/>
  <c r="S441" i="6" s="1"/>
  <c r="S442" i="6" s="1"/>
  <c r="R448" i="6"/>
  <c r="R422" i="6"/>
  <c r="R424" i="6" s="1"/>
  <c r="S421" i="6" s="1"/>
  <c r="AP350" i="6"/>
  <c r="AP427" i="6" s="1"/>
  <c r="AK310" i="6"/>
  <c r="AK315" i="6"/>
  <c r="AK318" i="6" s="1"/>
  <c r="AK277" i="6"/>
  <c r="AK291" i="6" s="1"/>
  <c r="AR259" i="6"/>
  <c r="AR285" i="6" s="1"/>
  <c r="AR349" i="6"/>
  <c r="AR374" i="6" s="1"/>
  <c r="AR307" i="6"/>
  <c r="AJ310" i="6"/>
  <c r="AJ277" i="6"/>
  <c r="AJ291" i="6" s="1"/>
  <c r="AJ315" i="6"/>
  <c r="AJ318" i="6" s="1"/>
  <c r="Q364" i="6"/>
  <c r="R348" i="6" s="1"/>
  <c r="R354" i="6" s="1"/>
  <c r="R357" i="6" s="1"/>
  <c r="R359" i="6" s="1"/>
  <c r="AP260" i="6"/>
  <c r="AP306" i="6" s="1"/>
  <c r="AP333" i="6"/>
  <c r="R270" i="6"/>
  <c r="R271" i="6" s="1"/>
  <c r="AM220" i="6"/>
  <c r="AM261" i="6"/>
  <c r="AE194" i="6"/>
  <c r="AE195" i="6" s="1"/>
  <c r="AE197" i="6" s="1"/>
  <c r="AL220" i="6"/>
  <c r="AL261" i="6"/>
  <c r="AG174" i="6"/>
  <c r="AF190" i="6"/>
  <c r="AF192" i="6" s="1"/>
  <c r="AF193" i="6" s="1"/>
  <c r="AF185" i="6" s="1"/>
  <c r="AF187" i="6" s="1"/>
  <c r="AG184" i="6" s="1"/>
  <c r="AK169" i="6"/>
  <c r="AK248" i="6" s="1"/>
  <c r="AK338" i="6" s="1"/>
  <c r="AK353" i="6" s="1"/>
  <c r="AK373" i="6" s="1"/>
  <c r="AK375" i="6" s="1"/>
  <c r="AK247" i="6"/>
  <c r="AJ169" i="6"/>
  <c r="AJ248" i="6" s="1"/>
  <c r="AJ338" i="6" s="1"/>
  <c r="AJ353" i="6" s="1"/>
  <c r="AJ373" i="6" s="1"/>
  <c r="AJ375" i="6" s="1"/>
  <c r="AJ247" i="6"/>
  <c r="AM228" i="6"/>
  <c r="T235" i="6"/>
  <c r="T236" i="6"/>
  <c r="T211" i="6" s="1"/>
  <c r="T309" i="6"/>
  <c r="AL228" i="6"/>
  <c r="AQ218" i="6"/>
  <c r="AQ170" i="6"/>
  <c r="AQ244" i="6" s="1"/>
  <c r="AQ334" i="6" s="1"/>
  <c r="AQ381" i="6" s="1"/>
  <c r="AQ243" i="6"/>
  <c r="AQ286" i="6" s="1"/>
  <c r="T229" i="6"/>
  <c r="AJ219" i="6"/>
  <c r="AR166" i="6"/>
  <c r="AR138" i="6"/>
  <c r="AM165" i="6"/>
  <c r="AM179" i="6"/>
  <c r="AM219" i="6" s="1"/>
  <c r="AQ111" i="6"/>
  <c r="AQ112" i="6" s="1"/>
  <c r="AL165" i="6"/>
  <c r="AR161" i="6"/>
  <c r="AR154" i="6"/>
  <c r="AR157" i="6"/>
  <c r="AQ155" i="6"/>
  <c r="AP117" i="6"/>
  <c r="AP118" i="6" s="1"/>
  <c r="AP119" i="6" s="1"/>
  <c r="AP126" i="6" s="1"/>
  <c r="AP135" i="6" s="1"/>
  <c r="AP146" i="6" s="1"/>
  <c r="AR109" i="6"/>
  <c r="AR176" i="6" s="1"/>
  <c r="AR216" i="6" s="1"/>
  <c r="AR108" i="6"/>
  <c r="AR175" i="6" s="1"/>
  <c r="AO119" i="6"/>
  <c r="AO126" i="6" s="1"/>
  <c r="AO135" i="6" s="1"/>
  <c r="AO146" i="6" s="1"/>
  <c r="AN119" i="6"/>
  <c r="AN126" i="6" s="1"/>
  <c r="AN135" i="6" s="1"/>
  <c r="AQ129" i="6"/>
  <c r="AP130" i="6"/>
  <c r="AP131" i="6" s="1"/>
  <c r="AP133" i="6" s="1"/>
  <c r="AP136" i="6" s="1"/>
  <c r="AR115" i="6"/>
  <c r="AQ123" i="6"/>
  <c r="AQ124" i="6" s="1"/>
  <c r="AS122" i="6"/>
  <c r="AQ116" i="6"/>
  <c r="AS4" i="6"/>
  <c r="AS5" i="6" s="1"/>
  <c r="P391" i="6" l="1"/>
  <c r="P390" i="6"/>
  <c r="AJ405" i="6"/>
  <c r="AJ406" i="6"/>
  <c r="AJ407" i="6" s="1"/>
  <c r="AK404" i="6" s="1"/>
  <c r="AK406" i="6" s="1"/>
  <c r="AL401" i="6"/>
  <c r="AL402" i="6"/>
  <c r="AM402" i="6"/>
  <c r="AM401" i="6"/>
  <c r="AK405" i="6"/>
  <c r="R272" i="6"/>
  <c r="R278" i="6" s="1"/>
  <c r="Q384" i="6"/>
  <c r="Q388" i="6"/>
  <c r="AJ430" i="6"/>
  <c r="AJ382" i="6"/>
  <c r="AJ395" i="6" s="1"/>
  <c r="AJ410" i="6" s="1"/>
  <c r="AK430" i="6"/>
  <c r="AK382" i="6"/>
  <c r="AK395" i="6" s="1"/>
  <c r="AK410" i="6" s="1"/>
  <c r="AR429" i="6"/>
  <c r="AR383" i="6"/>
  <c r="AR396" i="6" s="1"/>
  <c r="AR411" i="6" s="1"/>
  <c r="P319" i="6"/>
  <c r="P320" i="6" s="1"/>
  <c r="P321" i="6" s="1"/>
  <c r="P324" i="6"/>
  <c r="AN137" i="6"/>
  <c r="AN225" i="6" s="1"/>
  <c r="AN228" i="6" s="1"/>
  <c r="AN146" i="6"/>
  <c r="AS428" i="6"/>
  <c r="AS451" i="6"/>
  <c r="S446" i="6"/>
  <c r="S447" i="6"/>
  <c r="S423" i="6" s="1"/>
  <c r="S443" i="6"/>
  <c r="T426" i="6" s="1"/>
  <c r="T432" i="6" s="1"/>
  <c r="AE201" i="6"/>
  <c r="AE203" i="6" s="1"/>
  <c r="AQ350" i="6"/>
  <c r="AQ427" i="6" s="1"/>
  <c r="AM310" i="6"/>
  <c r="AM315" i="6"/>
  <c r="AM318" i="6" s="1"/>
  <c r="AM277" i="6"/>
  <c r="AM291" i="6" s="1"/>
  <c r="AJ263" i="6"/>
  <c r="AJ284" i="6" s="1"/>
  <c r="AJ337" i="6"/>
  <c r="AL310" i="6"/>
  <c r="AL315" i="6"/>
  <c r="AL318" i="6" s="1"/>
  <c r="AL277" i="6"/>
  <c r="AL291" i="6" s="1"/>
  <c r="AQ260" i="6"/>
  <c r="AQ306" i="6" s="1"/>
  <c r="AQ333" i="6"/>
  <c r="R360" i="6"/>
  <c r="R342" i="6" s="1"/>
  <c r="R344" i="6" s="1"/>
  <c r="S341" i="6" s="1"/>
  <c r="AS259" i="6"/>
  <c r="AS285" i="6" s="1"/>
  <c r="AS349" i="6"/>
  <c r="AS374" i="6" s="1"/>
  <c r="AS307" i="6"/>
  <c r="AK263" i="6"/>
  <c r="AK284" i="6" s="1"/>
  <c r="AK337" i="6"/>
  <c r="R252" i="6"/>
  <c r="R254" i="6" s="1"/>
  <c r="S251" i="6" s="1"/>
  <c r="AG308" i="6"/>
  <c r="AG180" i="6"/>
  <c r="AF194" i="6"/>
  <c r="AF195" i="6" s="1"/>
  <c r="AF201" i="6" s="1"/>
  <c r="AF203" i="6" s="1"/>
  <c r="AL169" i="6"/>
  <c r="AL248" i="6" s="1"/>
  <c r="AL338" i="6" s="1"/>
  <c r="AL353" i="6" s="1"/>
  <c r="AL373" i="6" s="1"/>
  <c r="AL375" i="6" s="1"/>
  <c r="AL247" i="6"/>
  <c r="AR170" i="6"/>
  <c r="AR244" i="6" s="1"/>
  <c r="AR334" i="6" s="1"/>
  <c r="AR381" i="6" s="1"/>
  <c r="AR243" i="6"/>
  <c r="AR286" i="6" s="1"/>
  <c r="AM169" i="6"/>
  <c r="AM248" i="6" s="1"/>
  <c r="AM338" i="6" s="1"/>
  <c r="AM353" i="6" s="1"/>
  <c r="AM373" i="6" s="1"/>
  <c r="AM375" i="6" s="1"/>
  <c r="AM247" i="6"/>
  <c r="AR218" i="6"/>
  <c r="T210" i="6"/>
  <c r="T212" i="6" s="1"/>
  <c r="U209" i="6" s="1"/>
  <c r="T237" i="6"/>
  <c r="T230" i="6"/>
  <c r="T231" i="6" s="1"/>
  <c r="T232" i="6"/>
  <c r="U215" i="6" s="1"/>
  <c r="U221" i="6" s="1"/>
  <c r="AQ117" i="6"/>
  <c r="AQ118" i="6" s="1"/>
  <c r="AQ119" i="6" s="1"/>
  <c r="AQ126" i="6" s="1"/>
  <c r="AQ135" i="6" s="1"/>
  <c r="AQ146" i="6" s="1"/>
  <c r="AN177" i="6"/>
  <c r="AN351" i="6" s="1"/>
  <c r="AS166" i="6"/>
  <c r="AS138" i="6"/>
  <c r="AR111" i="6"/>
  <c r="AR112" i="6" s="1"/>
  <c r="AR155" i="6"/>
  <c r="AS157" i="6"/>
  <c r="AS161" i="6"/>
  <c r="AS154" i="6"/>
  <c r="AR123" i="6"/>
  <c r="AR124" i="6" s="1"/>
  <c r="AS109" i="6"/>
  <c r="AS176" i="6" s="1"/>
  <c r="AS216" i="6" s="1"/>
  <c r="AS108" i="6"/>
  <c r="AS175" i="6" s="1"/>
  <c r="AN139" i="6"/>
  <c r="AN142" i="6" s="1"/>
  <c r="AN143" i="6" s="1"/>
  <c r="AN141" i="6"/>
  <c r="AN162" i="6" s="1"/>
  <c r="AO137" i="6"/>
  <c r="AO141" i="6"/>
  <c r="AO162" i="6" s="1"/>
  <c r="AP137" i="6"/>
  <c r="AP141" i="6"/>
  <c r="AP162" i="6" s="1"/>
  <c r="AR129" i="6"/>
  <c r="AQ130" i="6"/>
  <c r="AQ131" i="6" s="1"/>
  <c r="AQ133" i="6" s="1"/>
  <c r="AQ136" i="6" s="1"/>
  <c r="AT122" i="6"/>
  <c r="AS115" i="6"/>
  <c r="AT4" i="6"/>
  <c r="AT5" i="6" s="1"/>
  <c r="AR116" i="6"/>
  <c r="R274" i="6" l="1"/>
  <c r="AR117" i="6"/>
  <c r="AR118" i="6" s="1"/>
  <c r="R455" i="6"/>
  <c r="R369" i="6"/>
  <c r="AJ409" i="6"/>
  <c r="AJ412" i="6" s="1"/>
  <c r="AK409" i="6"/>
  <c r="AK412" i="6" s="1"/>
  <c r="AM405" i="6"/>
  <c r="AL405" i="6"/>
  <c r="P392" i="6"/>
  <c r="Q389" i="6" s="1"/>
  <c r="Q391" i="6" s="1"/>
  <c r="P394" i="6"/>
  <c r="P397" i="6" s="1"/>
  <c r="AK407" i="6"/>
  <c r="AL404" i="6" s="1"/>
  <c r="AL406" i="6" s="1"/>
  <c r="R280" i="6"/>
  <c r="R283" i="6" s="1"/>
  <c r="R287" i="6" s="1"/>
  <c r="R292" i="6" s="1"/>
  <c r="Q390" i="6"/>
  <c r="AN200" i="6"/>
  <c r="AS429" i="6"/>
  <c r="AS383" i="6"/>
  <c r="AS396" i="6" s="1"/>
  <c r="AS411" i="6" s="1"/>
  <c r="P322" i="6"/>
  <c r="AM430" i="6"/>
  <c r="AM382" i="6"/>
  <c r="AM395" i="6" s="1"/>
  <c r="AM410" i="6" s="1"/>
  <c r="AL430" i="6"/>
  <c r="AL382" i="6"/>
  <c r="AL395" i="6" s="1"/>
  <c r="AL410" i="6" s="1"/>
  <c r="P326" i="6"/>
  <c r="P302" i="6" s="1"/>
  <c r="P325" i="6"/>
  <c r="S258" i="6"/>
  <c r="S264" i="6" s="1"/>
  <c r="S267" i="6" s="1"/>
  <c r="S269" i="6" s="1"/>
  <c r="S270" i="6" s="1"/>
  <c r="R452" i="6"/>
  <c r="AT428" i="6"/>
  <c r="AT451" i="6"/>
  <c r="AN367" i="6"/>
  <c r="AN436" i="6"/>
  <c r="AN439" i="6" s="1"/>
  <c r="AN431" i="6"/>
  <c r="T433" i="6"/>
  <c r="T434" i="6" s="1"/>
  <c r="T435" i="6" s="1"/>
  <c r="S448" i="6"/>
  <c r="S422" i="6"/>
  <c r="S424" i="6" s="1"/>
  <c r="T421" i="6" s="1"/>
  <c r="AR350" i="6"/>
  <c r="AR427" i="6" s="1"/>
  <c r="R361" i="6"/>
  <c r="R362" i="6" s="1"/>
  <c r="R364" i="6" s="1"/>
  <c r="S348" i="6" s="1"/>
  <c r="S354" i="6" s="1"/>
  <c r="S357" i="6" s="1"/>
  <c r="AT259" i="6"/>
  <c r="AT285" i="6" s="1"/>
  <c r="AT349" i="6"/>
  <c r="AT374" i="6" s="1"/>
  <c r="AT307" i="6"/>
  <c r="AM263" i="6"/>
  <c r="AM284" i="6" s="1"/>
  <c r="AM337" i="6"/>
  <c r="AR260" i="6"/>
  <c r="AR306" i="6" s="1"/>
  <c r="AR333" i="6"/>
  <c r="AL263" i="6"/>
  <c r="AL284" i="6" s="1"/>
  <c r="AL337" i="6"/>
  <c r="AN220" i="6"/>
  <c r="AN261" i="6"/>
  <c r="AF197" i="6"/>
  <c r="AH174" i="6"/>
  <c r="AG190" i="6"/>
  <c r="AG192" i="6" s="1"/>
  <c r="AG193" i="6" s="1"/>
  <c r="AG194" i="6" s="1"/>
  <c r="AG195" i="6" s="1"/>
  <c r="AG201" i="6" s="1"/>
  <c r="AG203" i="6" s="1"/>
  <c r="AS218" i="6"/>
  <c r="AS170" i="6"/>
  <c r="AS244" i="6" s="1"/>
  <c r="AS334" i="6" s="1"/>
  <c r="AS381" i="6" s="1"/>
  <c r="AS243" i="6"/>
  <c r="AS286" i="6" s="1"/>
  <c r="U222" i="6"/>
  <c r="U223" i="6" s="1"/>
  <c r="U224" i="6" s="1"/>
  <c r="U234" i="6" s="1"/>
  <c r="AP200" i="6"/>
  <c r="AP225" i="6"/>
  <c r="AO200" i="6"/>
  <c r="AO225" i="6"/>
  <c r="AT166" i="6"/>
  <c r="AT138" i="6"/>
  <c r="AP139" i="6"/>
  <c r="AP142" i="6" s="1"/>
  <c r="AP143" i="6" s="1"/>
  <c r="AP177" i="6"/>
  <c r="AP351" i="6" s="1"/>
  <c r="AO139" i="6"/>
  <c r="AO142" i="6" s="1"/>
  <c r="AO143" i="6" s="1"/>
  <c r="AO177" i="6"/>
  <c r="AO351" i="6" s="1"/>
  <c r="AS111" i="6"/>
  <c r="AS112" i="6" s="1"/>
  <c r="AS155" i="6"/>
  <c r="AT161" i="6"/>
  <c r="AT157" i="6"/>
  <c r="AT154" i="6"/>
  <c r="AO158" i="6"/>
  <c r="AO179" i="6" s="1"/>
  <c r="AO219" i="6" s="1"/>
  <c r="AP158" i="6"/>
  <c r="AN158" i="6"/>
  <c r="AT109" i="6"/>
  <c r="AT176" i="6" s="1"/>
  <c r="AT216" i="6" s="1"/>
  <c r="AT108" i="6"/>
  <c r="AT175" i="6" s="1"/>
  <c r="AR119" i="6"/>
  <c r="AR126" i="6" s="1"/>
  <c r="AR135" i="6" s="1"/>
  <c r="AR146" i="6" s="1"/>
  <c r="AQ137" i="6"/>
  <c r="AQ141" i="6"/>
  <c r="AQ162" i="6" s="1"/>
  <c r="AS129" i="6"/>
  <c r="AR130" i="6"/>
  <c r="AR131" i="6" s="1"/>
  <c r="AR133" i="6" s="1"/>
  <c r="AR136" i="6" s="1"/>
  <c r="AS123" i="6"/>
  <c r="AS124" i="6" s="1"/>
  <c r="AU122" i="6"/>
  <c r="AT115" i="6"/>
  <c r="AS116" i="6"/>
  <c r="AS117" i="6" s="1"/>
  <c r="AS118" i="6" s="1"/>
  <c r="AU4" i="6"/>
  <c r="AU5" i="6" s="1"/>
  <c r="Q392" i="6" l="1"/>
  <c r="R389" i="6" s="1"/>
  <c r="AL409" i="6"/>
  <c r="AL412" i="6" s="1"/>
  <c r="AN401" i="6"/>
  <c r="AN402" i="6"/>
  <c r="AL407" i="6"/>
  <c r="AM404" i="6" s="1"/>
  <c r="Q394" i="6"/>
  <c r="Q397" i="6" s="1"/>
  <c r="AT429" i="6"/>
  <c r="AT383" i="6"/>
  <c r="AT396" i="6" s="1"/>
  <c r="AT411" i="6" s="1"/>
  <c r="P327" i="6"/>
  <c r="P301" i="6"/>
  <c r="P303" i="6" s="1"/>
  <c r="Q300" i="6" s="1"/>
  <c r="P453" i="6"/>
  <c r="Q305" i="6"/>
  <c r="Q311" i="6" s="1"/>
  <c r="AU428" i="6"/>
  <c r="AU451" i="6"/>
  <c r="AP367" i="6"/>
  <c r="AP431" i="6"/>
  <c r="AP436" i="6"/>
  <c r="AP439" i="6" s="1"/>
  <c r="AO367" i="6"/>
  <c r="AO436" i="6"/>
  <c r="AO439" i="6" s="1"/>
  <c r="AO431" i="6"/>
  <c r="T445" i="6"/>
  <c r="T440" i="6"/>
  <c r="T443" i="6" s="1"/>
  <c r="U426" i="6" s="1"/>
  <c r="U432" i="6" s="1"/>
  <c r="AS350" i="6"/>
  <c r="AS427" i="6" s="1"/>
  <c r="R368" i="6"/>
  <c r="R370" i="6" s="1"/>
  <c r="R380" i="6" s="1"/>
  <c r="AU259" i="6"/>
  <c r="AU285" i="6" s="1"/>
  <c r="AU349" i="6"/>
  <c r="AU374" i="6" s="1"/>
  <c r="AU307" i="6"/>
  <c r="AS260" i="6"/>
  <c r="AS306" i="6" s="1"/>
  <c r="AS333" i="6"/>
  <c r="AN310" i="6"/>
  <c r="AN277" i="6"/>
  <c r="AN291" i="6" s="1"/>
  <c r="AN315" i="6"/>
  <c r="AN318" i="6" s="1"/>
  <c r="S359" i="6"/>
  <c r="S271" i="6"/>
  <c r="AP220" i="6"/>
  <c r="AP261" i="6"/>
  <c r="AO220" i="6"/>
  <c r="AO261" i="6"/>
  <c r="AH308" i="6"/>
  <c r="AH180" i="6"/>
  <c r="AP228" i="6"/>
  <c r="AT170" i="6"/>
  <c r="AT244" i="6" s="1"/>
  <c r="AT334" i="6" s="1"/>
  <c r="AT381" i="6" s="1"/>
  <c r="AT243" i="6"/>
  <c r="AT286" i="6" s="1"/>
  <c r="AO228" i="6"/>
  <c r="U235" i="6"/>
  <c r="U236" i="6"/>
  <c r="U211" i="6" s="1"/>
  <c r="AT218" i="6"/>
  <c r="S252" i="6"/>
  <c r="AG185" i="6"/>
  <c r="AG187" i="6" s="1"/>
  <c r="AH184" i="6" s="1"/>
  <c r="AG197" i="6"/>
  <c r="AS119" i="6"/>
  <c r="AS126" i="6" s="1"/>
  <c r="AS135" i="6" s="1"/>
  <c r="AS146" i="6" s="1"/>
  <c r="U229" i="6"/>
  <c r="U230" i="6" s="1"/>
  <c r="U231" i="6" s="1"/>
  <c r="AQ200" i="6"/>
  <c r="AQ225" i="6"/>
  <c r="AH181" i="6"/>
  <c r="AP165" i="6"/>
  <c r="AP179" i="6"/>
  <c r="AP219" i="6" s="1"/>
  <c r="AU166" i="6"/>
  <c r="AU138" i="6"/>
  <c r="AN165" i="6"/>
  <c r="AN179" i="6"/>
  <c r="AN219" i="6" s="1"/>
  <c r="AQ139" i="6"/>
  <c r="AQ142" i="6" s="1"/>
  <c r="AQ143" i="6" s="1"/>
  <c r="AQ177" i="6"/>
  <c r="AQ351" i="6" s="1"/>
  <c r="AO165" i="6"/>
  <c r="AT111" i="6"/>
  <c r="AT112" i="6" s="1"/>
  <c r="AT155" i="6"/>
  <c r="AU161" i="6"/>
  <c r="AU154" i="6"/>
  <c r="AU157" i="6"/>
  <c r="AQ158" i="6"/>
  <c r="AR137" i="6"/>
  <c r="AU109" i="6"/>
  <c r="AU176" i="6" s="1"/>
  <c r="AU216" i="6" s="1"/>
  <c r="AU108" i="6"/>
  <c r="AU175" i="6" s="1"/>
  <c r="AR141" i="6"/>
  <c r="AR162" i="6" s="1"/>
  <c r="AT129" i="6"/>
  <c r="AS130" i="6"/>
  <c r="AS131" i="6" s="1"/>
  <c r="AS133" i="6" s="1"/>
  <c r="AS136" i="6" s="1"/>
  <c r="AT123" i="6"/>
  <c r="AT124" i="6" s="1"/>
  <c r="AV122" i="6"/>
  <c r="AT116" i="6"/>
  <c r="AT117" i="6" s="1"/>
  <c r="AT118" i="6" s="1"/>
  <c r="AU115" i="6"/>
  <c r="AV4" i="6"/>
  <c r="AV5" i="6" s="1"/>
  <c r="AN405" i="6" l="1"/>
  <c r="AP402" i="6"/>
  <c r="AP401" i="6"/>
  <c r="AO402" i="6"/>
  <c r="AO401" i="6"/>
  <c r="AM406" i="6"/>
  <c r="AM409" i="6" s="1"/>
  <c r="AM412" i="6" s="1"/>
  <c r="S272" i="6"/>
  <c r="S278" i="6" s="1"/>
  <c r="R384" i="6"/>
  <c r="R388" i="6"/>
  <c r="Q312" i="6"/>
  <c r="Q313" i="6" s="1"/>
  <c r="Q314" i="6" s="1"/>
  <c r="AU429" i="6"/>
  <c r="AU383" i="6"/>
  <c r="AU396" i="6" s="1"/>
  <c r="AU411" i="6" s="1"/>
  <c r="AV428" i="6"/>
  <c r="AV451" i="6"/>
  <c r="AQ367" i="6"/>
  <c r="AQ436" i="6"/>
  <c r="AQ439" i="6" s="1"/>
  <c r="AQ431" i="6"/>
  <c r="T441" i="6"/>
  <c r="T442" i="6" s="1"/>
  <c r="U433" i="6"/>
  <c r="U434" i="6" s="1"/>
  <c r="U435" i="6" s="1"/>
  <c r="T446" i="6"/>
  <c r="T447" i="6"/>
  <c r="T423" i="6" s="1"/>
  <c r="AT350" i="6"/>
  <c r="AT427" i="6" s="1"/>
  <c r="AT260" i="6"/>
  <c r="AT306" i="6" s="1"/>
  <c r="AT333" i="6"/>
  <c r="AO310" i="6"/>
  <c r="AO277" i="6"/>
  <c r="AO291" i="6" s="1"/>
  <c r="AO315" i="6"/>
  <c r="AO318" i="6" s="1"/>
  <c r="AP310" i="6"/>
  <c r="AP315" i="6"/>
  <c r="AP318" i="6" s="1"/>
  <c r="AP277" i="6"/>
  <c r="AP291" i="6" s="1"/>
  <c r="AV259" i="6"/>
  <c r="AV285" i="6" s="1"/>
  <c r="AV349" i="6"/>
  <c r="AV374" i="6" s="1"/>
  <c r="AV307" i="6"/>
  <c r="S360" i="6"/>
  <c r="S361" i="6" s="1"/>
  <c r="S362" i="6" s="1"/>
  <c r="S368" i="6" s="1"/>
  <c r="S254" i="6"/>
  <c r="T251" i="6" s="1"/>
  <c r="AQ220" i="6"/>
  <c r="AQ261" i="6"/>
  <c r="AH190" i="6"/>
  <c r="AH192" i="6" s="1"/>
  <c r="AH193" i="6" s="1"/>
  <c r="AI174" i="6"/>
  <c r="AU218" i="6"/>
  <c r="U309" i="6"/>
  <c r="AO169" i="6"/>
  <c r="AO248" i="6" s="1"/>
  <c r="AO338" i="6" s="1"/>
  <c r="AO353" i="6" s="1"/>
  <c r="AO373" i="6" s="1"/>
  <c r="AO375" i="6" s="1"/>
  <c r="AO247" i="6"/>
  <c r="AN169" i="6"/>
  <c r="AN248" i="6" s="1"/>
  <c r="AN338" i="6" s="1"/>
  <c r="AN353" i="6" s="1"/>
  <c r="AN373" i="6" s="1"/>
  <c r="AN375" i="6" s="1"/>
  <c r="AN247" i="6"/>
  <c r="AP169" i="6"/>
  <c r="AP248" i="6" s="1"/>
  <c r="AP338" i="6" s="1"/>
  <c r="AP353" i="6" s="1"/>
  <c r="AP373" i="6" s="1"/>
  <c r="AP375" i="6" s="1"/>
  <c r="AP247" i="6"/>
  <c r="U210" i="6"/>
  <c r="U212" i="6" s="1"/>
  <c r="V209" i="6" s="1"/>
  <c r="U237" i="6"/>
  <c r="AU170" i="6"/>
  <c r="AU244" i="6" s="1"/>
  <c r="AU334" i="6" s="1"/>
  <c r="AU381" i="6" s="1"/>
  <c r="AU243" i="6"/>
  <c r="AU286" i="6" s="1"/>
  <c r="AQ228" i="6"/>
  <c r="U232" i="6"/>
  <c r="V215" i="6" s="1"/>
  <c r="V221" i="6" s="1"/>
  <c r="AR200" i="6"/>
  <c r="AR225" i="6"/>
  <c r="AV166" i="6"/>
  <c r="AV138" i="6"/>
  <c r="AQ165" i="6"/>
  <c r="AQ179" i="6"/>
  <c r="AQ219" i="6" s="1"/>
  <c r="AR139" i="6"/>
  <c r="AR142" i="6" s="1"/>
  <c r="AR143" i="6" s="1"/>
  <c r="AR177" i="6"/>
  <c r="AR351" i="6" s="1"/>
  <c r="AU111" i="6"/>
  <c r="AU112" i="6" s="1"/>
  <c r="AT119" i="6"/>
  <c r="AT126" i="6" s="1"/>
  <c r="AT135" i="6" s="1"/>
  <c r="AT146" i="6" s="1"/>
  <c r="AV161" i="6"/>
  <c r="AV154" i="6"/>
  <c r="AV157" i="6"/>
  <c r="AR158" i="6"/>
  <c r="AR179" i="6" s="1"/>
  <c r="AR219" i="6" s="1"/>
  <c r="AU155" i="6"/>
  <c r="AV109" i="6"/>
  <c r="AV176" i="6" s="1"/>
  <c r="AV216" i="6" s="1"/>
  <c r="AV108" i="6"/>
  <c r="AV175" i="6" s="1"/>
  <c r="AS137" i="6"/>
  <c r="AS141" i="6"/>
  <c r="AS162" i="6" s="1"/>
  <c r="AU129" i="6"/>
  <c r="AT130" i="6"/>
  <c r="AT131" i="6" s="1"/>
  <c r="AT133" i="6" s="1"/>
  <c r="AT136" i="6" s="1"/>
  <c r="AU123" i="6"/>
  <c r="AU124" i="6" s="1"/>
  <c r="AW122" i="6"/>
  <c r="AU116" i="6"/>
  <c r="AU117" i="6" s="1"/>
  <c r="AU118" i="6" s="1"/>
  <c r="AV115" i="6"/>
  <c r="AW4" i="6"/>
  <c r="AW5" i="6" s="1"/>
  <c r="AM407" i="6" l="1"/>
  <c r="AN404" i="6" s="1"/>
  <c r="AN406" i="6" s="1"/>
  <c r="AN409" i="6" s="1"/>
  <c r="S274" i="6"/>
  <c r="T258" i="6" s="1"/>
  <c r="T264" i="6" s="1"/>
  <c r="T267" i="6" s="1"/>
  <c r="T269" i="6" s="1"/>
  <c r="T270" i="6" s="1"/>
  <c r="S455" i="6"/>
  <c r="S280" i="6"/>
  <c r="S283" i="6" s="1"/>
  <c r="S287" i="6" s="1"/>
  <c r="S292" i="6" s="1"/>
  <c r="AN407" i="6"/>
  <c r="AO404" i="6" s="1"/>
  <c r="AO406" i="6" s="1"/>
  <c r="AP405" i="6"/>
  <c r="AO405" i="6"/>
  <c r="AQ402" i="6"/>
  <c r="AQ401" i="6"/>
  <c r="S369" i="6"/>
  <c r="S370" i="6" s="1"/>
  <c r="S380" i="6" s="1"/>
  <c r="R390" i="6"/>
  <c r="R391" i="6"/>
  <c r="AN430" i="6"/>
  <c r="AN382" i="6"/>
  <c r="AN395" i="6" s="1"/>
  <c r="AN410" i="6" s="1"/>
  <c r="AV429" i="6"/>
  <c r="AV383" i="6"/>
  <c r="AV396" i="6" s="1"/>
  <c r="AV411" i="6" s="1"/>
  <c r="AP430" i="6"/>
  <c r="AP382" i="6"/>
  <c r="AP395" i="6" s="1"/>
  <c r="AP410" i="6" s="1"/>
  <c r="AO430" i="6"/>
  <c r="AO382" i="6"/>
  <c r="AO395" i="6" s="1"/>
  <c r="AO410" i="6" s="1"/>
  <c r="Q324" i="6"/>
  <c r="Q319" i="6"/>
  <c r="Q322" i="6" s="1"/>
  <c r="AW428" i="6"/>
  <c r="AW451" i="6"/>
  <c r="AR367" i="6"/>
  <c r="AR436" i="6"/>
  <c r="AR439" i="6" s="1"/>
  <c r="AR431" i="6"/>
  <c r="T448" i="6"/>
  <c r="T422" i="6"/>
  <c r="T424" i="6" s="1"/>
  <c r="U421" i="6" s="1"/>
  <c r="U445" i="6"/>
  <c r="U440" i="6"/>
  <c r="U443" i="6" s="1"/>
  <c r="V426" i="6" s="1"/>
  <c r="V432" i="6" s="1"/>
  <c r="AU350" i="6"/>
  <c r="AU427" i="6" s="1"/>
  <c r="AW259" i="6"/>
  <c r="AW285" i="6" s="1"/>
  <c r="AW349" i="6"/>
  <c r="AW374" i="6" s="1"/>
  <c r="AW307" i="6"/>
  <c r="AQ310" i="6"/>
  <c r="AQ315" i="6"/>
  <c r="AQ318" i="6" s="1"/>
  <c r="AQ277" i="6"/>
  <c r="AQ291" i="6" s="1"/>
  <c r="AP263" i="6"/>
  <c r="AP284" i="6" s="1"/>
  <c r="AP337" i="6"/>
  <c r="AO263" i="6"/>
  <c r="AO284" i="6" s="1"/>
  <c r="AO337" i="6"/>
  <c r="AU260" i="6"/>
  <c r="AU306" i="6" s="1"/>
  <c r="AU333" i="6"/>
  <c r="AN263" i="6"/>
  <c r="AN284" i="6" s="1"/>
  <c r="AN337" i="6"/>
  <c r="S342" i="6"/>
  <c r="S344" i="6" s="1"/>
  <c r="T341" i="6" s="1"/>
  <c r="S364" i="6"/>
  <c r="T348" i="6" s="1"/>
  <c r="T354" i="6" s="1"/>
  <c r="T357" i="6" s="1"/>
  <c r="AR220" i="6"/>
  <c r="AR261" i="6"/>
  <c r="AH185" i="6"/>
  <c r="AH187" i="6" s="1"/>
  <c r="AI184" i="6" s="1"/>
  <c r="AH194" i="6"/>
  <c r="AH195" i="6" s="1"/>
  <c r="AH201" i="6" s="1"/>
  <c r="AH203" i="6" s="1"/>
  <c r="AI180" i="6"/>
  <c r="AI308" i="6"/>
  <c r="AV170" i="6"/>
  <c r="AV244" i="6" s="1"/>
  <c r="AV334" i="6" s="1"/>
  <c r="AV381" i="6" s="1"/>
  <c r="AV243" i="6"/>
  <c r="AV286" i="6" s="1"/>
  <c r="AR228" i="6"/>
  <c r="AV218" i="6"/>
  <c r="AQ169" i="6"/>
  <c r="AQ248" i="6" s="1"/>
  <c r="AQ338" i="6" s="1"/>
  <c r="AQ353" i="6" s="1"/>
  <c r="AQ373" i="6" s="1"/>
  <c r="AQ375" i="6" s="1"/>
  <c r="AQ247" i="6"/>
  <c r="V222" i="6"/>
  <c r="AU119" i="6"/>
  <c r="AU126" i="6" s="1"/>
  <c r="AU135" i="6" s="1"/>
  <c r="AU146" i="6" s="1"/>
  <c r="AS200" i="6"/>
  <c r="AS225" i="6"/>
  <c r="AW166" i="6"/>
  <c r="AW138" i="6"/>
  <c r="AS139" i="6"/>
  <c r="AS142" i="6" s="1"/>
  <c r="AS143" i="6" s="1"/>
  <c r="AS177" i="6"/>
  <c r="AS351" i="6" s="1"/>
  <c r="AV111" i="6"/>
  <c r="AV112" i="6" s="1"/>
  <c r="AR165" i="6"/>
  <c r="AW157" i="6"/>
  <c r="AW161" i="6"/>
  <c r="AW154" i="6"/>
  <c r="AS158" i="6"/>
  <c r="AS179" i="6" s="1"/>
  <c r="AS219" i="6" s="1"/>
  <c r="AV155" i="6"/>
  <c r="AW109" i="6"/>
  <c r="AW176" i="6" s="1"/>
  <c r="AW216" i="6" s="1"/>
  <c r="AW108" i="6"/>
  <c r="AW175" i="6" s="1"/>
  <c r="AT137" i="6"/>
  <c r="AT141" i="6"/>
  <c r="AT162" i="6" s="1"/>
  <c r="AV129" i="6"/>
  <c r="AU130" i="6"/>
  <c r="AU131" i="6" s="1"/>
  <c r="AU133" i="6" s="1"/>
  <c r="AU136" i="6" s="1"/>
  <c r="AV123" i="6"/>
  <c r="AV124" i="6" s="1"/>
  <c r="AX122" i="6"/>
  <c r="AV116" i="6"/>
  <c r="AV117" i="6" s="1"/>
  <c r="AV118" i="6" s="1"/>
  <c r="AW115" i="6"/>
  <c r="AX4" i="6"/>
  <c r="AX5" i="6" s="1"/>
  <c r="S452" i="6" l="1"/>
  <c r="R392" i="6"/>
  <c r="S389" i="6" s="1"/>
  <c r="AO409" i="6"/>
  <c r="AO412" i="6" s="1"/>
  <c r="AO407" i="6"/>
  <c r="AP404" i="6" s="1"/>
  <c r="AP406" i="6" s="1"/>
  <c r="AP409" i="6" s="1"/>
  <c r="AP412" i="6" s="1"/>
  <c r="AN412" i="6"/>
  <c r="AQ405" i="6"/>
  <c r="AR401" i="6"/>
  <c r="AR402" i="6"/>
  <c r="R394" i="6"/>
  <c r="R397" i="6" s="1"/>
  <c r="S384" i="6"/>
  <c r="S388" i="6"/>
  <c r="Q320" i="6"/>
  <c r="Q321" i="6" s="1"/>
  <c r="Q453" i="6"/>
  <c r="R305" i="6"/>
  <c r="R311" i="6" s="1"/>
  <c r="AW429" i="6"/>
  <c r="AW383" i="6"/>
  <c r="AW396" i="6" s="1"/>
  <c r="AW411" i="6" s="1"/>
  <c r="Q325" i="6"/>
  <c r="Q326" i="6"/>
  <c r="Q302" i="6" s="1"/>
  <c r="AQ430" i="6"/>
  <c r="AQ382" i="6"/>
  <c r="AQ395" i="6" s="1"/>
  <c r="AQ410" i="6" s="1"/>
  <c r="AX428" i="6"/>
  <c r="AX451" i="6"/>
  <c r="AS367" i="6"/>
  <c r="AS436" i="6"/>
  <c r="AS439" i="6" s="1"/>
  <c r="AS431" i="6"/>
  <c r="U446" i="6"/>
  <c r="U447" i="6"/>
  <c r="U423" i="6" s="1"/>
  <c r="V433" i="6"/>
  <c r="V434" i="6" s="1"/>
  <c r="V435" i="6" s="1"/>
  <c r="U441" i="6"/>
  <c r="U442" i="6" s="1"/>
  <c r="AV350" i="6"/>
  <c r="AV427" i="6" s="1"/>
  <c r="AV260" i="6"/>
  <c r="AV306" i="6" s="1"/>
  <c r="AV333" i="6"/>
  <c r="AR310" i="6"/>
  <c r="AR277" i="6"/>
  <c r="AR291" i="6" s="1"/>
  <c r="AR315" i="6"/>
  <c r="AR318" i="6" s="1"/>
  <c r="T359" i="6"/>
  <c r="AH197" i="6"/>
  <c r="AQ263" i="6"/>
  <c r="AQ284" i="6" s="1"/>
  <c r="AQ337" i="6"/>
  <c r="AX259" i="6"/>
  <c r="AX285" i="6" s="1"/>
  <c r="AX349" i="6"/>
  <c r="AX374" i="6" s="1"/>
  <c r="AX307" i="6"/>
  <c r="T252" i="6"/>
  <c r="T271" i="6"/>
  <c r="AS220" i="6"/>
  <c r="AS261" i="6"/>
  <c r="AI190" i="6"/>
  <c r="AI192" i="6" s="1"/>
  <c r="AI193" i="6" s="1"/>
  <c r="AJ174" i="6"/>
  <c r="AR169" i="6"/>
  <c r="AR248" i="6" s="1"/>
  <c r="AR338" i="6" s="1"/>
  <c r="AR353" i="6" s="1"/>
  <c r="AR373" i="6" s="1"/>
  <c r="AR375" i="6" s="1"/>
  <c r="AR247" i="6"/>
  <c r="AW170" i="6"/>
  <c r="AW244" i="6" s="1"/>
  <c r="AW334" i="6" s="1"/>
  <c r="AW381" i="6" s="1"/>
  <c r="AW243" i="6"/>
  <c r="AW286" i="6" s="1"/>
  <c r="AW218" i="6"/>
  <c r="AS228" i="6"/>
  <c r="V223" i="6"/>
  <c r="V224" i="6" s="1"/>
  <c r="AT200" i="6"/>
  <c r="AT225" i="6"/>
  <c r="AX166" i="6"/>
  <c r="AX138" i="6"/>
  <c r="AT139" i="6"/>
  <c r="AT142" i="6" s="1"/>
  <c r="AT143" i="6" s="1"/>
  <c r="AT177" i="6"/>
  <c r="AT351" i="6" s="1"/>
  <c r="AV119" i="6"/>
  <c r="AV126" i="6" s="1"/>
  <c r="AV135" i="6" s="1"/>
  <c r="AV146" i="6" s="1"/>
  <c r="AS165" i="6"/>
  <c r="AW111" i="6"/>
  <c r="AW112" i="6" s="1"/>
  <c r="AX157" i="6"/>
  <c r="AX161" i="6"/>
  <c r="AX154" i="6"/>
  <c r="AT158" i="6"/>
  <c r="AT179" i="6" s="1"/>
  <c r="AT219" i="6" s="1"/>
  <c r="AW155" i="6"/>
  <c r="AX108" i="6"/>
  <c r="AX175" i="6" s="1"/>
  <c r="AX109" i="6"/>
  <c r="AX176" i="6" s="1"/>
  <c r="AX216" i="6" s="1"/>
  <c r="AU137" i="6"/>
  <c r="AU141" i="6"/>
  <c r="AU162" i="6" s="1"/>
  <c r="AW129" i="6"/>
  <c r="AV130" i="6"/>
  <c r="AV131" i="6" s="1"/>
  <c r="AV133" i="6" s="1"/>
  <c r="AV136" i="6" s="1"/>
  <c r="AW123" i="6"/>
  <c r="AW124" i="6" s="1"/>
  <c r="AY122" i="6"/>
  <c r="AX115" i="6"/>
  <c r="AY4" i="6"/>
  <c r="AY5" i="6" s="1"/>
  <c r="AW116" i="6"/>
  <c r="AW117" i="6" s="1"/>
  <c r="AW118" i="6" s="1"/>
  <c r="AP407" i="6" l="1"/>
  <c r="AQ404" i="6" s="1"/>
  <c r="AQ406" i="6" s="1"/>
  <c r="AQ407" i="6" s="1"/>
  <c r="AR404" i="6" s="1"/>
  <c r="AR406" i="6" s="1"/>
  <c r="AR405" i="6"/>
  <c r="AS402" i="6"/>
  <c r="AS401" i="6"/>
  <c r="T272" i="6"/>
  <c r="T274" i="6" s="1"/>
  <c r="U258" i="6" s="1"/>
  <c r="U264" i="6" s="1"/>
  <c r="U267" i="6" s="1"/>
  <c r="U269" i="6" s="1"/>
  <c r="S390" i="6"/>
  <c r="S391" i="6"/>
  <c r="R312" i="6"/>
  <c r="R313" i="6" s="1"/>
  <c r="R314" i="6" s="1"/>
  <c r="Q327" i="6"/>
  <c r="Q301" i="6"/>
  <c r="Q303" i="6" s="1"/>
  <c r="R300" i="6" s="1"/>
  <c r="AR430" i="6"/>
  <c r="AR382" i="6"/>
  <c r="AR395" i="6" s="1"/>
  <c r="AR410" i="6" s="1"/>
  <c r="AX429" i="6"/>
  <c r="AX383" i="6"/>
  <c r="AX396" i="6" s="1"/>
  <c r="AX411" i="6" s="1"/>
  <c r="AY428" i="6"/>
  <c r="AY451" i="6"/>
  <c r="AT367" i="6"/>
  <c r="AT436" i="6"/>
  <c r="AT439" i="6" s="1"/>
  <c r="AT431" i="6"/>
  <c r="V445" i="6"/>
  <c r="V440" i="6"/>
  <c r="V443" i="6" s="1"/>
  <c r="W426" i="6" s="1"/>
  <c r="W432" i="6" s="1"/>
  <c r="U448" i="6"/>
  <c r="U422" i="6"/>
  <c r="U424" i="6" s="1"/>
  <c r="V421" i="6" s="1"/>
  <c r="AW350" i="6"/>
  <c r="AW427" i="6" s="1"/>
  <c r="AR263" i="6"/>
  <c r="AR284" i="6" s="1"/>
  <c r="AR337" i="6"/>
  <c r="AW260" i="6"/>
  <c r="AW306" i="6" s="1"/>
  <c r="AW333" i="6"/>
  <c r="AS310" i="6"/>
  <c r="AS277" i="6"/>
  <c r="AS291" i="6" s="1"/>
  <c r="AS315" i="6"/>
  <c r="AS318" i="6" s="1"/>
  <c r="T360" i="6"/>
  <c r="AY259" i="6"/>
  <c r="AY285" i="6" s="1"/>
  <c r="AY349" i="6"/>
  <c r="AY374" i="6" s="1"/>
  <c r="AY307" i="6"/>
  <c r="T254" i="6"/>
  <c r="U251" i="6" s="1"/>
  <c r="T278" i="6"/>
  <c r="T455" i="6" s="1"/>
  <c r="AT220" i="6"/>
  <c r="AT261" i="6"/>
  <c r="AJ180" i="6"/>
  <c r="AJ308" i="6"/>
  <c r="AS169" i="6"/>
  <c r="AS248" i="6" s="1"/>
  <c r="AS338" i="6" s="1"/>
  <c r="AS353" i="6" s="1"/>
  <c r="AS373" i="6" s="1"/>
  <c r="AS375" i="6" s="1"/>
  <c r="AS247" i="6"/>
  <c r="V234" i="6"/>
  <c r="AX218" i="6"/>
  <c r="AX170" i="6"/>
  <c r="AX244" i="6" s="1"/>
  <c r="AX334" i="6" s="1"/>
  <c r="AX381" i="6" s="1"/>
  <c r="AX243" i="6"/>
  <c r="AX286" i="6" s="1"/>
  <c r="AT228" i="6"/>
  <c r="AI185" i="6"/>
  <c r="AI187" i="6" s="1"/>
  <c r="AJ184" i="6" s="1"/>
  <c r="AI194" i="6"/>
  <c r="AI195" i="6" s="1"/>
  <c r="AI201" i="6" s="1"/>
  <c r="AI203" i="6" s="1"/>
  <c r="V229" i="6"/>
  <c r="AU200" i="6"/>
  <c r="AU225" i="6"/>
  <c r="AY166" i="6"/>
  <c r="AY138" i="6"/>
  <c r="AU139" i="6"/>
  <c r="AU142" i="6" s="1"/>
  <c r="AU143" i="6" s="1"/>
  <c r="AU177" i="6"/>
  <c r="AU351" i="6" s="1"/>
  <c r="AW119" i="6"/>
  <c r="AW126" i="6" s="1"/>
  <c r="AW135" i="6" s="1"/>
  <c r="AW146" i="6" s="1"/>
  <c r="AX111" i="6"/>
  <c r="AX112" i="6" s="1"/>
  <c r="AT165" i="6"/>
  <c r="AU158" i="6"/>
  <c r="AU179" i="6" s="1"/>
  <c r="AU219" i="6" s="1"/>
  <c r="AX155" i="6"/>
  <c r="AY161" i="6"/>
  <c r="AY157" i="6"/>
  <c r="AY154" i="6"/>
  <c r="AY109" i="6"/>
  <c r="AY176" i="6" s="1"/>
  <c r="AY216" i="6" s="1"/>
  <c r="AY108" i="6"/>
  <c r="AY175" i="6" s="1"/>
  <c r="AV137" i="6"/>
  <c r="AV141" i="6"/>
  <c r="AV162" i="6" s="1"/>
  <c r="AX129" i="6"/>
  <c r="AW130" i="6"/>
  <c r="AW131" i="6" s="1"/>
  <c r="AW133" i="6" s="1"/>
  <c r="AW136" i="6" s="1"/>
  <c r="AX123" i="6"/>
  <c r="AX124" i="6" s="1"/>
  <c r="AZ122" i="6"/>
  <c r="AY115" i="6"/>
  <c r="AX116" i="6"/>
  <c r="AX117" i="6" s="1"/>
  <c r="AX118" i="6" s="1"/>
  <c r="AZ4" i="6"/>
  <c r="AZ5" i="6" s="1"/>
  <c r="AR407" i="6" l="1"/>
  <c r="AS404" i="6" s="1"/>
  <c r="AQ409" i="6"/>
  <c r="AQ412" i="6" s="1"/>
  <c r="S394" i="6"/>
  <c r="S397" i="6" s="1"/>
  <c r="AR409" i="6"/>
  <c r="AR412" i="6" s="1"/>
  <c r="AT401" i="6"/>
  <c r="AT402" i="6"/>
  <c r="AS405" i="6"/>
  <c r="AS406" i="6"/>
  <c r="T452" i="6"/>
  <c r="S392" i="6"/>
  <c r="T389" i="6" s="1"/>
  <c r="AS430" i="6"/>
  <c r="AS382" i="6"/>
  <c r="AS395" i="6" s="1"/>
  <c r="AS410" i="6" s="1"/>
  <c r="AY429" i="6"/>
  <c r="AY383" i="6"/>
  <c r="AY396" i="6" s="1"/>
  <c r="AY411" i="6" s="1"/>
  <c r="R319" i="6"/>
  <c r="R322" i="6" s="1"/>
  <c r="R324" i="6"/>
  <c r="AZ428" i="6"/>
  <c r="AZ451" i="6"/>
  <c r="AU367" i="6"/>
  <c r="AU436" i="6"/>
  <c r="AU439" i="6" s="1"/>
  <c r="AU431" i="6"/>
  <c r="W433" i="6"/>
  <c r="W434" i="6" s="1"/>
  <c r="W435" i="6" s="1"/>
  <c r="V441" i="6"/>
  <c r="V442" i="6" s="1"/>
  <c r="V446" i="6"/>
  <c r="V447" i="6"/>
  <c r="V423" i="6" s="1"/>
  <c r="T280" i="6"/>
  <c r="T283" i="6" s="1"/>
  <c r="T287" i="6" s="1"/>
  <c r="T292" i="6" s="1"/>
  <c r="T369" i="6"/>
  <c r="AX350" i="6"/>
  <c r="AX427" i="6" s="1"/>
  <c r="AZ259" i="6"/>
  <c r="AZ285" i="6" s="1"/>
  <c r="AZ349" i="6"/>
  <c r="AZ374" i="6" s="1"/>
  <c r="AZ307" i="6"/>
  <c r="T342" i="6"/>
  <c r="T344" i="6" s="1"/>
  <c r="U341" i="6" s="1"/>
  <c r="AT310" i="6"/>
  <c r="AT315" i="6"/>
  <c r="AT318" i="6" s="1"/>
  <c r="AT277" i="6"/>
  <c r="AT291" i="6" s="1"/>
  <c r="AS263" i="6"/>
  <c r="AS284" i="6" s="1"/>
  <c r="AS337" i="6"/>
  <c r="AX260" i="6"/>
  <c r="AX306" i="6" s="1"/>
  <c r="AX333" i="6"/>
  <c r="T361" i="6"/>
  <c r="T362" i="6" s="1"/>
  <c r="T368" i="6" s="1"/>
  <c r="U270" i="6"/>
  <c r="AU220" i="6"/>
  <c r="AU261" i="6"/>
  <c r="AJ190" i="6"/>
  <c r="AJ192" i="6" s="1"/>
  <c r="AJ193" i="6" s="1"/>
  <c r="AJ194" i="6" s="1"/>
  <c r="AJ195" i="6" s="1"/>
  <c r="AJ201" i="6" s="1"/>
  <c r="AJ203" i="6" s="1"/>
  <c r="AK174" i="6"/>
  <c r="AX119" i="6"/>
  <c r="AX126" i="6" s="1"/>
  <c r="AX135" i="6" s="1"/>
  <c r="AX146" i="6" s="1"/>
  <c r="AI197" i="6"/>
  <c r="V309" i="6"/>
  <c r="AY170" i="6"/>
  <c r="AY244" i="6" s="1"/>
  <c r="AY334" i="6" s="1"/>
  <c r="AY381" i="6" s="1"/>
  <c r="AY243" i="6"/>
  <c r="AY286" i="6" s="1"/>
  <c r="V235" i="6"/>
  <c r="V236" i="6"/>
  <c r="V211" i="6" s="1"/>
  <c r="AY218" i="6"/>
  <c r="AT169" i="6"/>
  <c r="AT248" i="6" s="1"/>
  <c r="AT338" i="6" s="1"/>
  <c r="AT353" i="6" s="1"/>
  <c r="AT373" i="6" s="1"/>
  <c r="AT375" i="6" s="1"/>
  <c r="AT247" i="6"/>
  <c r="AU228" i="6"/>
  <c r="V230" i="6"/>
  <c r="V231" i="6" s="1"/>
  <c r="V232" i="6"/>
  <c r="W215" i="6" s="1"/>
  <c r="W221" i="6" s="1"/>
  <c r="AV200" i="6"/>
  <c r="AV225" i="6"/>
  <c r="AI181" i="6"/>
  <c r="AZ166" i="6"/>
  <c r="AZ138" i="6"/>
  <c r="AV139" i="6"/>
  <c r="AV142" i="6" s="1"/>
  <c r="AV143" i="6" s="1"/>
  <c r="AV177" i="6"/>
  <c r="AV351" i="6" s="1"/>
  <c r="AY111" i="6"/>
  <c r="AY112" i="6" s="1"/>
  <c r="AU165" i="6"/>
  <c r="AZ161" i="6"/>
  <c r="AZ154" i="6"/>
  <c r="AZ157" i="6"/>
  <c r="AV158" i="6"/>
  <c r="AV179" i="6" s="1"/>
  <c r="AV219" i="6" s="1"/>
  <c r="AY155" i="6"/>
  <c r="AZ109" i="6"/>
  <c r="AZ176" i="6" s="1"/>
  <c r="AZ216" i="6" s="1"/>
  <c r="AZ108" i="6"/>
  <c r="AZ175" i="6" s="1"/>
  <c r="AW137" i="6"/>
  <c r="AW141" i="6"/>
  <c r="AW162" i="6" s="1"/>
  <c r="AY129" i="6"/>
  <c r="AX130" i="6"/>
  <c r="AX131" i="6" s="1"/>
  <c r="AX133" i="6" s="1"/>
  <c r="AX136" i="6" s="1"/>
  <c r="AY123" i="6"/>
  <c r="AY124" i="6" s="1"/>
  <c r="BA122" i="6"/>
  <c r="AZ115" i="6"/>
  <c r="BA4" i="6"/>
  <c r="BA5" i="6" s="1"/>
  <c r="AY116" i="6"/>
  <c r="AY117" i="6" s="1"/>
  <c r="AY118" i="6" s="1"/>
  <c r="AS409" i="6" l="1"/>
  <c r="AS412" i="6" s="1"/>
  <c r="AS407" i="6"/>
  <c r="AT404" i="6" s="1"/>
  <c r="AT406" i="6" s="1"/>
  <c r="AU402" i="6"/>
  <c r="AU401" i="6"/>
  <c r="AT405" i="6"/>
  <c r="R320" i="6"/>
  <c r="R321" i="6" s="1"/>
  <c r="R325" i="6"/>
  <c r="R326" i="6"/>
  <c r="R302" i="6" s="1"/>
  <c r="AT430" i="6"/>
  <c r="AT382" i="6"/>
  <c r="AT395" i="6" s="1"/>
  <c r="AT410" i="6" s="1"/>
  <c r="AZ429" i="6"/>
  <c r="AZ383" i="6"/>
  <c r="AZ396" i="6" s="1"/>
  <c r="AZ411" i="6" s="1"/>
  <c r="R453" i="6"/>
  <c r="S305" i="6"/>
  <c r="S311" i="6" s="1"/>
  <c r="BA428" i="6"/>
  <c r="BA451" i="6"/>
  <c r="T370" i="6"/>
  <c r="T380" i="6" s="1"/>
  <c r="AV367" i="6"/>
  <c r="AV436" i="6"/>
  <c r="AV439" i="6" s="1"/>
  <c r="AV431" i="6"/>
  <c r="V448" i="6"/>
  <c r="V422" i="6"/>
  <c r="V424" i="6" s="1"/>
  <c r="W421" i="6" s="1"/>
  <c r="W445" i="6"/>
  <c r="W440" i="6"/>
  <c r="W443" i="6" s="1"/>
  <c r="X426" i="6" s="1"/>
  <c r="X432" i="6" s="1"/>
  <c r="AY350" i="6"/>
  <c r="AY427" i="6" s="1"/>
  <c r="AY260" i="6"/>
  <c r="AY306" i="6" s="1"/>
  <c r="AY333" i="6"/>
  <c r="AT263" i="6"/>
  <c r="AT284" i="6" s="1"/>
  <c r="AT337" i="6"/>
  <c r="BA259" i="6"/>
  <c r="BA285" i="6" s="1"/>
  <c r="BA349" i="6"/>
  <c r="BA374" i="6" s="1"/>
  <c r="BA307" i="6"/>
  <c r="AU310" i="6"/>
  <c r="AU315" i="6"/>
  <c r="AU318" i="6" s="1"/>
  <c r="AU277" i="6"/>
  <c r="AU291" i="6" s="1"/>
  <c r="T364" i="6"/>
  <c r="U348" i="6" s="1"/>
  <c r="U354" i="6" s="1"/>
  <c r="U357" i="6" s="1"/>
  <c r="U271" i="6"/>
  <c r="U252" i="6"/>
  <c r="AV220" i="6"/>
  <c r="AV261" i="6"/>
  <c r="AK180" i="6"/>
  <c r="AK308" i="6"/>
  <c r="AJ185" i="6"/>
  <c r="AJ187" i="6" s="1"/>
  <c r="AK184" i="6" s="1"/>
  <c r="AZ218" i="6"/>
  <c r="AZ170" i="6"/>
  <c r="AZ244" i="6" s="1"/>
  <c r="AZ334" i="6" s="1"/>
  <c r="AZ381" i="6" s="1"/>
  <c r="AZ243" i="6"/>
  <c r="AZ286" i="6" s="1"/>
  <c r="AV228" i="6"/>
  <c r="V210" i="6"/>
  <c r="V212" i="6" s="1"/>
  <c r="W209" i="6" s="1"/>
  <c r="V237" i="6"/>
  <c r="AU169" i="6"/>
  <c r="AU248" i="6" s="1"/>
  <c r="AU338" i="6" s="1"/>
  <c r="AU353" i="6" s="1"/>
  <c r="AU373" i="6" s="1"/>
  <c r="AU375" i="6" s="1"/>
  <c r="AU247" i="6"/>
  <c r="AJ197" i="6"/>
  <c r="AY119" i="6"/>
  <c r="AY126" i="6" s="1"/>
  <c r="AY135" i="6" s="1"/>
  <c r="AY146" i="6" s="1"/>
  <c r="W222" i="6"/>
  <c r="W223" i="6" s="1"/>
  <c r="W224" i="6" s="1"/>
  <c r="W234" i="6" s="1"/>
  <c r="AW200" i="6"/>
  <c r="AW225" i="6"/>
  <c r="BA166" i="6"/>
  <c r="BA138" i="6"/>
  <c r="AW139" i="6"/>
  <c r="AW142" i="6" s="1"/>
  <c r="AW143" i="6" s="1"/>
  <c r="AW177" i="6"/>
  <c r="AW351" i="6" s="1"/>
  <c r="AZ111" i="6"/>
  <c r="AZ112" i="6" s="1"/>
  <c r="AV165" i="6"/>
  <c r="BA161" i="6"/>
  <c r="BA157" i="6"/>
  <c r="BA154" i="6"/>
  <c r="AZ155" i="6"/>
  <c r="AW158" i="6"/>
  <c r="AW179" i="6" s="1"/>
  <c r="AW219" i="6" s="1"/>
  <c r="BA109" i="6"/>
  <c r="BA176" i="6" s="1"/>
  <c r="BA216" i="6" s="1"/>
  <c r="BA108" i="6"/>
  <c r="BA175" i="6" s="1"/>
  <c r="AX137" i="6"/>
  <c r="AX141" i="6"/>
  <c r="AX162" i="6" s="1"/>
  <c r="AZ123" i="6"/>
  <c r="AZ124" i="6" s="1"/>
  <c r="AZ129" i="6"/>
  <c r="AY130" i="6"/>
  <c r="AY131" i="6" s="1"/>
  <c r="AY133" i="6" s="1"/>
  <c r="AY136" i="6" s="1"/>
  <c r="BB122" i="6"/>
  <c r="BA115" i="6"/>
  <c r="AZ116" i="6"/>
  <c r="AZ117" i="6" s="1"/>
  <c r="AZ118" i="6" s="1"/>
  <c r="BB4" i="6"/>
  <c r="BB5" i="6" s="1"/>
  <c r="AT407" i="6" l="1"/>
  <c r="AU404" i="6" s="1"/>
  <c r="AU406" i="6" s="1"/>
  <c r="AV401" i="6"/>
  <c r="AV402" i="6"/>
  <c r="AT409" i="6"/>
  <c r="AT412" i="6" s="1"/>
  <c r="AU405" i="6"/>
  <c r="U272" i="6"/>
  <c r="U278" i="6" s="1"/>
  <c r="T384" i="6"/>
  <c r="T388" i="6"/>
  <c r="S312" i="6"/>
  <c r="S313" i="6" s="1"/>
  <c r="S314" i="6" s="1"/>
  <c r="BA429" i="6"/>
  <c r="BA383" i="6"/>
  <c r="BA396" i="6" s="1"/>
  <c r="BA411" i="6" s="1"/>
  <c r="AU430" i="6"/>
  <c r="AU382" i="6"/>
  <c r="AU395" i="6" s="1"/>
  <c r="AU410" i="6" s="1"/>
  <c r="R301" i="6"/>
  <c r="R303" i="6" s="1"/>
  <c r="S300" i="6" s="1"/>
  <c r="R327" i="6"/>
  <c r="BB428" i="6"/>
  <c r="BB451" i="6"/>
  <c r="AW367" i="6"/>
  <c r="AW436" i="6"/>
  <c r="AW439" i="6" s="1"/>
  <c r="AW431" i="6"/>
  <c r="W446" i="6"/>
  <c r="W447" i="6"/>
  <c r="W423" i="6" s="1"/>
  <c r="X433" i="6"/>
  <c r="X434" i="6" s="1"/>
  <c r="X435" i="6" s="1"/>
  <c r="W441" i="6"/>
  <c r="W442" i="6" s="1"/>
  <c r="AZ350" i="6"/>
  <c r="AZ427" i="6" s="1"/>
  <c r="AU263" i="6"/>
  <c r="AU284" i="6" s="1"/>
  <c r="AU337" i="6"/>
  <c r="AV310" i="6"/>
  <c r="AV277" i="6"/>
  <c r="AV291" i="6" s="1"/>
  <c r="AV315" i="6"/>
  <c r="AV318" i="6" s="1"/>
  <c r="U359" i="6"/>
  <c r="BB259" i="6"/>
  <c r="BB285" i="6" s="1"/>
  <c r="BB349" i="6"/>
  <c r="BB374" i="6" s="1"/>
  <c r="BB307" i="6"/>
  <c r="AZ260" i="6"/>
  <c r="AZ306" i="6" s="1"/>
  <c r="AZ333" i="6"/>
  <c r="U274" i="6"/>
  <c r="U254" i="6"/>
  <c r="V251" i="6" s="1"/>
  <c r="AW220" i="6"/>
  <c r="AW261" i="6"/>
  <c r="AK190" i="6"/>
  <c r="AK192" i="6" s="1"/>
  <c r="AK193" i="6" s="1"/>
  <c r="AK194" i="6" s="1"/>
  <c r="AK195" i="6" s="1"/>
  <c r="AK201" i="6" s="1"/>
  <c r="AK203" i="6" s="1"/>
  <c r="AL174" i="6"/>
  <c r="AZ119" i="6"/>
  <c r="AZ126" i="6" s="1"/>
  <c r="AZ135" i="6" s="1"/>
  <c r="AZ146" i="6" s="1"/>
  <c r="W309" i="6"/>
  <c r="W235" i="6"/>
  <c r="W236" i="6"/>
  <c r="W211" i="6" s="1"/>
  <c r="BA218" i="6"/>
  <c r="AV169" i="6"/>
  <c r="AV248" i="6" s="1"/>
  <c r="AV338" i="6" s="1"/>
  <c r="AV353" i="6" s="1"/>
  <c r="AV373" i="6" s="1"/>
  <c r="AV375" i="6" s="1"/>
  <c r="AV247" i="6"/>
  <c r="BA170" i="6"/>
  <c r="BA244" i="6" s="1"/>
  <c r="BA334" i="6" s="1"/>
  <c r="BA381" i="6" s="1"/>
  <c r="BA243" i="6"/>
  <c r="BA286" i="6" s="1"/>
  <c r="AW228" i="6"/>
  <c r="W229" i="6"/>
  <c r="W230" i="6" s="1"/>
  <c r="W231" i="6" s="1"/>
  <c r="AX200" i="6"/>
  <c r="AX225" i="6"/>
  <c r="BB166" i="6"/>
  <c r="BB138" i="6"/>
  <c r="AX139" i="6"/>
  <c r="AX142" i="6" s="1"/>
  <c r="AX143" i="6" s="1"/>
  <c r="AX177" i="6"/>
  <c r="AX351" i="6" s="1"/>
  <c r="BA111" i="6"/>
  <c r="BA112" i="6" s="1"/>
  <c r="AW165" i="6"/>
  <c r="BB161" i="6"/>
  <c r="BB157" i="6"/>
  <c r="BB154" i="6"/>
  <c r="AX158" i="6"/>
  <c r="AX179" i="6" s="1"/>
  <c r="AX219" i="6" s="1"/>
  <c r="BA155" i="6"/>
  <c r="BB109" i="6"/>
  <c r="BB176" i="6" s="1"/>
  <c r="BB216" i="6" s="1"/>
  <c r="BB108" i="6"/>
  <c r="BB175" i="6" s="1"/>
  <c r="AY137" i="6"/>
  <c r="AY141" i="6"/>
  <c r="AY162" i="6" s="1"/>
  <c r="BA129" i="6"/>
  <c r="AZ130" i="6"/>
  <c r="AZ131" i="6" s="1"/>
  <c r="AZ133" i="6" s="1"/>
  <c r="AZ136" i="6" s="1"/>
  <c r="BA123" i="6"/>
  <c r="BA124" i="6" s="1"/>
  <c r="BC122" i="6"/>
  <c r="BB115" i="6"/>
  <c r="BC4" i="6"/>
  <c r="BC5" i="6" s="1"/>
  <c r="BA116" i="6"/>
  <c r="BA117" i="6" s="1"/>
  <c r="BA118" i="6" s="1"/>
  <c r="AU407" i="6" l="1"/>
  <c r="AV404" i="6" s="1"/>
  <c r="AU409" i="6"/>
  <c r="AU412" i="6" s="1"/>
  <c r="U455" i="6"/>
  <c r="U280" i="6"/>
  <c r="U283" i="6" s="1"/>
  <c r="U287" i="6" s="1"/>
  <c r="U292" i="6" s="1"/>
  <c r="AW402" i="6"/>
  <c r="AW401" i="6"/>
  <c r="AV405" i="6"/>
  <c r="AV406" i="6"/>
  <c r="AV407" i="6" s="1"/>
  <c r="AW404" i="6" s="1"/>
  <c r="U369" i="6"/>
  <c r="T390" i="6"/>
  <c r="T391" i="6"/>
  <c r="BB429" i="6"/>
  <c r="BB383" i="6"/>
  <c r="BB396" i="6" s="1"/>
  <c r="BB411" i="6" s="1"/>
  <c r="AV430" i="6"/>
  <c r="AV382" i="6"/>
  <c r="AV395" i="6" s="1"/>
  <c r="AV410" i="6" s="1"/>
  <c r="S324" i="6"/>
  <c r="S319" i="6"/>
  <c r="S322" i="6" s="1"/>
  <c r="BC428" i="6"/>
  <c r="BC451" i="6"/>
  <c r="V258" i="6"/>
  <c r="V264" i="6" s="1"/>
  <c r="V267" i="6" s="1"/>
  <c r="V269" i="6" s="1"/>
  <c r="V270" i="6" s="1"/>
  <c r="U452" i="6"/>
  <c r="AX367" i="6"/>
  <c r="AX431" i="6"/>
  <c r="AX436" i="6"/>
  <c r="AX439" i="6" s="1"/>
  <c r="X445" i="6"/>
  <c r="X440" i="6"/>
  <c r="X443" i="6" s="1"/>
  <c r="Y426" i="6" s="1"/>
  <c r="Y432" i="6" s="1"/>
  <c r="W448" i="6"/>
  <c r="W422" i="6"/>
  <c r="W424" i="6" s="1"/>
  <c r="X421" i="6" s="1"/>
  <c r="BA350" i="6"/>
  <c r="BA427" i="6" s="1"/>
  <c r="BA260" i="6"/>
  <c r="BA306" i="6" s="1"/>
  <c r="BA333" i="6"/>
  <c r="BC259" i="6"/>
  <c r="BC285" i="6" s="1"/>
  <c r="BC349" i="6"/>
  <c r="BC374" i="6" s="1"/>
  <c r="BC307" i="6"/>
  <c r="AW310" i="6"/>
  <c r="AW315" i="6"/>
  <c r="AW318" i="6" s="1"/>
  <c r="AW277" i="6"/>
  <c r="AW291" i="6" s="1"/>
  <c r="U360" i="6"/>
  <c r="U361" i="6" s="1"/>
  <c r="U362" i="6" s="1"/>
  <c r="U368" i="6" s="1"/>
  <c r="U370" i="6" s="1"/>
  <c r="U380" i="6" s="1"/>
  <c r="AV263" i="6"/>
  <c r="AV284" i="6" s="1"/>
  <c r="AV337" i="6"/>
  <c r="AX220" i="6"/>
  <c r="AX261" i="6"/>
  <c r="AL180" i="6"/>
  <c r="AL308" i="6"/>
  <c r="BB170" i="6"/>
  <c r="BB244" i="6" s="1"/>
  <c r="BB334" i="6" s="1"/>
  <c r="BB381" i="6" s="1"/>
  <c r="BB243" i="6"/>
  <c r="BB286" i="6" s="1"/>
  <c r="AX228" i="6"/>
  <c r="W210" i="6"/>
  <c r="W212" i="6" s="1"/>
  <c r="X209" i="6" s="1"/>
  <c r="W237" i="6"/>
  <c r="BB218" i="6"/>
  <c r="AW169" i="6"/>
  <c r="AW248" i="6" s="1"/>
  <c r="AW338" i="6" s="1"/>
  <c r="AW353" i="6" s="1"/>
  <c r="AW373" i="6" s="1"/>
  <c r="AW375" i="6" s="1"/>
  <c r="AW247" i="6"/>
  <c r="AK185" i="6"/>
  <c r="AK187" i="6" s="1"/>
  <c r="AL184" i="6" s="1"/>
  <c r="AK197" i="6"/>
  <c r="W232" i="6"/>
  <c r="X215" i="6" s="1"/>
  <c r="X221" i="6" s="1"/>
  <c r="BA119" i="6"/>
  <c r="BA126" i="6" s="1"/>
  <c r="BA135" i="6" s="1"/>
  <c r="BA146" i="6" s="1"/>
  <c r="AY200" i="6"/>
  <c r="AY225" i="6"/>
  <c r="BC166" i="6"/>
  <c r="BC138" i="6"/>
  <c r="AY139" i="6"/>
  <c r="AY142" i="6" s="1"/>
  <c r="AY143" i="6" s="1"/>
  <c r="AY177" i="6"/>
  <c r="AY351" i="6" s="1"/>
  <c r="AX165" i="6"/>
  <c r="BB111" i="6"/>
  <c r="BB112" i="6" s="1"/>
  <c r="AY158" i="6"/>
  <c r="AY179" i="6" s="1"/>
  <c r="AY219" i="6" s="1"/>
  <c r="BB155" i="6"/>
  <c r="BC161" i="6"/>
  <c r="BC157" i="6"/>
  <c r="BC154" i="6"/>
  <c r="BC109" i="6"/>
  <c r="BC176" i="6" s="1"/>
  <c r="BC216" i="6" s="1"/>
  <c r="BC108" i="6"/>
  <c r="BC175" i="6" s="1"/>
  <c r="AZ137" i="6"/>
  <c r="AZ141" i="6"/>
  <c r="AZ162" i="6" s="1"/>
  <c r="BB116" i="6"/>
  <c r="BB117" i="6" s="1"/>
  <c r="BB118" i="6" s="1"/>
  <c r="BB123" i="6"/>
  <c r="BB124" i="6" s="1"/>
  <c r="BB129" i="6"/>
  <c r="BA130" i="6"/>
  <c r="BA131" i="6" s="1"/>
  <c r="BA133" i="6" s="1"/>
  <c r="BA136" i="6" s="1"/>
  <c r="BD122" i="6"/>
  <c r="BC115" i="6"/>
  <c r="BD4" i="6"/>
  <c r="BD5" i="6" s="1"/>
  <c r="AV409" i="6" l="1"/>
  <c r="AV412" i="6" s="1"/>
  <c r="AX402" i="6"/>
  <c r="AX401" i="6"/>
  <c r="AW405" i="6"/>
  <c r="AW406" i="6"/>
  <c r="T392" i="6"/>
  <c r="U389" i="6" s="1"/>
  <c r="U384" i="6"/>
  <c r="U388" i="6"/>
  <c r="T394" i="6"/>
  <c r="T397" i="6" s="1"/>
  <c r="S320" i="6"/>
  <c r="S321" i="6" s="1"/>
  <c r="T305" i="6"/>
  <c r="T311" i="6" s="1"/>
  <c r="S453" i="6"/>
  <c r="BC429" i="6"/>
  <c r="BC383" i="6"/>
  <c r="BC396" i="6" s="1"/>
  <c r="BC411" i="6" s="1"/>
  <c r="S325" i="6"/>
  <c r="S326" i="6"/>
  <c r="S302" i="6" s="1"/>
  <c r="AW430" i="6"/>
  <c r="AW382" i="6"/>
  <c r="AW395" i="6" s="1"/>
  <c r="AW410" i="6" s="1"/>
  <c r="BD428" i="6"/>
  <c r="BD451" i="6"/>
  <c r="X441" i="6"/>
  <c r="X442" i="6" s="1"/>
  <c r="AY367" i="6"/>
  <c r="AY436" i="6"/>
  <c r="AY439" i="6" s="1"/>
  <c r="AY431" i="6"/>
  <c r="X446" i="6"/>
  <c r="X447" i="6"/>
  <c r="X423" i="6" s="1"/>
  <c r="Y433" i="6"/>
  <c r="Y434" i="6" s="1"/>
  <c r="Y435" i="6" s="1"/>
  <c r="BB350" i="6"/>
  <c r="BB427" i="6" s="1"/>
  <c r="BB260" i="6"/>
  <c r="BB306" i="6" s="1"/>
  <c r="BB333" i="6"/>
  <c r="AX310" i="6"/>
  <c r="AX315" i="6"/>
  <c r="AX318" i="6" s="1"/>
  <c r="AX277" i="6"/>
  <c r="AX291" i="6" s="1"/>
  <c r="AW263" i="6"/>
  <c r="AW284" i="6" s="1"/>
  <c r="AW337" i="6"/>
  <c r="U342" i="6"/>
  <c r="U344" i="6" s="1"/>
  <c r="V341" i="6" s="1"/>
  <c r="U364" i="6"/>
  <c r="V348" i="6" s="1"/>
  <c r="V354" i="6" s="1"/>
  <c r="V357" i="6" s="1"/>
  <c r="BD259" i="6"/>
  <c r="BD285" i="6" s="1"/>
  <c r="BD349" i="6"/>
  <c r="BD374" i="6" s="1"/>
  <c r="BD307" i="6"/>
  <c r="V271" i="6"/>
  <c r="V272" i="6" s="1"/>
  <c r="AY220" i="6"/>
  <c r="AY261" i="6"/>
  <c r="AL190" i="6"/>
  <c r="AL192" i="6" s="1"/>
  <c r="AL193" i="6" s="1"/>
  <c r="AL185" i="6" s="1"/>
  <c r="AL187" i="6" s="1"/>
  <c r="AM184" i="6" s="1"/>
  <c r="AM174" i="6"/>
  <c r="BC170" i="6"/>
  <c r="BC244" i="6" s="1"/>
  <c r="BC334" i="6" s="1"/>
  <c r="BC381" i="6" s="1"/>
  <c r="BC243" i="6"/>
  <c r="BC286" i="6" s="1"/>
  <c r="V252" i="6"/>
  <c r="BC218" i="6"/>
  <c r="AX169" i="6"/>
  <c r="AX248" i="6" s="1"/>
  <c r="AX338" i="6" s="1"/>
  <c r="AX353" i="6" s="1"/>
  <c r="AX373" i="6" s="1"/>
  <c r="AX375" i="6" s="1"/>
  <c r="AX247" i="6"/>
  <c r="AY228" i="6"/>
  <c r="X222" i="6"/>
  <c r="X223" i="6" s="1"/>
  <c r="X224" i="6" s="1"/>
  <c r="X234" i="6" s="1"/>
  <c r="AZ200" i="6"/>
  <c r="AZ225" i="6"/>
  <c r="BD166" i="6"/>
  <c r="BD138" i="6"/>
  <c r="AZ139" i="6"/>
  <c r="AZ142" i="6" s="1"/>
  <c r="AZ143" i="6" s="1"/>
  <c r="AZ177" i="6"/>
  <c r="AZ351" i="6" s="1"/>
  <c r="BC111" i="6"/>
  <c r="BC112" i="6" s="1"/>
  <c r="AY165" i="6"/>
  <c r="BD161" i="6"/>
  <c r="BD154" i="6"/>
  <c r="BD157" i="6"/>
  <c r="AZ158" i="6"/>
  <c r="AZ179" i="6" s="1"/>
  <c r="AZ219" i="6" s="1"/>
  <c r="BC155" i="6"/>
  <c r="BD109" i="6"/>
  <c r="BD176" i="6" s="1"/>
  <c r="BD216" i="6" s="1"/>
  <c r="BD108" i="6"/>
  <c r="BD175" i="6" s="1"/>
  <c r="BB119" i="6"/>
  <c r="BB126" i="6" s="1"/>
  <c r="BB135" i="6" s="1"/>
  <c r="BB146" i="6" s="1"/>
  <c r="BA137" i="6"/>
  <c r="BA141" i="6"/>
  <c r="BA162" i="6" s="1"/>
  <c r="BC129" i="6"/>
  <c r="BB130" i="6"/>
  <c r="BB131" i="6" s="1"/>
  <c r="BB133" i="6" s="1"/>
  <c r="BB136" i="6" s="1"/>
  <c r="BC123" i="6"/>
  <c r="BC124" i="6" s="1"/>
  <c r="BE122" i="6"/>
  <c r="BC116" i="6"/>
  <c r="BC117" i="6" s="1"/>
  <c r="BC118" i="6" s="1"/>
  <c r="BD115" i="6"/>
  <c r="BE4" i="6"/>
  <c r="BE5" i="6" s="1"/>
  <c r="AW409" i="6" l="1"/>
  <c r="AW412" i="6" s="1"/>
  <c r="AY402" i="6"/>
  <c r="AY401" i="6"/>
  <c r="AW407" i="6"/>
  <c r="AX404" i="6" s="1"/>
  <c r="AX406" i="6" s="1"/>
  <c r="AX405" i="6"/>
  <c r="V278" i="6"/>
  <c r="U390" i="6"/>
  <c r="U391" i="6"/>
  <c r="BD429" i="6"/>
  <c r="BD383" i="6"/>
  <c r="BD396" i="6" s="1"/>
  <c r="BD411" i="6" s="1"/>
  <c r="AX430" i="6"/>
  <c r="AX382" i="6"/>
  <c r="AX395" i="6" s="1"/>
  <c r="AX410" i="6" s="1"/>
  <c r="S327" i="6"/>
  <c r="S301" i="6"/>
  <c r="S303" i="6" s="1"/>
  <c r="T300" i="6" s="1"/>
  <c r="T312" i="6"/>
  <c r="T313" i="6" s="1"/>
  <c r="T314" i="6" s="1"/>
  <c r="BE428" i="6"/>
  <c r="BE451" i="6"/>
  <c r="AZ367" i="6"/>
  <c r="AZ436" i="6"/>
  <c r="AZ439" i="6" s="1"/>
  <c r="AZ431" i="6"/>
  <c r="Y445" i="6"/>
  <c r="Y440" i="6"/>
  <c r="Y443" i="6" s="1"/>
  <c r="Z426" i="6" s="1"/>
  <c r="Z432" i="6" s="1"/>
  <c r="X448" i="6"/>
  <c r="X422" i="6"/>
  <c r="X424" i="6" s="1"/>
  <c r="Y421" i="6" s="1"/>
  <c r="BC350" i="6"/>
  <c r="BC427" i="6" s="1"/>
  <c r="BC260" i="6"/>
  <c r="BC306" i="6" s="1"/>
  <c r="BC333" i="6"/>
  <c r="AY310" i="6"/>
  <c r="AY315" i="6"/>
  <c r="AY318" i="6" s="1"/>
  <c r="AY277" i="6"/>
  <c r="AY291" i="6" s="1"/>
  <c r="BE259" i="6"/>
  <c r="BE285" i="6" s="1"/>
  <c r="BE349" i="6"/>
  <c r="BE374" i="6" s="1"/>
  <c r="BE307" i="6"/>
  <c r="AX263" i="6"/>
  <c r="AX284" i="6" s="1"/>
  <c r="AX337" i="6"/>
  <c r="V359" i="6"/>
  <c r="V254" i="6"/>
  <c r="W251" i="6" s="1"/>
  <c r="AZ220" i="6"/>
  <c r="AZ261" i="6"/>
  <c r="AM180" i="6"/>
  <c r="AM308" i="6"/>
  <c r="AL194" i="6"/>
  <c r="AL195" i="6" s="1"/>
  <c r="AL201" i="6" s="1"/>
  <c r="AL203" i="6" s="1"/>
  <c r="X309" i="6"/>
  <c r="BD170" i="6"/>
  <c r="BD244" i="6" s="1"/>
  <c r="BD334" i="6" s="1"/>
  <c r="BD381" i="6" s="1"/>
  <c r="BD243" i="6"/>
  <c r="BD286" i="6" s="1"/>
  <c r="X235" i="6"/>
  <c r="X236" i="6"/>
  <c r="X211" i="6" s="1"/>
  <c r="AY169" i="6"/>
  <c r="AY248" i="6" s="1"/>
  <c r="AY338" i="6" s="1"/>
  <c r="AY353" i="6" s="1"/>
  <c r="AY373" i="6" s="1"/>
  <c r="AY375" i="6" s="1"/>
  <c r="AY247" i="6"/>
  <c r="BD218" i="6"/>
  <c r="AZ228" i="6"/>
  <c r="X229" i="6"/>
  <c r="X232" i="6" s="1"/>
  <c r="Y215" i="6" s="1"/>
  <c r="Y221" i="6" s="1"/>
  <c r="BA200" i="6"/>
  <c r="BA225" i="6"/>
  <c r="AJ181" i="6"/>
  <c r="BE166" i="6"/>
  <c r="BE138" i="6"/>
  <c r="BA139" i="6"/>
  <c r="BA142" i="6" s="1"/>
  <c r="BA143" i="6" s="1"/>
  <c r="BA177" i="6"/>
  <c r="BA351" i="6" s="1"/>
  <c r="BC119" i="6"/>
  <c r="BC126" i="6" s="1"/>
  <c r="BC135" i="6" s="1"/>
  <c r="BC146" i="6" s="1"/>
  <c r="AZ165" i="6"/>
  <c r="BD111" i="6"/>
  <c r="BD112" i="6" s="1"/>
  <c r="BE157" i="6"/>
  <c r="BE154" i="6"/>
  <c r="BE161" i="6"/>
  <c r="BD155" i="6"/>
  <c r="BA158" i="6"/>
  <c r="BE109" i="6"/>
  <c r="BE176" i="6" s="1"/>
  <c r="BE216" i="6" s="1"/>
  <c r="BE108" i="6"/>
  <c r="BE175" i="6" s="1"/>
  <c r="BB137" i="6"/>
  <c r="BB141" i="6"/>
  <c r="BB162" i="6" s="1"/>
  <c r="BD129" i="6"/>
  <c r="BC130" i="6"/>
  <c r="BC131" i="6" s="1"/>
  <c r="BC133" i="6" s="1"/>
  <c r="BC136" i="6" s="1"/>
  <c r="BD123" i="6"/>
  <c r="BD124" i="6" s="1"/>
  <c r="BF122" i="6"/>
  <c r="BD116" i="6"/>
  <c r="BD117" i="6" s="1"/>
  <c r="BD118" i="6" s="1"/>
  <c r="BE115" i="6"/>
  <c r="BF4" i="6"/>
  <c r="BF5" i="6" s="1"/>
  <c r="AX409" i="6" l="1"/>
  <c r="AX412" i="6" s="1"/>
  <c r="V455" i="6"/>
  <c r="V369" i="6"/>
  <c r="V274" i="6"/>
  <c r="V452" i="6" s="1"/>
  <c r="AZ401" i="6"/>
  <c r="AZ402" i="6"/>
  <c r="U392" i="6"/>
  <c r="V389" i="6" s="1"/>
  <c r="AX407" i="6"/>
  <c r="AY404" i="6" s="1"/>
  <c r="AY406" i="6" s="1"/>
  <c r="AY405" i="6"/>
  <c r="V280" i="6"/>
  <c r="V283" i="6" s="1"/>
  <c r="V287" i="6" s="1"/>
  <c r="V292" i="6" s="1"/>
  <c r="U394" i="6"/>
  <c r="U397" i="6" s="1"/>
  <c r="AL197" i="6"/>
  <c r="T319" i="6"/>
  <c r="T322" i="6" s="1"/>
  <c r="T324" i="6"/>
  <c r="AY430" i="6"/>
  <c r="AY382" i="6"/>
  <c r="AY395" i="6" s="1"/>
  <c r="AY410" i="6" s="1"/>
  <c r="BE429" i="6"/>
  <c r="BE383" i="6"/>
  <c r="BE396" i="6" s="1"/>
  <c r="BE411" i="6" s="1"/>
  <c r="BF428" i="6"/>
  <c r="BF451" i="6"/>
  <c r="BA367" i="6"/>
  <c r="BA436" i="6"/>
  <c r="BA439" i="6" s="1"/>
  <c r="BA431" i="6"/>
  <c r="Y441" i="6"/>
  <c r="Y442" i="6" s="1"/>
  <c r="Z433" i="6"/>
  <c r="Z434" i="6" s="1"/>
  <c r="Z435" i="6" s="1"/>
  <c r="Y446" i="6"/>
  <c r="Y447" i="6"/>
  <c r="Y423" i="6" s="1"/>
  <c r="BD350" i="6"/>
  <c r="BD427" i="6" s="1"/>
  <c r="AZ310" i="6"/>
  <c r="AZ277" i="6"/>
  <c r="AZ291" i="6" s="1"/>
  <c r="AZ315" i="6"/>
  <c r="AZ318" i="6" s="1"/>
  <c r="AY263" i="6"/>
  <c r="AY284" i="6" s="1"/>
  <c r="AY337" i="6"/>
  <c r="V360" i="6"/>
  <c r="V361" i="6" s="1"/>
  <c r="V362" i="6" s="1"/>
  <c r="V368" i="6" s="1"/>
  <c r="BD260" i="6"/>
  <c r="BD306" i="6" s="1"/>
  <c r="BD333" i="6"/>
  <c r="BF259" i="6"/>
  <c r="BF285" i="6" s="1"/>
  <c r="BF349" i="6"/>
  <c r="BF374" i="6" s="1"/>
  <c r="BF307" i="6"/>
  <c r="BA220" i="6"/>
  <c r="BA261" i="6"/>
  <c r="AM190" i="6"/>
  <c r="AM192" i="6" s="1"/>
  <c r="AM193" i="6" s="1"/>
  <c r="AM194" i="6" s="1"/>
  <c r="AM195" i="6" s="1"/>
  <c r="AM201" i="6" s="1"/>
  <c r="AM203" i="6" s="1"/>
  <c r="AN174" i="6"/>
  <c r="BE218" i="6"/>
  <c r="AZ169" i="6"/>
  <c r="AZ248" i="6" s="1"/>
  <c r="AZ338" i="6" s="1"/>
  <c r="AZ353" i="6" s="1"/>
  <c r="AZ373" i="6" s="1"/>
  <c r="AZ375" i="6" s="1"/>
  <c r="AZ247" i="6"/>
  <c r="X210" i="6"/>
  <c r="X212" i="6" s="1"/>
  <c r="Y209" i="6" s="1"/>
  <c r="X237" i="6"/>
  <c r="BE170" i="6"/>
  <c r="BE244" i="6" s="1"/>
  <c r="BE334" i="6" s="1"/>
  <c r="BE381" i="6" s="1"/>
  <c r="BE243" i="6"/>
  <c r="BE286" i="6" s="1"/>
  <c r="BA228" i="6"/>
  <c r="X230" i="6"/>
  <c r="X231" i="6" s="1"/>
  <c r="Y222" i="6"/>
  <c r="Y223" i="6" s="1"/>
  <c r="Y224" i="6" s="1"/>
  <c r="Y234" i="6" s="1"/>
  <c r="BB200" i="6"/>
  <c r="BB225" i="6"/>
  <c r="BA165" i="6"/>
  <c r="BA179" i="6"/>
  <c r="BA219" i="6" s="1"/>
  <c r="BF166" i="6"/>
  <c r="BF138" i="6"/>
  <c r="BB139" i="6"/>
  <c r="BB142" i="6" s="1"/>
  <c r="BB143" i="6" s="1"/>
  <c r="BB177" i="6"/>
  <c r="BB351" i="6" s="1"/>
  <c r="BD119" i="6"/>
  <c r="BD126" i="6" s="1"/>
  <c r="BD135" i="6" s="1"/>
  <c r="BD146" i="6" s="1"/>
  <c r="BE111" i="6"/>
  <c r="BE112" i="6" s="1"/>
  <c r="BB158" i="6"/>
  <c r="BE155" i="6"/>
  <c r="BF157" i="6"/>
  <c r="BF161" i="6"/>
  <c r="BF154" i="6"/>
  <c r="BF109" i="6"/>
  <c r="BF176" i="6" s="1"/>
  <c r="BF216" i="6" s="1"/>
  <c r="BF108" i="6"/>
  <c r="BF175" i="6" s="1"/>
  <c r="BC137" i="6"/>
  <c r="BC141" i="6"/>
  <c r="BC162" i="6" s="1"/>
  <c r="BE129" i="6"/>
  <c r="BD130" i="6"/>
  <c r="BD131" i="6" s="1"/>
  <c r="BD133" i="6" s="1"/>
  <c r="BD136" i="6" s="1"/>
  <c r="BE123" i="6"/>
  <c r="BE124" i="6" s="1"/>
  <c r="BG122" i="6"/>
  <c r="BF115" i="6"/>
  <c r="BG4" i="6"/>
  <c r="BG5" i="6" s="1"/>
  <c r="BE116" i="6"/>
  <c r="BE117" i="6" s="1"/>
  <c r="BE118" i="6" s="1"/>
  <c r="AY407" i="6" l="1"/>
  <c r="AZ404" i="6" s="1"/>
  <c r="V370" i="6"/>
  <c r="V380" i="6" s="1"/>
  <c r="V384" i="6" s="1"/>
  <c r="W258" i="6"/>
  <c r="W264" i="6" s="1"/>
  <c r="W267" i="6" s="1"/>
  <c r="W269" i="6" s="1"/>
  <c r="W270" i="6" s="1"/>
  <c r="W252" i="6" s="1"/>
  <c r="AY409" i="6"/>
  <c r="AY412" i="6" s="1"/>
  <c r="BA402" i="6"/>
  <c r="BA401" i="6"/>
  <c r="AZ405" i="6"/>
  <c r="AZ406" i="6"/>
  <c r="AZ430" i="6"/>
  <c r="AZ382" i="6"/>
  <c r="AZ395" i="6" s="1"/>
  <c r="AZ410" i="6" s="1"/>
  <c r="T320" i="6"/>
  <c r="T321" i="6" s="1"/>
  <c r="T326" i="6"/>
  <c r="T302" i="6" s="1"/>
  <c r="T325" i="6"/>
  <c r="BF429" i="6"/>
  <c r="BF383" i="6"/>
  <c r="BF396" i="6" s="1"/>
  <c r="BF411" i="6" s="1"/>
  <c r="T453" i="6"/>
  <c r="U305" i="6"/>
  <c r="U311" i="6" s="1"/>
  <c r="BG428" i="6"/>
  <c r="BG451" i="6"/>
  <c r="BB367" i="6"/>
  <c r="BB431" i="6"/>
  <c r="BB436" i="6"/>
  <c r="BB439" i="6" s="1"/>
  <c r="Z445" i="6"/>
  <c r="Z440" i="6"/>
  <c r="Z443" i="6" s="1"/>
  <c r="AA426" i="6" s="1"/>
  <c r="AA432" i="6" s="1"/>
  <c r="Y448" i="6"/>
  <c r="Y422" i="6"/>
  <c r="Y424" i="6" s="1"/>
  <c r="Z421" i="6" s="1"/>
  <c r="BE350" i="6"/>
  <c r="BE427" i="6" s="1"/>
  <c r="BE260" i="6"/>
  <c r="BE306" i="6" s="1"/>
  <c r="BE333" i="6"/>
  <c r="AZ263" i="6"/>
  <c r="AZ284" i="6" s="1"/>
  <c r="AZ337" i="6"/>
  <c r="V342" i="6"/>
  <c r="V344" i="6" s="1"/>
  <c r="W341" i="6" s="1"/>
  <c r="V364" i="6"/>
  <c r="W348" i="6" s="1"/>
  <c r="W354" i="6" s="1"/>
  <c r="W357" i="6" s="1"/>
  <c r="BG259" i="6"/>
  <c r="BG285" i="6" s="1"/>
  <c r="BG349" i="6"/>
  <c r="BG374" i="6" s="1"/>
  <c r="BG307" i="6"/>
  <c r="BA310" i="6"/>
  <c r="BA315" i="6"/>
  <c r="BA318" i="6" s="1"/>
  <c r="BA277" i="6"/>
  <c r="BA291" i="6" s="1"/>
  <c r="BB220" i="6"/>
  <c r="BB261" i="6"/>
  <c r="AN308" i="6"/>
  <c r="AN180" i="6"/>
  <c r="BB228" i="6"/>
  <c r="BF170" i="6"/>
  <c r="BF244" i="6" s="1"/>
  <c r="BF334" i="6" s="1"/>
  <c r="BF381" i="6" s="1"/>
  <c r="BF243" i="6"/>
  <c r="BF286" i="6" s="1"/>
  <c r="Y309" i="6"/>
  <c r="Y235" i="6"/>
  <c r="Y236" i="6"/>
  <c r="Y211" i="6" s="1"/>
  <c r="BF218" i="6"/>
  <c r="BA169" i="6"/>
  <c r="BA248" i="6" s="1"/>
  <c r="BA338" i="6" s="1"/>
  <c r="BA353" i="6" s="1"/>
  <c r="BA373" i="6" s="1"/>
  <c r="BA375" i="6" s="1"/>
  <c r="BA247" i="6"/>
  <c r="AM185" i="6"/>
  <c r="AM187" i="6" s="1"/>
  <c r="AN184" i="6" s="1"/>
  <c r="AM197" i="6"/>
  <c r="Y229" i="6"/>
  <c r="BC200" i="6"/>
  <c r="BC225" i="6"/>
  <c r="BE119" i="6"/>
  <c r="BE126" i="6" s="1"/>
  <c r="BE135" i="6" s="1"/>
  <c r="BE146" i="6" s="1"/>
  <c r="BG166" i="6"/>
  <c r="BG138" i="6"/>
  <c r="BB165" i="6"/>
  <c r="BB179" i="6"/>
  <c r="BB219" i="6" s="1"/>
  <c r="BC139" i="6"/>
  <c r="BC142" i="6" s="1"/>
  <c r="BC143" i="6" s="1"/>
  <c r="BC177" i="6"/>
  <c r="BC351" i="6" s="1"/>
  <c r="BF111" i="6"/>
  <c r="BF112" i="6" s="1"/>
  <c r="BC158" i="6"/>
  <c r="BC179" i="6" s="1"/>
  <c r="BC219" i="6" s="1"/>
  <c r="BF155" i="6"/>
  <c r="BG161" i="6"/>
  <c r="BG157" i="6"/>
  <c r="BG154" i="6"/>
  <c r="BG109" i="6"/>
  <c r="BG176" i="6" s="1"/>
  <c r="BG216" i="6" s="1"/>
  <c r="BG108" i="6"/>
  <c r="BG175" i="6" s="1"/>
  <c r="BD137" i="6"/>
  <c r="BD141" i="6"/>
  <c r="BD162" i="6" s="1"/>
  <c r="BF129" i="6"/>
  <c r="BE130" i="6"/>
  <c r="BE131" i="6" s="1"/>
  <c r="BE133" i="6" s="1"/>
  <c r="BE136" i="6" s="1"/>
  <c r="BF116" i="6"/>
  <c r="BF117" i="6" s="1"/>
  <c r="BF118" i="6" s="1"/>
  <c r="BF123" i="6"/>
  <c r="BF124" i="6" s="1"/>
  <c r="BH122" i="6"/>
  <c r="BG115" i="6"/>
  <c r="BH4" i="6"/>
  <c r="BH5" i="6" s="1"/>
  <c r="W271" i="6" l="1"/>
  <c r="V388" i="6"/>
  <c r="V390" i="6" s="1"/>
  <c r="AZ407" i="6"/>
  <c r="BA404" i="6" s="1"/>
  <c r="BA406" i="6" s="1"/>
  <c r="AZ409" i="6"/>
  <c r="AZ412" i="6" s="1"/>
  <c r="BB402" i="6"/>
  <c r="BB401" i="6"/>
  <c r="BA405" i="6"/>
  <c r="W272" i="6"/>
  <c r="W278" i="6" s="1"/>
  <c r="BA430" i="6"/>
  <c r="BA382" i="6"/>
  <c r="BA395" i="6" s="1"/>
  <c r="BA410" i="6" s="1"/>
  <c r="U312" i="6"/>
  <c r="U313" i="6" s="1"/>
  <c r="U314" i="6" s="1"/>
  <c r="BG429" i="6"/>
  <c r="BG383" i="6"/>
  <c r="BG396" i="6" s="1"/>
  <c r="BG411" i="6" s="1"/>
  <c r="T301" i="6"/>
  <c r="T303" i="6" s="1"/>
  <c r="U300" i="6" s="1"/>
  <c r="T327" i="6"/>
  <c r="BH428" i="6"/>
  <c r="BH451" i="6"/>
  <c r="BC367" i="6"/>
  <c r="BC436" i="6"/>
  <c r="BC439" i="6" s="1"/>
  <c r="BC431" i="6"/>
  <c r="Z441" i="6"/>
  <c r="Z442" i="6" s="1"/>
  <c r="AA433" i="6"/>
  <c r="AA434" i="6" s="1"/>
  <c r="AA435" i="6" s="1"/>
  <c r="Z446" i="6"/>
  <c r="Z447" i="6"/>
  <c r="Z423" i="6" s="1"/>
  <c r="BF350" i="6"/>
  <c r="BF427" i="6" s="1"/>
  <c r="BB310" i="6"/>
  <c r="BB315" i="6"/>
  <c r="BB318" i="6" s="1"/>
  <c r="BB277" i="6"/>
  <c r="BB291" i="6" s="1"/>
  <c r="W359" i="6"/>
  <c r="BH259" i="6"/>
  <c r="BH285" i="6" s="1"/>
  <c r="BH349" i="6"/>
  <c r="BH374" i="6" s="1"/>
  <c r="BH307" i="6"/>
  <c r="BA263" i="6"/>
  <c r="BA284" i="6" s="1"/>
  <c r="BA337" i="6"/>
  <c r="BF260" i="6"/>
  <c r="BF306" i="6" s="1"/>
  <c r="BF333" i="6"/>
  <c r="W254" i="6"/>
  <c r="X251" i="6" s="1"/>
  <c r="BC220" i="6"/>
  <c r="BC261" i="6"/>
  <c r="AO174" i="6"/>
  <c r="AN190" i="6"/>
  <c r="AN192" i="6" s="1"/>
  <c r="AN193" i="6" s="1"/>
  <c r="BG170" i="6"/>
  <c r="BG244" i="6" s="1"/>
  <c r="BG334" i="6" s="1"/>
  <c r="BG381" i="6" s="1"/>
  <c r="BG243" i="6"/>
  <c r="BG286" i="6" s="1"/>
  <c r="BC228" i="6"/>
  <c r="BG218" i="6"/>
  <c r="BB169" i="6"/>
  <c r="BB248" i="6" s="1"/>
  <c r="BB338" i="6" s="1"/>
  <c r="BB353" i="6" s="1"/>
  <c r="BB373" i="6" s="1"/>
  <c r="BB375" i="6" s="1"/>
  <c r="BB247" i="6"/>
  <c r="Y210" i="6"/>
  <c r="Y212" i="6" s="1"/>
  <c r="Z209" i="6" s="1"/>
  <c r="Y237" i="6"/>
  <c r="Y230" i="6"/>
  <c r="Y231" i="6" s="1"/>
  <c r="Y232" i="6"/>
  <c r="Z215" i="6" s="1"/>
  <c r="Z221" i="6" s="1"/>
  <c r="BD200" i="6"/>
  <c r="BD225" i="6"/>
  <c r="BH166" i="6"/>
  <c r="BH138" i="6"/>
  <c r="BD139" i="6"/>
  <c r="BD142" i="6" s="1"/>
  <c r="BD143" i="6" s="1"/>
  <c r="BD177" i="6"/>
  <c r="BD351" i="6" s="1"/>
  <c r="BC165" i="6"/>
  <c r="BG111" i="6"/>
  <c r="BG112" i="6" s="1"/>
  <c r="BH161" i="6"/>
  <c r="BH154" i="6"/>
  <c r="BH157" i="6"/>
  <c r="BD158" i="6"/>
  <c r="BG155" i="6"/>
  <c r="BH109" i="6"/>
  <c r="BH176" i="6" s="1"/>
  <c r="BH216" i="6" s="1"/>
  <c r="BH108" i="6"/>
  <c r="BH175" i="6" s="1"/>
  <c r="BF119" i="6"/>
  <c r="BF126" i="6" s="1"/>
  <c r="BF135" i="6" s="1"/>
  <c r="BF146" i="6" s="1"/>
  <c r="BE137" i="6"/>
  <c r="BE141" i="6"/>
  <c r="BE162" i="6" s="1"/>
  <c r="BG129" i="6"/>
  <c r="BF130" i="6"/>
  <c r="BF131" i="6" s="1"/>
  <c r="BF133" i="6" s="1"/>
  <c r="BF136" i="6" s="1"/>
  <c r="BG123" i="6"/>
  <c r="BG124" i="6" s="1"/>
  <c r="BI122" i="6"/>
  <c r="BG116" i="6"/>
  <c r="BG117" i="6" s="1"/>
  <c r="BG118" i="6" s="1"/>
  <c r="BH115" i="6"/>
  <c r="BI4" i="6"/>
  <c r="BI5" i="6" s="1"/>
  <c r="V391" i="6" l="1"/>
  <c r="V394" i="6" s="1"/>
  <c r="V397" i="6" s="1"/>
  <c r="BA409" i="6"/>
  <c r="BA412" i="6" s="1"/>
  <c r="BA407" i="6"/>
  <c r="BB404" i="6" s="1"/>
  <c r="BB406" i="6" s="1"/>
  <c r="W455" i="6"/>
  <c r="W274" i="6"/>
  <c r="W452" i="6" s="1"/>
  <c r="BC402" i="6"/>
  <c r="BC401" i="6"/>
  <c r="BB405" i="6"/>
  <c r="W280" i="6"/>
  <c r="W283" i="6" s="1"/>
  <c r="W287" i="6" s="1"/>
  <c r="W292" i="6" s="1"/>
  <c r="V392" i="6"/>
  <c r="W389" i="6" s="1"/>
  <c r="U324" i="6"/>
  <c r="U319" i="6"/>
  <c r="U322" i="6" s="1"/>
  <c r="BB430" i="6"/>
  <c r="BB382" i="6"/>
  <c r="BB395" i="6" s="1"/>
  <c r="BB410" i="6" s="1"/>
  <c r="BH429" i="6"/>
  <c r="BH383" i="6"/>
  <c r="BH396" i="6" s="1"/>
  <c r="BH411" i="6" s="1"/>
  <c r="BI428" i="6"/>
  <c r="BI451" i="6"/>
  <c r="BD367" i="6"/>
  <c r="BD436" i="6"/>
  <c r="BD439" i="6" s="1"/>
  <c r="BD431" i="6"/>
  <c r="AA445" i="6"/>
  <c r="AA440" i="6"/>
  <c r="AA443" i="6" s="1"/>
  <c r="AB426" i="6" s="1"/>
  <c r="AB432" i="6" s="1"/>
  <c r="Z448" i="6"/>
  <c r="Z422" i="6"/>
  <c r="Z424" i="6" s="1"/>
  <c r="AA421" i="6" s="1"/>
  <c r="BG350" i="6"/>
  <c r="BG427" i="6" s="1"/>
  <c r="W360" i="6"/>
  <c r="W361" i="6" s="1"/>
  <c r="W362" i="6" s="1"/>
  <c r="W368" i="6" s="1"/>
  <c r="BB263" i="6"/>
  <c r="BB284" i="6" s="1"/>
  <c r="BB337" i="6"/>
  <c r="BC310" i="6"/>
  <c r="BC315" i="6"/>
  <c r="BC318" i="6" s="1"/>
  <c r="BC277" i="6"/>
  <c r="BC291" i="6" s="1"/>
  <c r="BI259" i="6"/>
  <c r="BI285" i="6" s="1"/>
  <c r="BI349" i="6"/>
  <c r="BI374" i="6" s="1"/>
  <c r="BI307" i="6"/>
  <c r="BG260" i="6"/>
  <c r="BG306" i="6" s="1"/>
  <c r="BG333" i="6"/>
  <c r="BD220" i="6"/>
  <c r="BD261" i="6"/>
  <c r="AO180" i="6"/>
  <c r="AO308" i="6"/>
  <c r="AN185" i="6"/>
  <c r="AN187" i="6" s="1"/>
  <c r="AO184" i="6" s="1"/>
  <c r="BH218" i="6"/>
  <c r="BC169" i="6"/>
  <c r="BC248" i="6" s="1"/>
  <c r="BC338" i="6" s="1"/>
  <c r="BC353" i="6" s="1"/>
  <c r="BC373" i="6" s="1"/>
  <c r="BC375" i="6" s="1"/>
  <c r="BC247" i="6"/>
  <c r="BH170" i="6"/>
  <c r="BH244" i="6" s="1"/>
  <c r="BH334" i="6" s="1"/>
  <c r="BH381" i="6" s="1"/>
  <c r="BH243" i="6"/>
  <c r="BH286" i="6" s="1"/>
  <c r="BD228" i="6"/>
  <c r="AN194" i="6"/>
  <c r="AN195" i="6" s="1"/>
  <c r="AN201" i="6" s="1"/>
  <c r="AN203" i="6" s="1"/>
  <c r="Z222" i="6"/>
  <c r="Z223" i="6" s="1"/>
  <c r="Z224" i="6" s="1"/>
  <c r="Z234" i="6" s="1"/>
  <c r="BE200" i="6"/>
  <c r="BE225" i="6"/>
  <c r="AK181" i="6"/>
  <c r="BI166" i="6"/>
  <c r="BI138" i="6"/>
  <c r="BD165" i="6"/>
  <c r="BD179" i="6"/>
  <c r="BD219" i="6" s="1"/>
  <c r="BE139" i="6"/>
  <c r="BE142" i="6" s="1"/>
  <c r="BE143" i="6" s="1"/>
  <c r="BE177" i="6"/>
  <c r="BE351" i="6" s="1"/>
  <c r="BG119" i="6"/>
  <c r="BG126" i="6" s="1"/>
  <c r="BG135" i="6" s="1"/>
  <c r="BG146" i="6" s="1"/>
  <c r="BH111" i="6"/>
  <c r="BH112" i="6" s="1"/>
  <c r="BE158" i="6"/>
  <c r="BI161" i="6"/>
  <c r="BI157" i="6"/>
  <c r="BI154" i="6"/>
  <c r="BH155" i="6"/>
  <c r="BF141" i="6"/>
  <c r="BF162" i="6" s="1"/>
  <c r="BI109" i="6"/>
  <c r="BI176" i="6" s="1"/>
  <c r="BI216" i="6" s="1"/>
  <c r="BI108" i="6"/>
  <c r="BI175" i="6" s="1"/>
  <c r="BF137" i="6"/>
  <c r="BH129" i="6"/>
  <c r="BG130" i="6"/>
  <c r="BG131" i="6" s="1"/>
  <c r="BG133" i="6" s="1"/>
  <c r="BG136" i="6" s="1"/>
  <c r="BH123" i="6"/>
  <c r="BH124" i="6" s="1"/>
  <c r="BJ122" i="6"/>
  <c r="BH116" i="6"/>
  <c r="BH117" i="6" s="1"/>
  <c r="BH118" i="6" s="1"/>
  <c r="BI115" i="6"/>
  <c r="BJ4" i="6"/>
  <c r="BJ5" i="6" s="1"/>
  <c r="X258" i="6" l="1"/>
  <c r="X264" i="6" s="1"/>
  <c r="X267" i="6" s="1"/>
  <c r="X269" i="6" s="1"/>
  <c r="X270" i="6" s="1"/>
  <c r="X271" i="6" s="1"/>
  <c r="X272" i="6" s="1"/>
  <c r="X278" i="6" s="1"/>
  <c r="W370" i="6"/>
  <c r="W380" i="6" s="1"/>
  <c r="W388" i="6" s="1"/>
  <c r="BB407" i="6"/>
  <c r="BC404" i="6" s="1"/>
  <c r="BC406" i="6" s="1"/>
  <c r="BB409" i="6"/>
  <c r="BB412" i="6" s="1"/>
  <c r="BC405" i="6"/>
  <c r="BD401" i="6"/>
  <c r="BD402" i="6"/>
  <c r="U320" i="6"/>
  <c r="U321" i="6" s="1"/>
  <c r="BI429" i="6"/>
  <c r="BI383" i="6"/>
  <c r="BI396" i="6" s="1"/>
  <c r="BI411" i="6" s="1"/>
  <c r="BC430" i="6"/>
  <c r="BC382" i="6"/>
  <c r="BC395" i="6" s="1"/>
  <c r="BC410" i="6" s="1"/>
  <c r="U453" i="6"/>
  <c r="V305" i="6"/>
  <c r="V311" i="6" s="1"/>
  <c r="U325" i="6"/>
  <c r="U326" i="6"/>
  <c r="U302" i="6" s="1"/>
  <c r="BJ428" i="6"/>
  <c r="BJ451" i="6"/>
  <c r="BE367" i="6"/>
  <c r="BE436" i="6"/>
  <c r="BE439" i="6" s="1"/>
  <c r="BE431" i="6"/>
  <c r="AA441" i="6"/>
  <c r="AA442" i="6" s="1"/>
  <c r="AB433" i="6"/>
  <c r="AB434" i="6" s="1"/>
  <c r="AB435" i="6" s="1"/>
  <c r="AA446" i="6"/>
  <c r="AA447" i="6"/>
  <c r="AA423" i="6" s="1"/>
  <c r="BH350" i="6"/>
  <c r="BH427" i="6" s="1"/>
  <c r="BC263" i="6"/>
  <c r="BC284" i="6" s="1"/>
  <c r="BC337" i="6"/>
  <c r="BH260" i="6"/>
  <c r="BH306" i="6" s="1"/>
  <c r="BH333" i="6"/>
  <c r="BJ259" i="6"/>
  <c r="BJ285" i="6" s="1"/>
  <c r="BJ349" i="6"/>
  <c r="BJ374" i="6" s="1"/>
  <c r="BJ307" i="6"/>
  <c r="BD310" i="6"/>
  <c r="BD277" i="6"/>
  <c r="BD291" i="6" s="1"/>
  <c r="BD315" i="6"/>
  <c r="BD318" i="6" s="1"/>
  <c r="W342" i="6"/>
  <c r="W344" i="6" s="1"/>
  <c r="X341" i="6" s="1"/>
  <c r="W364" i="6"/>
  <c r="X348" i="6" s="1"/>
  <c r="X354" i="6" s="1"/>
  <c r="X357" i="6" s="1"/>
  <c r="X252" i="6"/>
  <c r="X254" i="6" s="1"/>
  <c r="Y251" i="6" s="1"/>
  <c r="BE220" i="6"/>
  <c r="BE261" i="6"/>
  <c r="AP174" i="6"/>
  <c r="AO190" i="6"/>
  <c r="AO192" i="6" s="1"/>
  <c r="AO193" i="6" s="1"/>
  <c r="Z235" i="6"/>
  <c r="Z236" i="6"/>
  <c r="Z211" i="6" s="1"/>
  <c r="BI218" i="6"/>
  <c r="BI170" i="6"/>
  <c r="BI244" i="6" s="1"/>
  <c r="BI334" i="6" s="1"/>
  <c r="BI381" i="6" s="1"/>
  <c r="BI243" i="6"/>
  <c r="BI286" i="6" s="1"/>
  <c r="BE228" i="6"/>
  <c r="AN197" i="6"/>
  <c r="BD169" i="6"/>
  <c r="BD248" i="6" s="1"/>
  <c r="BD338" i="6" s="1"/>
  <c r="BD353" i="6" s="1"/>
  <c r="BD373" i="6" s="1"/>
  <c r="BD375" i="6" s="1"/>
  <c r="BD247" i="6"/>
  <c r="Z229" i="6"/>
  <c r="Z230" i="6" s="1"/>
  <c r="Z231" i="6" s="1"/>
  <c r="BF200" i="6"/>
  <c r="BF225" i="6"/>
  <c r="BH119" i="6"/>
  <c r="BH126" i="6" s="1"/>
  <c r="BH135" i="6" s="1"/>
  <c r="BH146" i="6" s="1"/>
  <c r="BJ166" i="6"/>
  <c r="BJ138" i="6"/>
  <c r="BE165" i="6"/>
  <c r="BE179" i="6"/>
  <c r="BE219" i="6" s="1"/>
  <c r="BF139" i="6"/>
  <c r="BF142" i="6" s="1"/>
  <c r="BF143" i="6" s="1"/>
  <c r="BF177" i="6"/>
  <c r="BF351" i="6" s="1"/>
  <c r="BI111" i="6"/>
  <c r="BI112" i="6" s="1"/>
  <c r="BF158" i="6"/>
  <c r="BF179" i="6" s="1"/>
  <c r="BF219" i="6" s="1"/>
  <c r="BJ161" i="6"/>
  <c r="BJ157" i="6"/>
  <c r="BJ154" i="6"/>
  <c r="BI155" i="6"/>
  <c r="BJ109" i="6"/>
  <c r="BJ176" i="6" s="1"/>
  <c r="BJ216" i="6" s="1"/>
  <c r="BJ108" i="6"/>
  <c r="BJ175" i="6" s="1"/>
  <c r="BG137" i="6"/>
  <c r="BG141" i="6"/>
  <c r="BG162" i="6" s="1"/>
  <c r="BI129" i="6"/>
  <c r="BH130" i="6"/>
  <c r="BH131" i="6" s="1"/>
  <c r="BH133" i="6" s="1"/>
  <c r="BH136" i="6" s="1"/>
  <c r="BI123" i="6"/>
  <c r="BI124" i="6" s="1"/>
  <c r="BK122" i="6"/>
  <c r="BJ115" i="6"/>
  <c r="BK4" i="6"/>
  <c r="BK5" i="6" s="1"/>
  <c r="BI116" i="6"/>
  <c r="BI117" i="6" s="1"/>
  <c r="BI118" i="6" s="1"/>
  <c r="W384" i="6" l="1"/>
  <c r="X274" i="6"/>
  <c r="BC407" i="6"/>
  <c r="BD404" i="6" s="1"/>
  <c r="BD406" i="6" s="1"/>
  <c r="BC409" i="6"/>
  <c r="BC412" i="6" s="1"/>
  <c r="X455" i="6"/>
  <c r="X280" i="6"/>
  <c r="X283" i="6" s="1"/>
  <c r="X287" i="6" s="1"/>
  <c r="X292" i="6" s="1"/>
  <c r="BE402" i="6"/>
  <c r="BE401" i="6"/>
  <c r="BD405" i="6"/>
  <c r="X369" i="6"/>
  <c r="W390" i="6"/>
  <c r="W391" i="6"/>
  <c r="V312" i="6"/>
  <c r="V313" i="6" s="1"/>
  <c r="V314" i="6" s="1"/>
  <c r="U301" i="6"/>
  <c r="U303" i="6" s="1"/>
  <c r="V300" i="6" s="1"/>
  <c r="U327" i="6"/>
  <c r="BD430" i="6"/>
  <c r="BD382" i="6"/>
  <c r="BD395" i="6" s="1"/>
  <c r="BD410" i="6" s="1"/>
  <c r="BJ429" i="6"/>
  <c r="BJ383" i="6"/>
  <c r="BJ396" i="6" s="1"/>
  <c r="BJ411" i="6" s="1"/>
  <c r="Y258" i="6"/>
  <c r="Y264" i="6" s="1"/>
  <c r="Y267" i="6" s="1"/>
  <c r="Y269" i="6" s="1"/>
  <c r="Y270" i="6" s="1"/>
  <c r="Y252" i="6" s="1"/>
  <c r="X452" i="6"/>
  <c r="BK428" i="6"/>
  <c r="BK451" i="6"/>
  <c r="BF367" i="6"/>
  <c r="BF431" i="6"/>
  <c r="BF436" i="6"/>
  <c r="BF439" i="6" s="1"/>
  <c r="AB445" i="6"/>
  <c r="AB440" i="6"/>
  <c r="AB441" i="6" s="1"/>
  <c r="AB442" i="6" s="1"/>
  <c r="AA448" i="6"/>
  <c r="AA422" i="6"/>
  <c r="AA424" i="6" s="1"/>
  <c r="AB421" i="6" s="1"/>
  <c r="BI350" i="6"/>
  <c r="BI427" i="6" s="1"/>
  <c r="BD263" i="6"/>
  <c r="BD284" i="6" s="1"/>
  <c r="BD337" i="6"/>
  <c r="BI260" i="6"/>
  <c r="BI306" i="6" s="1"/>
  <c r="BI333" i="6"/>
  <c r="BE310" i="6"/>
  <c r="BE277" i="6"/>
  <c r="BE291" i="6" s="1"/>
  <c r="BE315" i="6"/>
  <c r="BE318" i="6" s="1"/>
  <c r="BK259" i="6"/>
  <c r="BK285" i="6" s="1"/>
  <c r="BK349" i="6"/>
  <c r="BK374" i="6" s="1"/>
  <c r="BK307" i="6"/>
  <c r="X359" i="6"/>
  <c r="BF220" i="6"/>
  <c r="BF261" i="6"/>
  <c r="AP308" i="6"/>
  <c r="AP180" i="6"/>
  <c r="AO185" i="6"/>
  <c r="AO187" i="6" s="1"/>
  <c r="AP184" i="6" s="1"/>
  <c r="BF228" i="6"/>
  <c r="BJ170" i="6"/>
  <c r="BJ244" i="6" s="1"/>
  <c r="BJ334" i="6" s="1"/>
  <c r="BJ381" i="6" s="1"/>
  <c r="BJ243" i="6"/>
  <c r="BJ286" i="6" s="1"/>
  <c r="Z309" i="6"/>
  <c r="BJ218" i="6"/>
  <c r="BE169" i="6"/>
  <c r="BE248" i="6" s="1"/>
  <c r="BE338" i="6" s="1"/>
  <c r="BE353" i="6" s="1"/>
  <c r="BE373" i="6" s="1"/>
  <c r="BE375" i="6" s="1"/>
  <c r="BE247" i="6"/>
  <c r="AO194" i="6"/>
  <c r="AO195" i="6" s="1"/>
  <c r="AO201" i="6" s="1"/>
  <c r="AO203" i="6" s="1"/>
  <c r="Z210" i="6"/>
  <c r="Z212" i="6" s="1"/>
  <c r="AA209" i="6" s="1"/>
  <c r="Z237" i="6"/>
  <c r="BI119" i="6"/>
  <c r="BI126" i="6" s="1"/>
  <c r="BI135" i="6" s="1"/>
  <c r="BI146" i="6" s="1"/>
  <c r="Z232" i="6"/>
  <c r="AA215" i="6" s="1"/>
  <c r="AA221" i="6" s="1"/>
  <c r="BG200" i="6"/>
  <c r="BG225" i="6"/>
  <c r="BK166" i="6"/>
  <c r="BK138" i="6"/>
  <c r="BG139" i="6"/>
  <c r="BG142" i="6" s="1"/>
  <c r="BG143" i="6" s="1"/>
  <c r="BG177" i="6"/>
  <c r="BG351" i="6" s="1"/>
  <c r="BF165" i="6"/>
  <c r="BJ111" i="6"/>
  <c r="BJ112" i="6" s="1"/>
  <c r="BG158" i="6"/>
  <c r="BG179" i="6" s="1"/>
  <c r="BG219" i="6" s="1"/>
  <c r="BK161" i="6"/>
  <c r="BK157" i="6"/>
  <c r="BK154" i="6"/>
  <c r="BJ155" i="6"/>
  <c r="BK109" i="6"/>
  <c r="BK176" i="6" s="1"/>
  <c r="BK216" i="6" s="1"/>
  <c r="BK108" i="6"/>
  <c r="BK175" i="6" s="1"/>
  <c r="BJ123" i="6"/>
  <c r="BJ124" i="6" s="1"/>
  <c r="BH137" i="6"/>
  <c r="BH141" i="6"/>
  <c r="BH162" i="6" s="1"/>
  <c r="BJ129" i="6"/>
  <c r="BI130" i="6"/>
  <c r="BI131" i="6" s="1"/>
  <c r="BI133" i="6" s="1"/>
  <c r="BI136" i="6" s="1"/>
  <c r="BL122" i="6"/>
  <c r="BK115" i="6"/>
  <c r="BJ116" i="6"/>
  <c r="BJ117" i="6" s="1"/>
  <c r="BJ118" i="6" s="1"/>
  <c r="BL4" i="6"/>
  <c r="BL5" i="6" s="1"/>
  <c r="BD407" i="6" l="1"/>
  <c r="BE404" i="6" s="1"/>
  <c r="BE406" i="6" s="1"/>
  <c r="BD409" i="6"/>
  <c r="BD412" i="6" s="1"/>
  <c r="BE405" i="6"/>
  <c r="BF402" i="6"/>
  <c r="BF401" i="6"/>
  <c r="W392" i="6"/>
  <c r="X389" i="6" s="1"/>
  <c r="W394" i="6"/>
  <c r="W397" i="6" s="1"/>
  <c r="BE430" i="6"/>
  <c r="BE382" i="6"/>
  <c r="BE395" i="6" s="1"/>
  <c r="BE410" i="6" s="1"/>
  <c r="BK429" i="6"/>
  <c r="BK383" i="6"/>
  <c r="BK396" i="6" s="1"/>
  <c r="BK411" i="6" s="1"/>
  <c r="V319" i="6"/>
  <c r="V322" i="6" s="1"/>
  <c r="V324" i="6"/>
  <c r="BL428" i="6"/>
  <c r="BL451" i="6"/>
  <c r="BG367" i="6"/>
  <c r="BG436" i="6"/>
  <c r="BG439" i="6" s="1"/>
  <c r="BG431" i="6"/>
  <c r="AB446" i="6"/>
  <c r="AB447" i="6"/>
  <c r="AB423" i="6" s="1"/>
  <c r="AB443" i="6"/>
  <c r="AC426" i="6" s="1"/>
  <c r="AC432" i="6" s="1"/>
  <c r="Y271" i="6"/>
  <c r="BJ350" i="6"/>
  <c r="BJ427" i="6" s="1"/>
  <c r="X360" i="6"/>
  <c r="X361" i="6" s="1"/>
  <c r="X362" i="6" s="1"/>
  <c r="X368" i="6" s="1"/>
  <c r="X370" i="6" s="1"/>
  <c r="X380" i="6" s="1"/>
  <c r="BJ260" i="6"/>
  <c r="BJ306" i="6" s="1"/>
  <c r="BJ333" i="6"/>
  <c r="BL259" i="6"/>
  <c r="BL285" i="6" s="1"/>
  <c r="BL349" i="6"/>
  <c r="BL374" i="6" s="1"/>
  <c r="BL307" i="6"/>
  <c r="BE263" i="6"/>
  <c r="BE284" i="6" s="1"/>
  <c r="BE337" i="6"/>
  <c r="BF310" i="6"/>
  <c r="BF315" i="6"/>
  <c r="BF318" i="6" s="1"/>
  <c r="BF277" i="6"/>
  <c r="BF291" i="6" s="1"/>
  <c r="Y254" i="6"/>
  <c r="Z251" i="6" s="1"/>
  <c r="BG220" i="6"/>
  <c r="BG261" i="6"/>
  <c r="AP190" i="6"/>
  <c r="AP192" i="6" s="1"/>
  <c r="AP193" i="6" s="1"/>
  <c r="AQ174" i="6"/>
  <c r="BK218" i="6"/>
  <c r="BK170" i="6"/>
  <c r="BK244" i="6" s="1"/>
  <c r="BK334" i="6" s="1"/>
  <c r="BK381" i="6" s="1"/>
  <c r="BK243" i="6"/>
  <c r="BK286" i="6" s="1"/>
  <c r="BG228" i="6"/>
  <c r="AO197" i="6"/>
  <c r="BF169" i="6"/>
  <c r="BF248" i="6" s="1"/>
  <c r="BF338" i="6" s="1"/>
  <c r="BF353" i="6" s="1"/>
  <c r="BF373" i="6" s="1"/>
  <c r="BF375" i="6" s="1"/>
  <c r="BF247" i="6"/>
  <c r="AA222" i="6"/>
  <c r="AA223" i="6" s="1"/>
  <c r="AA224" i="6" s="1"/>
  <c r="AA234" i="6" s="1"/>
  <c r="BH200" i="6"/>
  <c r="BH225" i="6"/>
  <c r="BL166" i="6"/>
  <c r="BL138" i="6"/>
  <c r="BH139" i="6"/>
  <c r="BH142" i="6" s="1"/>
  <c r="BH143" i="6" s="1"/>
  <c r="BH177" i="6"/>
  <c r="BH351" i="6" s="1"/>
  <c r="BK111" i="6"/>
  <c r="BK112" i="6" s="1"/>
  <c r="BG165" i="6"/>
  <c r="BH158" i="6"/>
  <c r="BL161" i="6"/>
  <c r="BL154" i="6"/>
  <c r="BL157" i="6"/>
  <c r="BK155" i="6"/>
  <c r="BL109" i="6"/>
  <c r="BL176" i="6" s="1"/>
  <c r="BL216" i="6" s="1"/>
  <c r="BL108" i="6"/>
  <c r="BL175" i="6" s="1"/>
  <c r="BJ119" i="6"/>
  <c r="BJ126" i="6" s="1"/>
  <c r="BJ135" i="6" s="1"/>
  <c r="BJ146" i="6" s="1"/>
  <c r="BI137" i="6"/>
  <c r="BI141" i="6"/>
  <c r="BI162" i="6" s="1"/>
  <c r="BK129" i="6"/>
  <c r="BJ130" i="6"/>
  <c r="BJ131" i="6" s="1"/>
  <c r="BJ133" i="6" s="1"/>
  <c r="BJ136" i="6" s="1"/>
  <c r="BK123" i="6"/>
  <c r="BK124" i="6" s="1"/>
  <c r="BM122" i="6"/>
  <c r="BL115" i="6"/>
  <c r="BM4" i="6"/>
  <c r="BM5" i="6" s="1"/>
  <c r="BK116" i="6"/>
  <c r="BK117" i="6" s="1"/>
  <c r="BK118" i="6" s="1"/>
  <c r="BE407" i="6" l="1"/>
  <c r="BF404" i="6" s="1"/>
  <c r="BF406" i="6" s="1"/>
  <c r="BF405" i="6"/>
  <c r="BE409" i="6"/>
  <c r="BE412" i="6" s="1"/>
  <c r="BG402" i="6"/>
  <c r="BG401" i="6"/>
  <c r="Y272" i="6"/>
  <c r="Y278" i="6" s="1"/>
  <c r="X384" i="6"/>
  <c r="X388" i="6"/>
  <c r="V320" i="6"/>
  <c r="V321" i="6" s="1"/>
  <c r="BF430" i="6"/>
  <c r="BF382" i="6"/>
  <c r="BF395" i="6" s="1"/>
  <c r="BF410" i="6" s="1"/>
  <c r="V325" i="6"/>
  <c r="V326" i="6"/>
  <c r="V302" i="6" s="1"/>
  <c r="BL429" i="6"/>
  <c r="BL383" i="6"/>
  <c r="BL396" i="6" s="1"/>
  <c r="BL411" i="6" s="1"/>
  <c r="V453" i="6"/>
  <c r="W305" i="6"/>
  <c r="W311" i="6" s="1"/>
  <c r="W312" i="6" s="1"/>
  <c r="W313" i="6" s="1"/>
  <c r="W314" i="6" s="1"/>
  <c r="BM428" i="6"/>
  <c r="BM451" i="6"/>
  <c r="BH367" i="6"/>
  <c r="BH436" i="6"/>
  <c r="BH439" i="6" s="1"/>
  <c r="BH431" i="6"/>
  <c r="AC433" i="6"/>
  <c r="AC434" i="6" s="1"/>
  <c r="AC435" i="6" s="1"/>
  <c r="AB448" i="6"/>
  <c r="AB422" i="6"/>
  <c r="AB424" i="6" s="1"/>
  <c r="AC421" i="6" s="1"/>
  <c r="Y274" i="6"/>
  <c r="BK350" i="6"/>
  <c r="BK427" i="6" s="1"/>
  <c r="BK260" i="6"/>
  <c r="BK306" i="6" s="1"/>
  <c r="BK333" i="6"/>
  <c r="BG310" i="6"/>
  <c r="BG315" i="6"/>
  <c r="BG318" i="6" s="1"/>
  <c r="BG277" i="6"/>
  <c r="BG291" i="6" s="1"/>
  <c r="BM259" i="6"/>
  <c r="BM285" i="6" s="1"/>
  <c r="BM349" i="6"/>
  <c r="BM374" i="6" s="1"/>
  <c r="BM307" i="6"/>
  <c r="BF263" i="6"/>
  <c r="BF284" i="6" s="1"/>
  <c r="BF337" i="6"/>
  <c r="X342" i="6"/>
  <c r="X344" i="6" s="1"/>
  <c r="Y341" i="6" s="1"/>
  <c r="X364" i="6"/>
  <c r="BH220" i="6"/>
  <c r="BH261" i="6"/>
  <c r="AQ180" i="6"/>
  <c r="AQ308" i="6"/>
  <c r="AA235" i="6"/>
  <c r="AA236" i="6"/>
  <c r="AA211" i="6" s="1"/>
  <c r="BG169" i="6"/>
  <c r="BG248" i="6" s="1"/>
  <c r="BG338" i="6" s="1"/>
  <c r="BG353" i="6" s="1"/>
  <c r="BG373" i="6" s="1"/>
  <c r="BG375" i="6" s="1"/>
  <c r="BG247" i="6"/>
  <c r="AP185" i="6"/>
  <c r="AP187" i="6" s="1"/>
  <c r="AQ184" i="6" s="1"/>
  <c r="AP194" i="6"/>
  <c r="AP195" i="6" s="1"/>
  <c r="AP201" i="6" s="1"/>
  <c r="AP203" i="6" s="1"/>
  <c r="BL218" i="6"/>
  <c r="BH228" i="6"/>
  <c r="BL170" i="6"/>
  <c r="BL244" i="6" s="1"/>
  <c r="BL334" i="6" s="1"/>
  <c r="BL381" i="6" s="1"/>
  <c r="BL243" i="6"/>
  <c r="BL286" i="6" s="1"/>
  <c r="AA309" i="6"/>
  <c r="AA229" i="6"/>
  <c r="BI200" i="6"/>
  <c r="BI225" i="6"/>
  <c r="AL181" i="6"/>
  <c r="BH165" i="6"/>
  <c r="BH179" i="6"/>
  <c r="BH219" i="6" s="1"/>
  <c r="BM166" i="6"/>
  <c r="BM138" i="6"/>
  <c r="BI139" i="6"/>
  <c r="BI142" i="6" s="1"/>
  <c r="BI143" i="6" s="1"/>
  <c r="BI177" i="6"/>
  <c r="BI351" i="6" s="1"/>
  <c r="BL111" i="6"/>
  <c r="BL112" i="6" s="1"/>
  <c r="BI158" i="6"/>
  <c r="BI179" i="6" s="1"/>
  <c r="BI219" i="6" s="1"/>
  <c r="BL155" i="6"/>
  <c r="BM157" i="6"/>
  <c r="BM161" i="6"/>
  <c r="BM154" i="6"/>
  <c r="BM109" i="6"/>
  <c r="BM176" i="6" s="1"/>
  <c r="BM216" i="6" s="1"/>
  <c r="BM108" i="6"/>
  <c r="BM175" i="6" s="1"/>
  <c r="BJ141" i="6"/>
  <c r="BJ162" i="6" s="1"/>
  <c r="BJ137" i="6"/>
  <c r="BK119" i="6"/>
  <c r="BK126" i="6" s="1"/>
  <c r="BK135" i="6" s="1"/>
  <c r="BK146" i="6" s="1"/>
  <c r="BL129" i="6"/>
  <c r="BK130" i="6"/>
  <c r="BK131" i="6" s="1"/>
  <c r="BK133" i="6" s="1"/>
  <c r="BK136" i="6" s="1"/>
  <c r="BL116" i="6"/>
  <c r="BL117" i="6" s="1"/>
  <c r="BL118" i="6" s="1"/>
  <c r="BL123" i="6"/>
  <c r="BL124" i="6" s="1"/>
  <c r="BN122" i="6"/>
  <c r="BM115" i="6"/>
  <c r="BN4" i="6"/>
  <c r="BN5" i="6" s="1"/>
  <c r="BF407" i="6" l="1"/>
  <c r="BG404" i="6" s="1"/>
  <c r="BG406" i="6" s="1"/>
  <c r="Y455" i="6"/>
  <c r="Y280" i="6"/>
  <c r="Y283" i="6" s="1"/>
  <c r="Y287" i="6" s="1"/>
  <c r="Y292" i="6" s="1"/>
  <c r="BF409" i="6"/>
  <c r="BF412" i="6" s="1"/>
  <c r="BH401" i="6"/>
  <c r="BH402" i="6"/>
  <c r="BG405" i="6"/>
  <c r="Y369" i="6"/>
  <c r="X390" i="6"/>
  <c r="X391" i="6"/>
  <c r="W319" i="6"/>
  <c r="W322" i="6" s="1"/>
  <c r="W324" i="6"/>
  <c r="V327" i="6"/>
  <c r="V301" i="6"/>
  <c r="V303" i="6" s="1"/>
  <c r="W300" i="6" s="1"/>
  <c r="BG430" i="6"/>
  <c r="BG382" i="6"/>
  <c r="BG395" i="6" s="1"/>
  <c r="BG410" i="6" s="1"/>
  <c r="BM429" i="6"/>
  <c r="BM383" i="6"/>
  <c r="BM396" i="6" s="1"/>
  <c r="BM411" i="6" s="1"/>
  <c r="BN428" i="6"/>
  <c r="BN451" i="6"/>
  <c r="Z258" i="6"/>
  <c r="Z264" i="6" s="1"/>
  <c r="Z267" i="6" s="1"/>
  <c r="Z269" i="6" s="1"/>
  <c r="Z270" i="6" s="1"/>
  <c r="Y452" i="6"/>
  <c r="BI367" i="6"/>
  <c r="BI436" i="6"/>
  <c r="BI439" i="6" s="1"/>
  <c r="BI431" i="6"/>
  <c r="AC445" i="6"/>
  <c r="AC440" i="6"/>
  <c r="AC443" i="6" s="1"/>
  <c r="AD426" i="6" s="1"/>
  <c r="AD432" i="6" s="1"/>
  <c r="BL350" i="6"/>
  <c r="BL427" i="6" s="1"/>
  <c r="Y348" i="6"/>
  <c r="Y354" i="6" s="1"/>
  <c r="Y357" i="6" s="1"/>
  <c r="Y359" i="6" s="1"/>
  <c r="Y360" i="6" s="1"/>
  <c r="BN259" i="6"/>
  <c r="BN285" i="6" s="1"/>
  <c r="BN349" i="6"/>
  <c r="BN374" i="6" s="1"/>
  <c r="BN307" i="6"/>
  <c r="BL260" i="6"/>
  <c r="BL306" i="6" s="1"/>
  <c r="BL333" i="6"/>
  <c r="BG263" i="6"/>
  <c r="BG284" i="6" s="1"/>
  <c r="BG337" i="6"/>
  <c r="BH310" i="6"/>
  <c r="BH277" i="6"/>
  <c r="BH291" i="6" s="1"/>
  <c r="BH315" i="6"/>
  <c r="BH318" i="6" s="1"/>
  <c r="BI220" i="6"/>
  <c r="BI261" i="6"/>
  <c r="AQ190" i="6"/>
  <c r="AQ192" i="6" s="1"/>
  <c r="AQ193" i="6" s="1"/>
  <c r="AQ185" i="6" s="1"/>
  <c r="AQ187" i="6" s="1"/>
  <c r="AR184" i="6" s="1"/>
  <c r="AR174" i="6"/>
  <c r="BL119" i="6"/>
  <c r="BL126" i="6" s="1"/>
  <c r="BL135" i="6" s="1"/>
  <c r="BL146" i="6" s="1"/>
  <c r="BI228" i="6"/>
  <c r="BM218" i="6"/>
  <c r="BM170" i="6"/>
  <c r="BM244" i="6" s="1"/>
  <c r="BM334" i="6" s="1"/>
  <c r="BM381" i="6" s="1"/>
  <c r="BM243" i="6"/>
  <c r="BM286" i="6" s="1"/>
  <c r="BH169" i="6"/>
  <c r="BH248" i="6" s="1"/>
  <c r="BH338" i="6" s="1"/>
  <c r="BH353" i="6" s="1"/>
  <c r="BH373" i="6" s="1"/>
  <c r="BH375" i="6" s="1"/>
  <c r="BH247" i="6"/>
  <c r="AP197" i="6"/>
  <c r="AA210" i="6"/>
  <c r="AA212" i="6" s="1"/>
  <c r="AB209" i="6" s="1"/>
  <c r="AA237" i="6"/>
  <c r="AA230" i="6"/>
  <c r="AA231" i="6" s="1"/>
  <c r="AA232" i="6"/>
  <c r="AB215" i="6" s="1"/>
  <c r="AB221" i="6" s="1"/>
  <c r="BJ200" i="6"/>
  <c r="BJ225" i="6"/>
  <c r="BN166" i="6"/>
  <c r="BN138" i="6"/>
  <c r="BJ139" i="6"/>
  <c r="BJ142" i="6" s="1"/>
  <c r="BJ143" i="6" s="1"/>
  <c r="BJ177" i="6"/>
  <c r="BJ351" i="6" s="1"/>
  <c r="BM111" i="6"/>
  <c r="BM112" i="6" s="1"/>
  <c r="BI165" i="6"/>
  <c r="BM155" i="6"/>
  <c r="BJ158" i="6"/>
  <c r="BN157" i="6"/>
  <c r="BN161" i="6"/>
  <c r="BN154" i="6"/>
  <c r="BM116" i="6"/>
  <c r="BM117" i="6" s="1"/>
  <c r="BM118" i="6" s="1"/>
  <c r="BM123" i="6"/>
  <c r="BM124" i="6" s="1"/>
  <c r="BN108" i="6"/>
  <c r="BN175" i="6" s="1"/>
  <c r="BN109" i="6"/>
  <c r="BN176" i="6" s="1"/>
  <c r="BN216" i="6" s="1"/>
  <c r="BK137" i="6"/>
  <c r="BK141" i="6"/>
  <c r="BK162" i="6" s="1"/>
  <c r="BM129" i="6"/>
  <c r="BL130" i="6"/>
  <c r="BL131" i="6" s="1"/>
  <c r="BL133" i="6" s="1"/>
  <c r="BL136" i="6" s="1"/>
  <c r="BO122" i="6"/>
  <c r="BN115" i="6"/>
  <c r="BO4" i="6"/>
  <c r="BO5" i="6" s="1"/>
  <c r="BG407" i="6" l="1"/>
  <c r="BH404" i="6" s="1"/>
  <c r="BG409" i="6"/>
  <c r="BG412" i="6" s="1"/>
  <c r="BI402" i="6"/>
  <c r="BI401" i="6"/>
  <c r="BH405" i="6"/>
  <c r="BH406" i="6"/>
  <c r="X394" i="6"/>
  <c r="X397" i="6" s="1"/>
  <c r="X392" i="6"/>
  <c r="Y389" i="6" s="1"/>
  <c r="AC441" i="6"/>
  <c r="AC442" i="6" s="1"/>
  <c r="W320" i="6"/>
  <c r="W321" i="6" s="1"/>
  <c r="BH430" i="6"/>
  <c r="BH382" i="6"/>
  <c r="BH395" i="6" s="1"/>
  <c r="BH410" i="6" s="1"/>
  <c r="W325" i="6"/>
  <c r="W326" i="6"/>
  <c r="W302" i="6" s="1"/>
  <c r="BN429" i="6"/>
  <c r="BN383" i="6"/>
  <c r="BN396" i="6" s="1"/>
  <c r="BN411" i="6" s="1"/>
  <c r="W453" i="6"/>
  <c r="X305" i="6"/>
  <c r="X311" i="6" s="1"/>
  <c r="BO428" i="6"/>
  <c r="BO451" i="6"/>
  <c r="BJ367" i="6"/>
  <c r="BJ431" i="6"/>
  <c r="BJ436" i="6"/>
  <c r="BJ439" i="6" s="1"/>
  <c r="AD433" i="6"/>
  <c r="AD434" i="6" s="1"/>
  <c r="AD435" i="6" s="1"/>
  <c r="AC446" i="6"/>
  <c r="AC447" i="6"/>
  <c r="AC423" i="6" s="1"/>
  <c r="BM350" i="6"/>
  <c r="BM427" i="6" s="1"/>
  <c r="BO259" i="6"/>
  <c r="BO285" i="6" s="1"/>
  <c r="BO349" i="6"/>
  <c r="BO374" i="6" s="1"/>
  <c r="BO307" i="6"/>
  <c r="BM260" i="6"/>
  <c r="BM306" i="6" s="1"/>
  <c r="BM333" i="6"/>
  <c r="BH263" i="6"/>
  <c r="BH284" i="6" s="1"/>
  <c r="BH337" i="6"/>
  <c r="Y361" i="6"/>
  <c r="Y362" i="6" s="1"/>
  <c r="Y368" i="6" s="1"/>
  <c r="Y370" i="6" s="1"/>
  <c r="Y380" i="6" s="1"/>
  <c r="Y342" i="6"/>
  <c r="Y344" i="6" s="1"/>
  <c r="Z341" i="6" s="1"/>
  <c r="BI310" i="6"/>
  <c r="BI315" i="6"/>
  <c r="BI318" i="6" s="1"/>
  <c r="BI277" i="6"/>
  <c r="BI291" i="6" s="1"/>
  <c r="Z271" i="6"/>
  <c r="BJ220" i="6"/>
  <c r="BJ261" i="6"/>
  <c r="AR180" i="6"/>
  <c r="AR308" i="6"/>
  <c r="AQ194" i="6"/>
  <c r="AQ195" i="6" s="1"/>
  <c r="AQ201" i="6" s="1"/>
  <c r="AQ203" i="6" s="1"/>
  <c r="BJ228" i="6"/>
  <c r="BN218" i="6"/>
  <c r="BI169" i="6"/>
  <c r="BI248" i="6" s="1"/>
  <c r="BI338" i="6" s="1"/>
  <c r="BI353" i="6" s="1"/>
  <c r="BI373" i="6" s="1"/>
  <c r="BI375" i="6" s="1"/>
  <c r="BI247" i="6"/>
  <c r="BN170" i="6"/>
  <c r="BN244" i="6" s="1"/>
  <c r="BN334" i="6" s="1"/>
  <c r="BN381" i="6" s="1"/>
  <c r="BN243" i="6"/>
  <c r="BN286" i="6" s="1"/>
  <c r="Z252" i="6"/>
  <c r="AB222" i="6"/>
  <c r="AB223" i="6" s="1"/>
  <c r="AB224" i="6" s="1"/>
  <c r="AB234" i="6" s="1"/>
  <c r="BK200" i="6"/>
  <c r="BK225" i="6"/>
  <c r="BJ165" i="6"/>
  <c r="BJ179" i="6"/>
  <c r="BJ219" i="6" s="1"/>
  <c r="BO166" i="6"/>
  <c r="BO138" i="6"/>
  <c r="BK139" i="6"/>
  <c r="BK142" i="6" s="1"/>
  <c r="BK143" i="6" s="1"/>
  <c r="BK177" i="6"/>
  <c r="BK351" i="6" s="1"/>
  <c r="BN111" i="6"/>
  <c r="BN112" i="6" s="1"/>
  <c r="BO161" i="6"/>
  <c r="BO157" i="6"/>
  <c r="BO154" i="6"/>
  <c r="BN155" i="6"/>
  <c r="BK158" i="6"/>
  <c r="BK179" i="6" s="1"/>
  <c r="BK219" i="6" s="1"/>
  <c r="BO109" i="6"/>
  <c r="BO176" i="6" s="1"/>
  <c r="BO216" i="6" s="1"/>
  <c r="BO108" i="6"/>
  <c r="BO175" i="6" s="1"/>
  <c r="BM119" i="6"/>
  <c r="BM126" i="6" s="1"/>
  <c r="BM135" i="6" s="1"/>
  <c r="BM146" i="6" s="1"/>
  <c r="BL137" i="6"/>
  <c r="BL141" i="6"/>
  <c r="BL162" i="6" s="1"/>
  <c r="BN129" i="6"/>
  <c r="BM130" i="6"/>
  <c r="BM131" i="6" s="1"/>
  <c r="BM133" i="6" s="1"/>
  <c r="BM136" i="6" s="1"/>
  <c r="BN116" i="6"/>
  <c r="BN117" i="6" s="1"/>
  <c r="BN118" i="6" s="1"/>
  <c r="BP122" i="6"/>
  <c r="BN123" i="6"/>
  <c r="BN124" i="6" s="1"/>
  <c r="BO115" i="6"/>
  <c r="BP4" i="6"/>
  <c r="BP5" i="6" s="1"/>
  <c r="BH409" i="6" l="1"/>
  <c r="BH412" i="6" s="1"/>
  <c r="BH407" i="6"/>
  <c r="BI404" i="6" s="1"/>
  <c r="BI406" i="6" s="1"/>
  <c r="BJ401" i="6"/>
  <c r="BJ402" i="6"/>
  <c r="BI405" i="6"/>
  <c r="Z272" i="6"/>
  <c r="Z278" i="6" s="1"/>
  <c r="Y384" i="6"/>
  <c r="Y388" i="6"/>
  <c r="BO429" i="6"/>
  <c r="BO383" i="6"/>
  <c r="BO396" i="6" s="1"/>
  <c r="BO411" i="6" s="1"/>
  <c r="BI430" i="6"/>
  <c r="BI382" i="6"/>
  <c r="BI395" i="6" s="1"/>
  <c r="BI410" i="6" s="1"/>
  <c r="X312" i="6"/>
  <c r="X313" i="6" s="1"/>
  <c r="X314" i="6" s="1"/>
  <c r="W327" i="6"/>
  <c r="W301" i="6"/>
  <c r="W303" i="6" s="1"/>
  <c r="X300" i="6" s="1"/>
  <c r="BP428" i="6"/>
  <c r="BP451" i="6"/>
  <c r="BK367" i="6"/>
  <c r="BK436" i="6"/>
  <c r="BK439" i="6" s="1"/>
  <c r="BK431" i="6"/>
  <c r="AC448" i="6"/>
  <c r="AC422" i="6"/>
  <c r="AC424" i="6" s="1"/>
  <c r="AD421" i="6" s="1"/>
  <c r="AD445" i="6"/>
  <c r="AD440" i="6"/>
  <c r="AD443" i="6" s="1"/>
  <c r="AE426" i="6" s="1"/>
  <c r="AE432" i="6" s="1"/>
  <c r="BN350" i="6"/>
  <c r="BN427" i="6" s="1"/>
  <c r="BN260" i="6"/>
  <c r="BN306" i="6" s="1"/>
  <c r="BN333" i="6"/>
  <c r="BP259" i="6"/>
  <c r="BP285" i="6" s="1"/>
  <c r="BP349" i="6"/>
  <c r="BP374" i="6" s="1"/>
  <c r="BP307" i="6"/>
  <c r="BI263" i="6"/>
  <c r="BI284" i="6" s="1"/>
  <c r="BI337" i="6"/>
  <c r="BJ310" i="6"/>
  <c r="BJ315" i="6"/>
  <c r="BJ318" i="6" s="1"/>
  <c r="BJ277" i="6"/>
  <c r="BJ291" i="6" s="1"/>
  <c r="Y364" i="6"/>
  <c r="Z254" i="6"/>
  <c r="AA251" i="6" s="1"/>
  <c r="BK220" i="6"/>
  <c r="BK261" i="6"/>
  <c r="AR190" i="6"/>
  <c r="AR192" i="6" s="1"/>
  <c r="AR193" i="6" s="1"/>
  <c r="AR194" i="6" s="1"/>
  <c r="AR195" i="6" s="1"/>
  <c r="AR201" i="6" s="1"/>
  <c r="AR203" i="6" s="1"/>
  <c r="AS174" i="6"/>
  <c r="AQ197" i="6"/>
  <c r="BO218" i="6"/>
  <c r="BN119" i="6"/>
  <c r="BN126" i="6" s="1"/>
  <c r="BN135" i="6" s="1"/>
  <c r="BN146" i="6" s="1"/>
  <c r="BJ169" i="6"/>
  <c r="BJ248" i="6" s="1"/>
  <c r="BJ338" i="6" s="1"/>
  <c r="BJ353" i="6" s="1"/>
  <c r="BJ373" i="6" s="1"/>
  <c r="BJ375" i="6" s="1"/>
  <c r="BJ247" i="6"/>
  <c r="BK228" i="6"/>
  <c r="BO170" i="6"/>
  <c r="BO244" i="6" s="1"/>
  <c r="BO334" i="6" s="1"/>
  <c r="BO381" i="6" s="1"/>
  <c r="BO243" i="6"/>
  <c r="BO286" i="6" s="1"/>
  <c r="AB235" i="6"/>
  <c r="AB236" i="6"/>
  <c r="AB211" i="6" s="1"/>
  <c r="AB309" i="6"/>
  <c r="AB229" i="6"/>
  <c r="AB232" i="6" s="1"/>
  <c r="AC215" i="6" s="1"/>
  <c r="AC221" i="6" s="1"/>
  <c r="BL200" i="6"/>
  <c r="BL225" i="6"/>
  <c r="BP166" i="6"/>
  <c r="BP138" i="6"/>
  <c r="BL139" i="6"/>
  <c r="BL142" i="6" s="1"/>
  <c r="BL143" i="6" s="1"/>
  <c r="BL177" i="6"/>
  <c r="BL351" i="6" s="1"/>
  <c r="BK165" i="6"/>
  <c r="BO111" i="6"/>
  <c r="BO112" i="6" s="1"/>
  <c r="BL158" i="6"/>
  <c r="BO155" i="6"/>
  <c r="BP161" i="6"/>
  <c r="BP154" i="6"/>
  <c r="BP157" i="6"/>
  <c r="BM137" i="6"/>
  <c r="BP109" i="6"/>
  <c r="BP176" i="6" s="1"/>
  <c r="BP216" i="6" s="1"/>
  <c r="BP108" i="6"/>
  <c r="BP175" i="6" s="1"/>
  <c r="BM141" i="6"/>
  <c r="BM162" i="6" s="1"/>
  <c r="BO129" i="6"/>
  <c r="BN130" i="6"/>
  <c r="BN131" i="6" s="1"/>
  <c r="BN133" i="6" s="1"/>
  <c r="BN136" i="6" s="1"/>
  <c r="BO116" i="6"/>
  <c r="BO117" i="6" s="1"/>
  <c r="BO118" i="6" s="1"/>
  <c r="BO123" i="6"/>
  <c r="BO124" i="6" s="1"/>
  <c r="BQ122" i="6"/>
  <c r="BP115" i="6"/>
  <c r="BQ4" i="6"/>
  <c r="BQ5" i="6" s="1"/>
  <c r="Z274" i="6" l="1"/>
  <c r="BI409" i="6"/>
  <c r="BI412" i="6" s="1"/>
  <c r="Z455" i="6"/>
  <c r="Z369" i="6"/>
  <c r="BK402" i="6"/>
  <c r="BK401" i="6"/>
  <c r="BI407" i="6"/>
  <c r="BJ404" i="6" s="1"/>
  <c r="BJ406" i="6" s="1"/>
  <c r="BJ405" i="6"/>
  <c r="Z280" i="6"/>
  <c r="Z283" i="6" s="1"/>
  <c r="Z287" i="6" s="1"/>
  <c r="Z292" i="6" s="1"/>
  <c r="Y390" i="6"/>
  <c r="Y391" i="6"/>
  <c r="BJ430" i="6"/>
  <c r="BJ382" i="6"/>
  <c r="BJ395" i="6" s="1"/>
  <c r="BJ410" i="6" s="1"/>
  <c r="BP429" i="6"/>
  <c r="BP383" i="6"/>
  <c r="BP396" i="6" s="1"/>
  <c r="BP411" i="6" s="1"/>
  <c r="X324" i="6"/>
  <c r="X319" i="6"/>
  <c r="X322" i="6" s="1"/>
  <c r="BQ428" i="6"/>
  <c r="BQ451" i="6"/>
  <c r="AA258" i="6"/>
  <c r="AA264" i="6" s="1"/>
  <c r="AA267" i="6" s="1"/>
  <c r="AA269" i="6" s="1"/>
  <c r="AA270" i="6" s="1"/>
  <c r="Z452" i="6"/>
  <c r="BL367" i="6"/>
  <c r="BL436" i="6"/>
  <c r="BL439" i="6" s="1"/>
  <c r="BL431" i="6"/>
  <c r="AE433" i="6"/>
  <c r="AE434" i="6" s="1"/>
  <c r="AE435" i="6" s="1"/>
  <c r="AD446" i="6"/>
  <c r="AD447" i="6"/>
  <c r="AD423" i="6" s="1"/>
  <c r="AD441" i="6"/>
  <c r="AD442" i="6" s="1"/>
  <c r="BO350" i="6"/>
  <c r="BO427" i="6" s="1"/>
  <c r="Z348" i="6"/>
  <c r="Z354" i="6" s="1"/>
  <c r="Z357" i="6" s="1"/>
  <c r="Z359" i="6" s="1"/>
  <c r="BJ263" i="6"/>
  <c r="BJ284" i="6" s="1"/>
  <c r="BJ337" i="6"/>
  <c r="BO260" i="6"/>
  <c r="BO306" i="6" s="1"/>
  <c r="BO333" i="6"/>
  <c r="BQ259" i="6"/>
  <c r="BQ285" i="6" s="1"/>
  <c r="BQ349" i="6"/>
  <c r="BQ374" i="6" s="1"/>
  <c r="BQ307" i="6"/>
  <c r="BK310" i="6"/>
  <c r="BK315" i="6"/>
  <c r="BK318" i="6" s="1"/>
  <c r="BK277" i="6"/>
  <c r="BK291" i="6" s="1"/>
  <c r="BL220" i="6"/>
  <c r="BL261" i="6"/>
  <c r="AS308" i="6"/>
  <c r="AS180" i="6"/>
  <c r="AR185" i="6"/>
  <c r="AR187" i="6" s="1"/>
  <c r="AS184" i="6" s="1"/>
  <c r="AR197" i="6"/>
  <c r="BP218" i="6"/>
  <c r="BL228" i="6"/>
  <c r="BK169" i="6"/>
  <c r="BK248" i="6" s="1"/>
  <c r="BK338" i="6" s="1"/>
  <c r="BK353" i="6" s="1"/>
  <c r="BK373" i="6" s="1"/>
  <c r="BK375" i="6" s="1"/>
  <c r="BK247" i="6"/>
  <c r="AB210" i="6"/>
  <c r="AB212" i="6" s="1"/>
  <c r="AC209" i="6" s="1"/>
  <c r="AB237" i="6"/>
  <c r="BP170" i="6"/>
  <c r="BP244" i="6" s="1"/>
  <c r="BP334" i="6" s="1"/>
  <c r="BP381" i="6" s="1"/>
  <c r="BP243" i="6"/>
  <c r="BP286" i="6" s="1"/>
  <c r="AB230" i="6"/>
  <c r="AB231" i="6" s="1"/>
  <c r="AC222" i="6"/>
  <c r="AC223" i="6" s="1"/>
  <c r="AC224" i="6" s="1"/>
  <c r="AC234" i="6" s="1"/>
  <c r="BM200" i="6"/>
  <c r="BM225" i="6"/>
  <c r="BQ166" i="6"/>
  <c r="BQ138" i="6"/>
  <c r="BL165" i="6"/>
  <c r="BL179" i="6"/>
  <c r="BL219" i="6" s="1"/>
  <c r="BM139" i="6"/>
  <c r="BM142" i="6" s="1"/>
  <c r="BM143" i="6" s="1"/>
  <c r="BM177" i="6"/>
  <c r="BM351" i="6" s="1"/>
  <c r="BO119" i="6"/>
  <c r="BO126" i="6" s="1"/>
  <c r="BO135" i="6" s="1"/>
  <c r="BO146" i="6" s="1"/>
  <c r="BP111" i="6"/>
  <c r="BP112" i="6" s="1"/>
  <c r="BM158" i="6"/>
  <c r="BM179" i="6" s="1"/>
  <c r="BM219" i="6" s="1"/>
  <c r="BQ161" i="6"/>
  <c r="BQ157" i="6"/>
  <c r="BQ154" i="6"/>
  <c r="BP155" i="6"/>
  <c r="BP116" i="6"/>
  <c r="BP117" i="6" s="1"/>
  <c r="BP118" i="6" s="1"/>
  <c r="BP123" i="6"/>
  <c r="BP124" i="6" s="1"/>
  <c r="BQ109" i="6"/>
  <c r="BQ176" i="6" s="1"/>
  <c r="BQ216" i="6" s="1"/>
  <c r="BQ108" i="6"/>
  <c r="BQ175" i="6" s="1"/>
  <c r="BN137" i="6"/>
  <c r="BN141" i="6"/>
  <c r="BN162" i="6" s="1"/>
  <c r="BP129" i="6"/>
  <c r="BO130" i="6"/>
  <c r="BO131" i="6" s="1"/>
  <c r="BO133" i="6" s="1"/>
  <c r="BO136" i="6" s="1"/>
  <c r="BR122" i="6"/>
  <c r="BQ115" i="6"/>
  <c r="BR4" i="6"/>
  <c r="BR5" i="6" s="1"/>
  <c r="BJ407" i="6" l="1"/>
  <c r="BK404" i="6" s="1"/>
  <c r="BJ409" i="6"/>
  <c r="BJ412" i="6" s="1"/>
  <c r="BL401" i="6"/>
  <c r="BL402" i="6"/>
  <c r="Y392" i="6"/>
  <c r="Z389" i="6" s="1"/>
  <c r="BK405" i="6"/>
  <c r="BK406" i="6"/>
  <c r="Y394" i="6"/>
  <c r="Y397" i="6" s="1"/>
  <c r="X320" i="6"/>
  <c r="X321" i="6" s="1"/>
  <c r="X453" i="6"/>
  <c r="Y305" i="6"/>
  <c r="Y311" i="6" s="1"/>
  <c r="BQ429" i="6"/>
  <c r="BQ383" i="6"/>
  <c r="BQ396" i="6" s="1"/>
  <c r="BQ411" i="6" s="1"/>
  <c r="BK430" i="6"/>
  <c r="BK382" i="6"/>
  <c r="BK395" i="6" s="1"/>
  <c r="BK410" i="6" s="1"/>
  <c r="X326" i="6"/>
  <c r="X302" i="6" s="1"/>
  <c r="X325" i="6"/>
  <c r="BR428" i="6"/>
  <c r="BR451" i="6"/>
  <c r="BM367" i="6"/>
  <c r="BM436" i="6"/>
  <c r="BM439" i="6" s="1"/>
  <c r="BM431" i="6"/>
  <c r="AD448" i="6"/>
  <c r="AD422" i="6"/>
  <c r="AD424" i="6" s="1"/>
  <c r="AE421" i="6" s="1"/>
  <c r="AE445" i="6"/>
  <c r="AE440" i="6"/>
  <c r="AE443" i="6" s="1"/>
  <c r="AF426" i="6" s="1"/>
  <c r="AF432" i="6" s="1"/>
  <c r="BP350" i="6"/>
  <c r="BP427" i="6" s="1"/>
  <c r="BP260" i="6"/>
  <c r="BP306" i="6" s="1"/>
  <c r="BP333" i="6"/>
  <c r="BL310" i="6"/>
  <c r="BL277" i="6"/>
  <c r="BL291" i="6" s="1"/>
  <c r="BL315" i="6"/>
  <c r="BL318" i="6" s="1"/>
  <c r="BK263" i="6"/>
  <c r="BK284" i="6" s="1"/>
  <c r="BK337" i="6"/>
  <c r="Z360" i="6"/>
  <c r="Z361" i="6" s="1"/>
  <c r="Z362" i="6" s="1"/>
  <c r="Z368" i="6" s="1"/>
  <c r="Z370" i="6" s="1"/>
  <c r="Z380" i="6" s="1"/>
  <c r="BR259" i="6"/>
  <c r="BR285" i="6" s="1"/>
  <c r="BR349" i="6"/>
  <c r="BR374" i="6" s="1"/>
  <c r="BR307" i="6"/>
  <c r="AA271" i="6"/>
  <c r="BM220" i="6"/>
  <c r="BM261" i="6"/>
  <c r="AS190" i="6"/>
  <c r="AS192" i="6" s="1"/>
  <c r="AS193" i="6" s="1"/>
  <c r="AT174" i="6"/>
  <c r="BQ170" i="6"/>
  <c r="BQ244" i="6" s="1"/>
  <c r="BQ334" i="6" s="1"/>
  <c r="BQ381" i="6" s="1"/>
  <c r="BQ243" i="6"/>
  <c r="BQ286" i="6" s="1"/>
  <c r="AC235" i="6"/>
  <c r="AC236" i="6"/>
  <c r="AC211" i="6" s="1"/>
  <c r="AA252" i="6"/>
  <c r="AC309" i="6"/>
  <c r="BQ218" i="6"/>
  <c r="BL169" i="6"/>
  <c r="BL248" i="6" s="1"/>
  <c r="BL338" i="6" s="1"/>
  <c r="BL353" i="6" s="1"/>
  <c r="BL373" i="6" s="1"/>
  <c r="BL375" i="6" s="1"/>
  <c r="BL247" i="6"/>
  <c r="BM228" i="6"/>
  <c r="AC229" i="6"/>
  <c r="BN200" i="6"/>
  <c r="BN225" i="6"/>
  <c r="AM181" i="6"/>
  <c r="BR166" i="6"/>
  <c r="BR138" i="6"/>
  <c r="BN139" i="6"/>
  <c r="BN142" i="6" s="1"/>
  <c r="BN143" i="6" s="1"/>
  <c r="BN177" i="6"/>
  <c r="BN351" i="6" s="1"/>
  <c r="BQ111" i="6"/>
  <c r="BQ112" i="6" s="1"/>
  <c r="BM165" i="6"/>
  <c r="BR161" i="6"/>
  <c r="BR157" i="6"/>
  <c r="BR154" i="6"/>
  <c r="BQ155" i="6"/>
  <c r="BN158" i="6"/>
  <c r="BN179" i="6" s="1"/>
  <c r="BN219" i="6" s="1"/>
  <c r="BR109" i="6"/>
  <c r="BR176" i="6" s="1"/>
  <c r="BR216" i="6" s="1"/>
  <c r="BR108" i="6"/>
  <c r="BR175" i="6" s="1"/>
  <c r="BP119" i="6"/>
  <c r="BP126" i="6" s="1"/>
  <c r="BP135" i="6" s="1"/>
  <c r="BP146" i="6" s="1"/>
  <c r="BO137" i="6"/>
  <c r="BO141" i="6"/>
  <c r="BO162" i="6" s="1"/>
  <c r="BQ129" i="6"/>
  <c r="BP130" i="6"/>
  <c r="BP131" i="6" s="1"/>
  <c r="BP133" i="6" s="1"/>
  <c r="BP136" i="6" s="1"/>
  <c r="BQ123" i="6"/>
  <c r="BQ124" i="6" s="1"/>
  <c r="BS122" i="6"/>
  <c r="BR115" i="6"/>
  <c r="BS4" i="6"/>
  <c r="BS5" i="6" s="1"/>
  <c r="BQ116" i="6"/>
  <c r="BQ117" i="6" s="1"/>
  <c r="BQ118" i="6" s="1"/>
  <c r="BK407" i="6" l="1"/>
  <c r="BL404" i="6" s="1"/>
  <c r="BM402" i="6"/>
  <c r="BM401" i="6"/>
  <c r="BL405" i="6"/>
  <c r="BL406" i="6"/>
  <c r="BK409" i="6"/>
  <c r="BK412" i="6" s="1"/>
  <c r="AA272" i="6"/>
  <c r="AA278" i="6" s="1"/>
  <c r="AA455" i="6" s="1"/>
  <c r="Z384" i="6"/>
  <c r="Z388" i="6"/>
  <c r="X301" i="6"/>
  <c r="X303" i="6" s="1"/>
  <c r="Y300" i="6" s="1"/>
  <c r="X327" i="6"/>
  <c r="BL430" i="6"/>
  <c r="BL382" i="6"/>
  <c r="BL395" i="6" s="1"/>
  <c r="BL410" i="6" s="1"/>
  <c r="BR429" i="6"/>
  <c r="BR383" i="6"/>
  <c r="BR396" i="6" s="1"/>
  <c r="BR411" i="6" s="1"/>
  <c r="Y312" i="6"/>
  <c r="Y313" i="6" s="1"/>
  <c r="Y314" i="6" s="1"/>
  <c r="BS428" i="6"/>
  <c r="BS451" i="6"/>
  <c r="AE441" i="6"/>
  <c r="AE442" i="6" s="1"/>
  <c r="BN367" i="6"/>
  <c r="BN431" i="6"/>
  <c r="BN436" i="6"/>
  <c r="BN439" i="6" s="1"/>
  <c r="AE446" i="6"/>
  <c r="AE447" i="6"/>
  <c r="AE423" i="6" s="1"/>
  <c r="AF433" i="6"/>
  <c r="AF434" i="6" s="1"/>
  <c r="AF435" i="6" s="1"/>
  <c r="BQ350" i="6"/>
  <c r="BQ427" i="6" s="1"/>
  <c r="BQ260" i="6"/>
  <c r="BQ306" i="6" s="1"/>
  <c r="BQ333" i="6"/>
  <c r="BM310" i="6"/>
  <c r="BM315" i="6"/>
  <c r="BM318" i="6" s="1"/>
  <c r="BM277" i="6"/>
  <c r="BM291" i="6" s="1"/>
  <c r="Z342" i="6"/>
  <c r="Z344" i="6" s="1"/>
  <c r="AA341" i="6" s="1"/>
  <c r="Z364" i="6"/>
  <c r="BL263" i="6"/>
  <c r="BL284" i="6" s="1"/>
  <c r="BL337" i="6"/>
  <c r="BS259" i="6"/>
  <c r="BS285" i="6" s="1"/>
  <c r="BS349" i="6"/>
  <c r="BS374" i="6" s="1"/>
  <c r="BS307" i="6"/>
  <c r="AA274" i="6"/>
  <c r="AA254" i="6"/>
  <c r="AB251" i="6" s="1"/>
  <c r="BN220" i="6"/>
  <c r="BN261" i="6"/>
  <c r="AT308" i="6"/>
  <c r="AT180" i="6"/>
  <c r="BN228" i="6"/>
  <c r="AC210" i="6"/>
  <c r="AC212" i="6" s="1"/>
  <c r="AD209" i="6" s="1"/>
  <c r="AC237" i="6"/>
  <c r="BR218" i="6"/>
  <c r="BM169" i="6"/>
  <c r="BM248" i="6" s="1"/>
  <c r="BM338" i="6" s="1"/>
  <c r="BM353" i="6" s="1"/>
  <c r="BM373" i="6" s="1"/>
  <c r="BM375" i="6" s="1"/>
  <c r="BM247" i="6"/>
  <c r="BR170" i="6"/>
  <c r="BR244" i="6" s="1"/>
  <c r="BR334" i="6" s="1"/>
  <c r="BR381" i="6" s="1"/>
  <c r="BR243" i="6"/>
  <c r="BR286" i="6" s="1"/>
  <c r="AS185" i="6"/>
  <c r="AS187" i="6" s="1"/>
  <c r="AT184" i="6" s="1"/>
  <c r="AS194" i="6"/>
  <c r="AS195" i="6" s="1"/>
  <c r="AS201" i="6" s="1"/>
  <c r="AS203" i="6" s="1"/>
  <c r="AC230" i="6"/>
  <c r="AC231" i="6" s="1"/>
  <c r="AC232" i="6"/>
  <c r="AD215" i="6" s="1"/>
  <c r="AD221" i="6" s="1"/>
  <c r="BO200" i="6"/>
  <c r="BO225" i="6"/>
  <c r="BQ119" i="6"/>
  <c r="BQ126" i="6" s="1"/>
  <c r="BQ135" i="6" s="1"/>
  <c r="BQ146" i="6" s="1"/>
  <c r="BS166" i="6"/>
  <c r="BS138" i="6"/>
  <c r="BO139" i="6"/>
  <c r="BO142" i="6" s="1"/>
  <c r="BO143" i="6" s="1"/>
  <c r="BO177" i="6"/>
  <c r="BO351" i="6" s="1"/>
  <c r="BR111" i="6"/>
  <c r="BR112" i="6" s="1"/>
  <c r="BN165" i="6"/>
  <c r="BO158" i="6"/>
  <c r="BR155" i="6"/>
  <c r="BS161" i="6"/>
  <c r="BS157" i="6"/>
  <c r="BS154" i="6"/>
  <c r="BP137" i="6"/>
  <c r="BS109" i="6"/>
  <c r="BS176" i="6" s="1"/>
  <c r="BS216" i="6" s="1"/>
  <c r="BS108" i="6"/>
  <c r="BS175" i="6" s="1"/>
  <c r="BP141" i="6"/>
  <c r="BP162" i="6" s="1"/>
  <c r="BR116" i="6"/>
  <c r="BR117" i="6" s="1"/>
  <c r="BR118" i="6" s="1"/>
  <c r="BR123" i="6"/>
  <c r="BR124" i="6" s="1"/>
  <c r="BR129" i="6"/>
  <c r="BQ130" i="6"/>
  <c r="BQ131" i="6" s="1"/>
  <c r="BQ133" i="6" s="1"/>
  <c r="BQ136" i="6" s="1"/>
  <c r="BT122" i="6"/>
  <c r="BS115" i="6"/>
  <c r="BT4" i="6"/>
  <c r="BT5" i="6" s="1"/>
  <c r="BL409" i="6" l="1"/>
  <c r="BL412" i="6" s="1"/>
  <c r="BN402" i="6"/>
  <c r="BN401" i="6"/>
  <c r="BL407" i="6"/>
  <c r="BM404" i="6" s="1"/>
  <c r="BM406" i="6" s="1"/>
  <c r="AA280" i="6"/>
  <c r="AA283" i="6" s="1"/>
  <c r="AA287" i="6" s="1"/>
  <c r="AA292" i="6" s="1"/>
  <c r="BM405" i="6"/>
  <c r="AA369" i="6"/>
  <c r="Z390" i="6"/>
  <c r="Z391" i="6"/>
  <c r="BS429" i="6"/>
  <c r="BS383" i="6"/>
  <c r="BS396" i="6" s="1"/>
  <c r="BS411" i="6" s="1"/>
  <c r="BM430" i="6"/>
  <c r="BM382" i="6"/>
  <c r="BM395" i="6" s="1"/>
  <c r="BM410" i="6" s="1"/>
  <c r="Y319" i="6"/>
  <c r="Y320" i="6" s="1"/>
  <c r="Y321" i="6" s="1"/>
  <c r="Y324" i="6"/>
  <c r="BT428" i="6"/>
  <c r="BT451" i="6"/>
  <c r="AB258" i="6"/>
  <c r="AB264" i="6" s="1"/>
  <c r="AB267" i="6" s="1"/>
  <c r="AB269" i="6" s="1"/>
  <c r="AB270" i="6" s="1"/>
  <c r="AA452" i="6"/>
  <c r="BO367" i="6"/>
  <c r="BO436" i="6"/>
  <c r="BO439" i="6" s="1"/>
  <c r="BO431" i="6"/>
  <c r="AF445" i="6"/>
  <c r="AF440" i="6"/>
  <c r="AF443" i="6" s="1"/>
  <c r="AG426" i="6" s="1"/>
  <c r="AG432" i="6" s="1"/>
  <c r="AE448" i="6"/>
  <c r="AE422" i="6"/>
  <c r="AE424" i="6" s="1"/>
  <c r="AF421" i="6" s="1"/>
  <c r="BR350" i="6"/>
  <c r="BR427" i="6" s="1"/>
  <c r="AA348" i="6"/>
  <c r="AA354" i="6" s="1"/>
  <c r="AA357" i="6" s="1"/>
  <c r="AA359" i="6" s="1"/>
  <c r="AA360" i="6" s="1"/>
  <c r="BT259" i="6"/>
  <c r="BT285" i="6" s="1"/>
  <c r="BT349" i="6"/>
  <c r="BT374" i="6" s="1"/>
  <c r="BT307" i="6"/>
  <c r="BM263" i="6"/>
  <c r="BM284" i="6" s="1"/>
  <c r="BM337" i="6"/>
  <c r="BR260" i="6"/>
  <c r="BR306" i="6" s="1"/>
  <c r="BR333" i="6"/>
  <c r="BN310" i="6"/>
  <c r="BN315" i="6"/>
  <c r="BN318" i="6" s="1"/>
  <c r="BN277" i="6"/>
  <c r="BN291" i="6" s="1"/>
  <c r="BO220" i="6"/>
  <c r="BO261" i="6"/>
  <c r="AT190" i="6"/>
  <c r="AT192" i="6" s="1"/>
  <c r="AT193" i="6" s="1"/>
  <c r="AT185" i="6" s="1"/>
  <c r="AT187" i="6" s="1"/>
  <c r="AU184" i="6" s="1"/>
  <c r="AU174" i="6"/>
  <c r="AS197" i="6"/>
  <c r="BS170" i="6"/>
  <c r="BS244" i="6" s="1"/>
  <c r="BS334" i="6" s="1"/>
  <c r="BS381" i="6" s="1"/>
  <c r="BS243" i="6"/>
  <c r="BS286" i="6" s="1"/>
  <c r="BS218" i="6"/>
  <c r="BN169" i="6"/>
  <c r="BN248" i="6" s="1"/>
  <c r="BN338" i="6" s="1"/>
  <c r="BN353" i="6" s="1"/>
  <c r="BN373" i="6" s="1"/>
  <c r="BN375" i="6" s="1"/>
  <c r="BN247" i="6"/>
  <c r="BO228" i="6"/>
  <c r="AD222" i="6"/>
  <c r="AD223" i="6" s="1"/>
  <c r="AD224" i="6" s="1"/>
  <c r="AD234" i="6" s="1"/>
  <c r="BP200" i="6"/>
  <c r="BP225" i="6"/>
  <c r="BT166" i="6"/>
  <c r="BT138" i="6"/>
  <c r="BO165" i="6"/>
  <c r="BO179" i="6"/>
  <c r="BO219" i="6" s="1"/>
  <c r="BP139" i="6"/>
  <c r="BP142" i="6" s="1"/>
  <c r="BP143" i="6" s="1"/>
  <c r="BP177" i="6"/>
  <c r="BP351" i="6" s="1"/>
  <c r="BR119" i="6"/>
  <c r="BR126" i="6" s="1"/>
  <c r="BR135" i="6" s="1"/>
  <c r="BR146" i="6" s="1"/>
  <c r="BS155" i="6"/>
  <c r="BS111" i="6"/>
  <c r="BS112" i="6" s="1"/>
  <c r="BT161" i="6"/>
  <c r="BT154" i="6"/>
  <c r="BT157" i="6"/>
  <c r="BP158" i="6"/>
  <c r="BS116" i="6"/>
  <c r="BS117" i="6" s="1"/>
  <c r="BS118" i="6" s="1"/>
  <c r="BT109" i="6"/>
  <c r="BT176" i="6" s="1"/>
  <c r="BT216" i="6" s="1"/>
  <c r="BT108" i="6"/>
  <c r="BT175" i="6" s="1"/>
  <c r="BS123" i="6"/>
  <c r="BS124" i="6" s="1"/>
  <c r="BQ137" i="6"/>
  <c r="BQ141" i="6"/>
  <c r="BQ162" i="6" s="1"/>
  <c r="BS129" i="6"/>
  <c r="BR130" i="6"/>
  <c r="BR131" i="6" s="1"/>
  <c r="BR133" i="6" s="1"/>
  <c r="BR136" i="6" s="1"/>
  <c r="BU122" i="6"/>
  <c r="BT115" i="6"/>
  <c r="BU4" i="6"/>
  <c r="BU5" i="6" s="1"/>
  <c r="BM407" i="6" l="1"/>
  <c r="BN404" i="6" s="1"/>
  <c r="Z394" i="6"/>
  <c r="Z397" i="6" s="1"/>
  <c r="BO402" i="6"/>
  <c r="BO401" i="6"/>
  <c r="BM409" i="6"/>
  <c r="BM412" i="6" s="1"/>
  <c r="BN405" i="6"/>
  <c r="BN406" i="6"/>
  <c r="Z392" i="6"/>
  <c r="AA389" i="6" s="1"/>
  <c r="Y322" i="6"/>
  <c r="Y453" i="6" s="1"/>
  <c r="BN430" i="6"/>
  <c r="BN382" i="6"/>
  <c r="BN395" i="6" s="1"/>
  <c r="BN410" i="6" s="1"/>
  <c r="BT429" i="6"/>
  <c r="BT383" i="6"/>
  <c r="BT396" i="6" s="1"/>
  <c r="BT411" i="6" s="1"/>
  <c r="Y325" i="6"/>
  <c r="Y326" i="6"/>
  <c r="Y302" i="6" s="1"/>
  <c r="BU428" i="6"/>
  <c r="BU451" i="6"/>
  <c r="BP367" i="6"/>
  <c r="BP436" i="6"/>
  <c r="BP439" i="6" s="1"/>
  <c r="BP431" i="6"/>
  <c r="AF441" i="6"/>
  <c r="AF442" i="6" s="1"/>
  <c r="AG433" i="6"/>
  <c r="AG434" i="6" s="1"/>
  <c r="AG435" i="6" s="1"/>
  <c r="AF446" i="6"/>
  <c r="AF447" i="6"/>
  <c r="AF423" i="6" s="1"/>
  <c r="BS350" i="6"/>
  <c r="BS427" i="6" s="1"/>
  <c r="BS260" i="6"/>
  <c r="BS306" i="6" s="1"/>
  <c r="BS333" i="6"/>
  <c r="BU259" i="6"/>
  <c r="BU285" i="6" s="1"/>
  <c r="BU349" i="6"/>
  <c r="BU374" i="6" s="1"/>
  <c r="BU307" i="6"/>
  <c r="BO310" i="6"/>
  <c r="BO315" i="6"/>
  <c r="BO318" i="6" s="1"/>
  <c r="BO277" i="6"/>
  <c r="BO291" i="6" s="1"/>
  <c r="BN263" i="6"/>
  <c r="BN284" i="6" s="1"/>
  <c r="BN337" i="6"/>
  <c r="AA361" i="6"/>
  <c r="AA362" i="6" s="1"/>
  <c r="AA368" i="6" s="1"/>
  <c r="AA370" i="6" s="1"/>
  <c r="AA380" i="6" s="1"/>
  <c r="AA342" i="6"/>
  <c r="AA344" i="6" s="1"/>
  <c r="AB341" i="6" s="1"/>
  <c r="AB271" i="6"/>
  <c r="BP220" i="6"/>
  <c r="BP261" i="6"/>
  <c r="AU180" i="6"/>
  <c r="AU308" i="6"/>
  <c r="AT194" i="6"/>
  <c r="AT195" i="6" s="1"/>
  <c r="AT201" i="6" s="1"/>
  <c r="AT203" i="6" s="1"/>
  <c r="BT218" i="6"/>
  <c r="BT170" i="6"/>
  <c r="BT244" i="6" s="1"/>
  <c r="BT334" i="6" s="1"/>
  <c r="BT381" i="6" s="1"/>
  <c r="BT243" i="6"/>
  <c r="BT286" i="6" s="1"/>
  <c r="BP228" i="6"/>
  <c r="AB252" i="6"/>
  <c r="BO169" i="6"/>
  <c r="BO248" i="6" s="1"/>
  <c r="BO338" i="6" s="1"/>
  <c r="BO353" i="6" s="1"/>
  <c r="BO373" i="6" s="1"/>
  <c r="BO375" i="6" s="1"/>
  <c r="BO247" i="6"/>
  <c r="AD235" i="6"/>
  <c r="AD236" i="6"/>
  <c r="AD211" i="6" s="1"/>
  <c r="AD229" i="6"/>
  <c r="AD230" i="6" s="1"/>
  <c r="AD231" i="6" s="1"/>
  <c r="BQ200" i="6"/>
  <c r="BQ225" i="6"/>
  <c r="BU166" i="6"/>
  <c r="BU138" i="6"/>
  <c r="BP165" i="6"/>
  <c r="BP179" i="6"/>
  <c r="BP219" i="6" s="1"/>
  <c r="BQ139" i="6"/>
  <c r="BQ142" i="6" s="1"/>
  <c r="BQ143" i="6" s="1"/>
  <c r="BQ177" i="6"/>
  <c r="BQ351" i="6" s="1"/>
  <c r="BT111" i="6"/>
  <c r="BT112" i="6" s="1"/>
  <c r="BS119" i="6"/>
  <c r="BS126" i="6" s="1"/>
  <c r="BS135" i="6" s="1"/>
  <c r="BT155" i="6"/>
  <c r="BQ158" i="6"/>
  <c r="BU157" i="6"/>
  <c r="BU154" i="6"/>
  <c r="BU161" i="6"/>
  <c r="BU109" i="6"/>
  <c r="BU176" i="6" s="1"/>
  <c r="BU216" i="6" s="1"/>
  <c r="BU108" i="6"/>
  <c r="BU175" i="6" s="1"/>
  <c r="BR137" i="6"/>
  <c r="BR141" i="6"/>
  <c r="BR162" i="6" s="1"/>
  <c r="BT129" i="6"/>
  <c r="BS130" i="6"/>
  <c r="BS131" i="6" s="1"/>
  <c r="BS133" i="6" s="1"/>
  <c r="BS136" i="6" s="1"/>
  <c r="BT123" i="6"/>
  <c r="BT124" i="6" s="1"/>
  <c r="BV122" i="6"/>
  <c r="BU115" i="6"/>
  <c r="BT116" i="6"/>
  <c r="BT117" i="6" s="1"/>
  <c r="BT118" i="6" s="1"/>
  <c r="BT119" i="6" s="1"/>
  <c r="BV4" i="6"/>
  <c r="BV5" i="6" s="1"/>
  <c r="BN409" i="6" l="1"/>
  <c r="BN412" i="6" s="1"/>
  <c r="BN407" i="6"/>
  <c r="BO404" i="6" s="1"/>
  <c r="BP401" i="6"/>
  <c r="BP402" i="6"/>
  <c r="BO405" i="6"/>
  <c r="BO406" i="6"/>
  <c r="AB272" i="6"/>
  <c r="AB278" i="6" s="1"/>
  <c r="AA384" i="6"/>
  <c r="AA388" i="6"/>
  <c r="Z305" i="6"/>
  <c r="Z311" i="6" s="1"/>
  <c r="Z312" i="6" s="1"/>
  <c r="Z313" i="6" s="1"/>
  <c r="Z314" i="6" s="1"/>
  <c r="Z324" i="6" s="1"/>
  <c r="Y301" i="6"/>
  <c r="Y303" i="6" s="1"/>
  <c r="Z300" i="6" s="1"/>
  <c r="Y327" i="6"/>
  <c r="BO430" i="6"/>
  <c r="BO382" i="6"/>
  <c r="BO395" i="6" s="1"/>
  <c r="BO410" i="6" s="1"/>
  <c r="BU429" i="6"/>
  <c r="BU383" i="6"/>
  <c r="BU396" i="6" s="1"/>
  <c r="BU411" i="6" s="1"/>
  <c r="BV428" i="6"/>
  <c r="BV451" i="6"/>
  <c r="BS141" i="6"/>
  <c r="BS162" i="6" s="1"/>
  <c r="BS146" i="6"/>
  <c r="BQ367" i="6"/>
  <c r="BQ436" i="6"/>
  <c r="BQ439" i="6" s="1"/>
  <c r="BQ431" i="6"/>
  <c r="AF448" i="6"/>
  <c r="AF422" i="6"/>
  <c r="AF424" i="6" s="1"/>
  <c r="AG421" i="6" s="1"/>
  <c r="AG445" i="6"/>
  <c r="AG440" i="6"/>
  <c r="AG443" i="6" s="1"/>
  <c r="AH426" i="6" s="1"/>
  <c r="AH432" i="6" s="1"/>
  <c r="BT350" i="6"/>
  <c r="BT427" i="6" s="1"/>
  <c r="BV259" i="6"/>
  <c r="BV285" i="6" s="1"/>
  <c r="BV349" i="6"/>
  <c r="BV374" i="6" s="1"/>
  <c r="BV307" i="6"/>
  <c r="BO263" i="6"/>
  <c r="BO284" i="6" s="1"/>
  <c r="BO337" i="6"/>
  <c r="BT260" i="6"/>
  <c r="BT306" i="6" s="1"/>
  <c r="BT333" i="6"/>
  <c r="BP310" i="6"/>
  <c r="BP277" i="6"/>
  <c r="BP291" i="6" s="1"/>
  <c r="BP315" i="6"/>
  <c r="BP318" i="6" s="1"/>
  <c r="AA364" i="6"/>
  <c r="AB254" i="6"/>
  <c r="AC251" i="6" s="1"/>
  <c r="BQ220" i="6"/>
  <c r="BQ261" i="6"/>
  <c r="AT197" i="6"/>
  <c r="AU190" i="6"/>
  <c r="AU192" i="6" s="1"/>
  <c r="AU193" i="6" s="1"/>
  <c r="AV174" i="6"/>
  <c r="BU218" i="6"/>
  <c r="BP169" i="6"/>
  <c r="BP248" i="6" s="1"/>
  <c r="BP338" i="6" s="1"/>
  <c r="BP353" i="6" s="1"/>
  <c r="BP373" i="6" s="1"/>
  <c r="BP375" i="6" s="1"/>
  <c r="BP247" i="6"/>
  <c r="BQ228" i="6"/>
  <c r="AD309" i="6"/>
  <c r="AD210" i="6"/>
  <c r="AD212" i="6" s="1"/>
  <c r="AE209" i="6" s="1"/>
  <c r="AD237" i="6"/>
  <c r="BU170" i="6"/>
  <c r="BU244" i="6" s="1"/>
  <c r="BU334" i="6" s="1"/>
  <c r="BU381" i="6" s="1"/>
  <c r="BU243" i="6"/>
  <c r="BU286" i="6" s="1"/>
  <c r="AD232" i="6"/>
  <c r="AE215" i="6" s="1"/>
  <c r="AE221" i="6" s="1"/>
  <c r="BR200" i="6"/>
  <c r="BR225" i="6"/>
  <c r="BV166" i="6"/>
  <c r="BV138" i="6"/>
  <c r="BQ165" i="6"/>
  <c r="BQ179" i="6"/>
  <c r="BQ219" i="6" s="1"/>
  <c r="BR139" i="6"/>
  <c r="BR142" i="6" s="1"/>
  <c r="BR143" i="6" s="1"/>
  <c r="BR177" i="6"/>
  <c r="BR351" i="6" s="1"/>
  <c r="BU111" i="6"/>
  <c r="BU112" i="6" s="1"/>
  <c r="BR158" i="6"/>
  <c r="BR179" i="6" s="1"/>
  <c r="BR219" i="6" s="1"/>
  <c r="BV157" i="6"/>
  <c r="BV161" i="6"/>
  <c r="BV154" i="6"/>
  <c r="BS137" i="6"/>
  <c r="BU155" i="6"/>
  <c r="BV109" i="6"/>
  <c r="BV176" i="6" s="1"/>
  <c r="BV216" i="6" s="1"/>
  <c r="BV108" i="6"/>
  <c r="BV175" i="6" s="1"/>
  <c r="BT126" i="6"/>
  <c r="BT135" i="6" s="1"/>
  <c r="BT146" i="6" s="1"/>
  <c r="BU129" i="6"/>
  <c r="BT130" i="6"/>
  <c r="BT131" i="6" s="1"/>
  <c r="BT133" i="6" s="1"/>
  <c r="BT136" i="6" s="1"/>
  <c r="BU123" i="6"/>
  <c r="BU124" i="6" s="1"/>
  <c r="BW122" i="6"/>
  <c r="BV115" i="6"/>
  <c r="BW4" i="6"/>
  <c r="BW5" i="6" s="1"/>
  <c r="BU116" i="6"/>
  <c r="BU117" i="6" s="1"/>
  <c r="BU118" i="6" s="1"/>
  <c r="BO409" i="6" l="1"/>
  <c r="BO412" i="6" s="1"/>
  <c r="AB274" i="6"/>
  <c r="AC258" i="6" s="1"/>
  <c r="AC264" i="6" s="1"/>
  <c r="AC267" i="6" s="1"/>
  <c r="AC269" i="6" s="1"/>
  <c r="AC270" i="6" s="1"/>
  <c r="AB455" i="6"/>
  <c r="AB280" i="6"/>
  <c r="AB283" i="6" s="1"/>
  <c r="AB287" i="6" s="1"/>
  <c r="AB292" i="6" s="1"/>
  <c r="BQ402" i="6"/>
  <c r="BQ401" i="6"/>
  <c r="BP405" i="6"/>
  <c r="BS158" i="6"/>
  <c r="BS165" i="6" s="1"/>
  <c r="BO407" i="6"/>
  <c r="BP404" i="6" s="1"/>
  <c r="BP406" i="6" s="1"/>
  <c r="AB369" i="6"/>
  <c r="AA390" i="6"/>
  <c r="AA391" i="6"/>
  <c r="Z319" i="6"/>
  <c r="Z322" i="6" s="1"/>
  <c r="AA305" i="6" s="1"/>
  <c r="AA311" i="6" s="1"/>
  <c r="AA312" i="6" s="1"/>
  <c r="AA313" i="6" s="1"/>
  <c r="AA314" i="6" s="1"/>
  <c r="Z326" i="6"/>
  <c r="Z302" i="6" s="1"/>
  <c r="Z325" i="6"/>
  <c r="BV429" i="6"/>
  <c r="BV383" i="6"/>
  <c r="BV396" i="6" s="1"/>
  <c r="BV411" i="6" s="1"/>
  <c r="BP430" i="6"/>
  <c r="BP382" i="6"/>
  <c r="BP395" i="6" s="1"/>
  <c r="BP410" i="6" s="1"/>
  <c r="BW428" i="6"/>
  <c r="BW451" i="6"/>
  <c r="BR367" i="6"/>
  <c r="BR431" i="6"/>
  <c r="BR436" i="6"/>
  <c r="BR439" i="6" s="1"/>
  <c r="AG441" i="6"/>
  <c r="AG442" i="6" s="1"/>
  <c r="AG446" i="6"/>
  <c r="AG447" i="6"/>
  <c r="AG423" i="6" s="1"/>
  <c r="AH433" i="6"/>
  <c r="AH434" i="6" s="1"/>
  <c r="AH435" i="6" s="1"/>
  <c r="BU350" i="6"/>
  <c r="BU427" i="6" s="1"/>
  <c r="AB348" i="6"/>
  <c r="AB354" i="6" s="1"/>
  <c r="AB357" i="6" s="1"/>
  <c r="AB359" i="6" s="1"/>
  <c r="BU260" i="6"/>
  <c r="BU306" i="6" s="1"/>
  <c r="BU333" i="6"/>
  <c r="BW259" i="6"/>
  <c r="BW285" i="6" s="1"/>
  <c r="BW349" i="6"/>
  <c r="BW374" i="6" s="1"/>
  <c r="BW307" i="6"/>
  <c r="BP263" i="6"/>
  <c r="BP284" i="6" s="1"/>
  <c r="BP337" i="6"/>
  <c r="BQ310" i="6"/>
  <c r="BQ277" i="6"/>
  <c r="BQ291" i="6" s="1"/>
  <c r="BQ315" i="6"/>
  <c r="BQ318" i="6" s="1"/>
  <c r="BR220" i="6"/>
  <c r="BR261" i="6"/>
  <c r="AV180" i="6"/>
  <c r="AV308" i="6"/>
  <c r="BV218" i="6"/>
  <c r="BV170" i="6"/>
  <c r="BV244" i="6" s="1"/>
  <c r="BV334" i="6" s="1"/>
  <c r="BV381" i="6" s="1"/>
  <c r="BV243" i="6"/>
  <c r="BV286" i="6" s="1"/>
  <c r="AE222" i="6"/>
  <c r="AE223" i="6" s="1"/>
  <c r="AE224" i="6" s="1"/>
  <c r="AE234" i="6" s="1"/>
  <c r="AU185" i="6"/>
  <c r="AU187" i="6" s="1"/>
  <c r="AV184" i="6" s="1"/>
  <c r="AU194" i="6"/>
  <c r="AU195" i="6" s="1"/>
  <c r="AU201" i="6" s="1"/>
  <c r="AU203" i="6" s="1"/>
  <c r="BQ169" i="6"/>
  <c r="BQ248" i="6" s="1"/>
  <c r="BQ338" i="6" s="1"/>
  <c r="BQ353" i="6" s="1"/>
  <c r="BQ373" i="6" s="1"/>
  <c r="BQ375" i="6" s="1"/>
  <c r="BQ247" i="6"/>
  <c r="BR228" i="6"/>
  <c r="BS200" i="6"/>
  <c r="BS225" i="6"/>
  <c r="AN181" i="6"/>
  <c r="BW166" i="6"/>
  <c r="BW138" i="6"/>
  <c r="BS139" i="6"/>
  <c r="BS142" i="6" s="1"/>
  <c r="BS143" i="6" s="1"/>
  <c r="BS177" i="6"/>
  <c r="BS351" i="6" s="1"/>
  <c r="BU119" i="6"/>
  <c r="BU126" i="6" s="1"/>
  <c r="BU135" i="6" s="1"/>
  <c r="BU146" i="6" s="1"/>
  <c r="BV111" i="6"/>
  <c r="BV112" i="6" s="1"/>
  <c r="BR165" i="6"/>
  <c r="BV155" i="6"/>
  <c r="BW161" i="6"/>
  <c r="BW157" i="6"/>
  <c r="BW154" i="6"/>
  <c r="BV116" i="6"/>
  <c r="BV117" i="6" s="1"/>
  <c r="BV118" i="6" s="1"/>
  <c r="BW109" i="6"/>
  <c r="BW176" i="6" s="1"/>
  <c r="BW216" i="6" s="1"/>
  <c r="BW108" i="6"/>
  <c r="BW175" i="6" s="1"/>
  <c r="BT137" i="6"/>
  <c r="BT141" i="6"/>
  <c r="BT162" i="6" s="1"/>
  <c r="BV123" i="6"/>
  <c r="BV124" i="6" s="1"/>
  <c r="BV129" i="6"/>
  <c r="BU130" i="6"/>
  <c r="BU131" i="6" s="1"/>
  <c r="BU133" i="6" s="1"/>
  <c r="BU136" i="6" s="1"/>
  <c r="BX122" i="6"/>
  <c r="BW115" i="6"/>
  <c r="BX4" i="6"/>
  <c r="BX5" i="6" s="1"/>
  <c r="BP407" i="6" l="1"/>
  <c r="BQ404" i="6" s="1"/>
  <c r="AB452" i="6"/>
  <c r="BS179" i="6"/>
  <c r="BS219" i="6" s="1"/>
  <c r="BR402" i="6"/>
  <c r="BR401" i="6"/>
  <c r="BP409" i="6"/>
  <c r="BP412" i="6" s="1"/>
  <c r="BQ405" i="6"/>
  <c r="BQ406" i="6"/>
  <c r="AA394" i="6"/>
  <c r="AA397" i="6" s="1"/>
  <c r="AA392" i="6"/>
  <c r="AB389" i="6" s="1"/>
  <c r="Z320" i="6"/>
  <c r="Z321" i="6" s="1"/>
  <c r="Z453" i="6"/>
  <c r="BW429" i="6"/>
  <c r="BW383" i="6"/>
  <c r="BW396" i="6" s="1"/>
  <c r="BW411" i="6" s="1"/>
  <c r="AA319" i="6"/>
  <c r="AA322" i="6" s="1"/>
  <c r="AA324" i="6"/>
  <c r="BQ430" i="6"/>
  <c r="BQ382" i="6"/>
  <c r="BQ395" i="6" s="1"/>
  <c r="BQ410" i="6" s="1"/>
  <c r="Z301" i="6"/>
  <c r="Z303" i="6" s="1"/>
  <c r="AA300" i="6" s="1"/>
  <c r="Z327" i="6"/>
  <c r="BX428" i="6"/>
  <c r="BX451" i="6"/>
  <c r="BS367" i="6"/>
  <c r="BS436" i="6"/>
  <c r="BS439" i="6" s="1"/>
  <c r="BS431" i="6"/>
  <c r="AH445" i="6"/>
  <c r="AH440" i="6"/>
  <c r="AH443" i="6" s="1"/>
  <c r="AI426" i="6" s="1"/>
  <c r="AI432" i="6" s="1"/>
  <c r="AG448" i="6"/>
  <c r="AG422" i="6"/>
  <c r="AG424" i="6" s="1"/>
  <c r="AH421" i="6" s="1"/>
  <c r="BV350" i="6"/>
  <c r="BV427" i="6" s="1"/>
  <c r="BX259" i="6"/>
  <c r="BX285" i="6" s="1"/>
  <c r="BX349" i="6"/>
  <c r="BX374" i="6" s="1"/>
  <c r="BX307" i="6"/>
  <c r="BQ263" i="6"/>
  <c r="BQ284" i="6" s="1"/>
  <c r="BQ337" i="6"/>
  <c r="AB360" i="6"/>
  <c r="AB361" i="6" s="1"/>
  <c r="AB362" i="6" s="1"/>
  <c r="AB368" i="6" s="1"/>
  <c r="AB370" i="6" s="1"/>
  <c r="AB380" i="6" s="1"/>
  <c r="BR310" i="6"/>
  <c r="BR315" i="6"/>
  <c r="BR318" i="6" s="1"/>
  <c r="BR277" i="6"/>
  <c r="BR291" i="6" s="1"/>
  <c r="BV260" i="6"/>
  <c r="BV306" i="6" s="1"/>
  <c r="BV333" i="6"/>
  <c r="AC252" i="6"/>
  <c r="AC271" i="6"/>
  <c r="BS220" i="6"/>
  <c r="BS261" i="6"/>
  <c r="AW174" i="6"/>
  <c r="AV190" i="6"/>
  <c r="AV192" i="6" s="1"/>
  <c r="AV193" i="6" s="1"/>
  <c r="AV194" i="6" s="1"/>
  <c r="AV195" i="6" s="1"/>
  <c r="AV201" i="6" s="1"/>
  <c r="AV203" i="6" s="1"/>
  <c r="AE229" i="6"/>
  <c r="AE230" i="6" s="1"/>
  <c r="AE231" i="6" s="1"/>
  <c r="AU197" i="6"/>
  <c r="AE309" i="6"/>
  <c r="BW218" i="6"/>
  <c r="BS228" i="6"/>
  <c r="BW170" i="6"/>
  <c r="BW244" i="6" s="1"/>
  <c r="BW334" i="6" s="1"/>
  <c r="BW381" i="6" s="1"/>
  <c r="BW243" i="6"/>
  <c r="BW286" i="6" s="1"/>
  <c r="BS169" i="6"/>
  <c r="BS248" i="6" s="1"/>
  <c r="BS338" i="6" s="1"/>
  <c r="BS353" i="6" s="1"/>
  <c r="BS373" i="6" s="1"/>
  <c r="BS375" i="6" s="1"/>
  <c r="BS247" i="6"/>
  <c r="BR169" i="6"/>
  <c r="BR248" i="6" s="1"/>
  <c r="BR338" i="6" s="1"/>
  <c r="BR353" i="6" s="1"/>
  <c r="BR373" i="6" s="1"/>
  <c r="BR375" i="6" s="1"/>
  <c r="BR247" i="6"/>
  <c r="AE235" i="6"/>
  <c r="AE236" i="6"/>
  <c r="AE211" i="6" s="1"/>
  <c r="BT200" i="6"/>
  <c r="BT225" i="6"/>
  <c r="BX166" i="6"/>
  <c r="BX138" i="6"/>
  <c r="BT139" i="6"/>
  <c r="BT142" i="6" s="1"/>
  <c r="BT143" i="6" s="1"/>
  <c r="BT177" i="6"/>
  <c r="BT351" i="6" s="1"/>
  <c r="BW111" i="6"/>
  <c r="BW112" i="6" s="1"/>
  <c r="BW155" i="6"/>
  <c r="BT158" i="6"/>
  <c r="BX161" i="6"/>
  <c r="BX154" i="6"/>
  <c r="BX157" i="6"/>
  <c r="BX109" i="6"/>
  <c r="BX176" i="6" s="1"/>
  <c r="BX216" i="6" s="1"/>
  <c r="BX108" i="6"/>
  <c r="BX175" i="6" s="1"/>
  <c r="BV119" i="6"/>
  <c r="BV126" i="6" s="1"/>
  <c r="BV135" i="6" s="1"/>
  <c r="BV146" i="6" s="1"/>
  <c r="BU137" i="6"/>
  <c r="BU141" i="6"/>
  <c r="BU162" i="6" s="1"/>
  <c r="BW129" i="6"/>
  <c r="BV130" i="6"/>
  <c r="BV131" i="6" s="1"/>
  <c r="BV133" i="6" s="1"/>
  <c r="BV136" i="6" s="1"/>
  <c r="BY122" i="6"/>
  <c r="BW123" i="6"/>
  <c r="BW124" i="6" s="1"/>
  <c r="BW116" i="6"/>
  <c r="BW117" i="6" s="1"/>
  <c r="BW118" i="6" s="1"/>
  <c r="BX115" i="6"/>
  <c r="BY4" i="6"/>
  <c r="BY5" i="6" s="1"/>
  <c r="BQ407" i="6" l="1"/>
  <c r="BR404" i="6" s="1"/>
  <c r="BR406" i="6" s="1"/>
  <c r="BR405" i="6"/>
  <c r="BS402" i="6"/>
  <c r="BS401" i="6"/>
  <c r="BQ409" i="6"/>
  <c r="BQ412" i="6" s="1"/>
  <c r="AC272" i="6"/>
  <c r="AC278" i="6" s="1"/>
  <c r="AC455" i="6" s="1"/>
  <c r="AB384" i="6"/>
  <c r="AB388" i="6"/>
  <c r="AA326" i="6"/>
  <c r="AA302" i="6" s="1"/>
  <c r="AA325" i="6"/>
  <c r="BX429" i="6"/>
  <c r="BX383" i="6"/>
  <c r="BX396" i="6" s="1"/>
  <c r="BX411" i="6" s="1"/>
  <c r="AA453" i="6"/>
  <c r="AB305" i="6"/>
  <c r="AB311" i="6" s="1"/>
  <c r="BR430" i="6"/>
  <c r="BR382" i="6"/>
  <c r="BR395" i="6" s="1"/>
  <c r="BR410" i="6" s="1"/>
  <c r="BS430" i="6"/>
  <c r="BS382" i="6"/>
  <c r="BS395" i="6" s="1"/>
  <c r="BS410" i="6" s="1"/>
  <c r="AA320" i="6"/>
  <c r="AA321" i="6" s="1"/>
  <c r="BY428" i="6"/>
  <c r="BY451" i="6"/>
  <c r="BT367" i="6"/>
  <c r="BT436" i="6"/>
  <c r="BT439" i="6" s="1"/>
  <c r="BT431" i="6"/>
  <c r="AH441" i="6"/>
  <c r="AH442" i="6" s="1"/>
  <c r="AI433" i="6"/>
  <c r="AI434" i="6" s="1"/>
  <c r="AI435" i="6" s="1"/>
  <c r="AH446" i="6"/>
  <c r="AH447" i="6"/>
  <c r="AH423" i="6" s="1"/>
  <c r="BW350" i="6"/>
  <c r="BW427" i="6" s="1"/>
  <c r="BW260" i="6"/>
  <c r="BW306" i="6" s="1"/>
  <c r="BW333" i="6"/>
  <c r="BS263" i="6"/>
  <c r="BS284" i="6" s="1"/>
  <c r="BS337" i="6"/>
  <c r="AB342" i="6"/>
  <c r="AB344" i="6" s="1"/>
  <c r="AC341" i="6" s="1"/>
  <c r="AB364" i="6"/>
  <c r="BR263" i="6"/>
  <c r="BR284" i="6" s="1"/>
  <c r="BR337" i="6"/>
  <c r="BY259" i="6"/>
  <c r="BY285" i="6" s="1"/>
  <c r="BY349" i="6"/>
  <c r="BY374" i="6" s="1"/>
  <c r="BY307" i="6"/>
  <c r="BS310" i="6"/>
  <c r="BS315" i="6"/>
  <c r="BS318" i="6" s="1"/>
  <c r="BS277" i="6"/>
  <c r="BS291" i="6" s="1"/>
  <c r="AC254" i="6"/>
  <c r="AD251" i="6" s="1"/>
  <c r="BT220" i="6"/>
  <c r="BT261" i="6"/>
  <c r="AE232" i="6"/>
  <c r="AF215" i="6" s="1"/>
  <c r="AF221" i="6" s="1"/>
  <c r="AF222" i="6" s="1"/>
  <c r="AF223" i="6" s="1"/>
  <c r="AF224" i="6" s="1"/>
  <c r="AF234" i="6" s="1"/>
  <c r="AW180" i="6"/>
  <c r="AW308" i="6"/>
  <c r="BX218" i="6"/>
  <c r="BX170" i="6"/>
  <c r="BX244" i="6" s="1"/>
  <c r="BX334" i="6" s="1"/>
  <c r="BX381" i="6" s="1"/>
  <c r="BX243" i="6"/>
  <c r="BX286" i="6" s="1"/>
  <c r="BT228" i="6"/>
  <c r="AE210" i="6"/>
  <c r="AE212" i="6" s="1"/>
  <c r="AF209" i="6" s="1"/>
  <c r="AE237" i="6"/>
  <c r="AV185" i="6"/>
  <c r="AV187" i="6" s="1"/>
  <c r="AW184" i="6" s="1"/>
  <c r="AV197" i="6"/>
  <c r="BU200" i="6"/>
  <c r="BU225" i="6"/>
  <c r="BT165" i="6"/>
  <c r="BT179" i="6"/>
  <c r="BT219" i="6" s="1"/>
  <c r="BY166" i="6"/>
  <c r="BY138" i="6"/>
  <c r="BU139" i="6"/>
  <c r="BU142" i="6" s="1"/>
  <c r="BU143" i="6" s="1"/>
  <c r="BU177" i="6"/>
  <c r="BU351" i="6" s="1"/>
  <c r="BW119" i="6"/>
  <c r="BW126" i="6" s="1"/>
  <c r="BW135" i="6" s="1"/>
  <c r="BW146" i="6" s="1"/>
  <c r="BX111" i="6"/>
  <c r="BX112" i="6" s="1"/>
  <c r="BU158" i="6"/>
  <c r="BY161" i="6"/>
  <c r="BY157" i="6"/>
  <c r="BY154" i="6"/>
  <c r="BX155" i="6"/>
  <c r="BV141" i="6"/>
  <c r="BV162" i="6" s="1"/>
  <c r="BY109" i="6"/>
  <c r="BY176" i="6" s="1"/>
  <c r="BY216" i="6" s="1"/>
  <c r="BY108" i="6"/>
  <c r="BY175" i="6" s="1"/>
  <c r="BV137" i="6"/>
  <c r="BX129" i="6"/>
  <c r="BW130" i="6"/>
  <c r="BW131" i="6" s="1"/>
  <c r="BW133" i="6" s="1"/>
  <c r="BW136" i="6" s="1"/>
  <c r="BX123" i="6"/>
  <c r="BX124" i="6" s="1"/>
  <c r="BZ122" i="6"/>
  <c r="BY115" i="6"/>
  <c r="BX116" i="6"/>
  <c r="BX117" i="6" s="1"/>
  <c r="BX118" i="6" s="1"/>
  <c r="BZ4" i="6"/>
  <c r="BZ5" i="6" s="1"/>
  <c r="BR409" i="6" l="1"/>
  <c r="BR412" i="6" s="1"/>
  <c r="BR407" i="6"/>
  <c r="BS404" i="6" s="1"/>
  <c r="BS406" i="6" s="1"/>
  <c r="AC274" i="6"/>
  <c r="AD258" i="6" s="1"/>
  <c r="AD264" i="6" s="1"/>
  <c r="AD267" i="6" s="1"/>
  <c r="AD269" i="6" s="1"/>
  <c r="AD270" i="6" s="1"/>
  <c r="AC280" i="6"/>
  <c r="AC283" i="6" s="1"/>
  <c r="AC287" i="6" s="1"/>
  <c r="AC292" i="6" s="1"/>
  <c r="BT401" i="6"/>
  <c r="BT402" i="6"/>
  <c r="BS405" i="6"/>
  <c r="AC369" i="6"/>
  <c r="AB390" i="6"/>
  <c r="AB391" i="6"/>
  <c r="BY429" i="6"/>
  <c r="BY383" i="6"/>
  <c r="BY396" i="6" s="1"/>
  <c r="BY411" i="6" s="1"/>
  <c r="AB312" i="6"/>
  <c r="AB313" i="6" s="1"/>
  <c r="AB314" i="6" s="1"/>
  <c r="AA327" i="6"/>
  <c r="AA301" i="6"/>
  <c r="AA303" i="6" s="1"/>
  <c r="AB300" i="6" s="1"/>
  <c r="BZ428" i="6"/>
  <c r="BZ451" i="6"/>
  <c r="AC452" i="6"/>
  <c r="BU367" i="6"/>
  <c r="BU436" i="6"/>
  <c r="BU439" i="6" s="1"/>
  <c r="BU431" i="6"/>
  <c r="AI445" i="6"/>
  <c r="AI440" i="6"/>
  <c r="AI443" i="6" s="1"/>
  <c r="AJ426" i="6" s="1"/>
  <c r="AJ432" i="6" s="1"/>
  <c r="AH448" i="6"/>
  <c r="AH422" i="6"/>
  <c r="AH424" i="6" s="1"/>
  <c r="AI421" i="6" s="1"/>
  <c r="BX350" i="6"/>
  <c r="BX427" i="6" s="1"/>
  <c r="AC348" i="6"/>
  <c r="AC354" i="6" s="1"/>
  <c r="AC357" i="6" s="1"/>
  <c r="AC359" i="6" s="1"/>
  <c r="AC360" i="6" s="1"/>
  <c r="BT310" i="6"/>
  <c r="BT277" i="6"/>
  <c r="BT291" i="6" s="1"/>
  <c r="BT315" i="6"/>
  <c r="BT318" i="6" s="1"/>
  <c r="BX260" i="6"/>
  <c r="BX306" i="6" s="1"/>
  <c r="BX333" i="6"/>
  <c r="BZ259" i="6"/>
  <c r="BZ285" i="6" s="1"/>
  <c r="BZ349" i="6"/>
  <c r="BZ374" i="6" s="1"/>
  <c r="BZ307" i="6"/>
  <c r="BU220" i="6"/>
  <c r="BU261" i="6"/>
  <c r="AW190" i="6"/>
  <c r="AW192" i="6" s="1"/>
  <c r="AW193" i="6" s="1"/>
  <c r="AW185" i="6" s="1"/>
  <c r="AW187" i="6" s="1"/>
  <c r="AX184" i="6" s="1"/>
  <c r="AX174" i="6"/>
  <c r="AF235" i="6"/>
  <c r="AF236" i="6"/>
  <c r="AF211" i="6" s="1"/>
  <c r="BY170" i="6"/>
  <c r="BY244" i="6" s="1"/>
  <c r="BY334" i="6" s="1"/>
  <c r="BY381" i="6" s="1"/>
  <c r="BY243" i="6"/>
  <c r="BY286" i="6" s="1"/>
  <c r="BU228" i="6"/>
  <c r="BY218" i="6"/>
  <c r="BT169" i="6"/>
  <c r="BT248" i="6" s="1"/>
  <c r="BT338" i="6" s="1"/>
  <c r="BT353" i="6" s="1"/>
  <c r="BT373" i="6" s="1"/>
  <c r="BT375" i="6" s="1"/>
  <c r="BT247" i="6"/>
  <c r="AF229" i="6"/>
  <c r="AF232" i="6" s="1"/>
  <c r="AG215" i="6" s="1"/>
  <c r="AG221" i="6" s="1"/>
  <c r="BV200" i="6"/>
  <c r="BV225" i="6"/>
  <c r="BX119" i="6"/>
  <c r="BX126" i="6" s="1"/>
  <c r="BX135" i="6" s="1"/>
  <c r="BX146" i="6" s="1"/>
  <c r="BZ166" i="6"/>
  <c r="BZ138" i="6"/>
  <c r="BU165" i="6"/>
  <c r="BU179" i="6"/>
  <c r="BU219" i="6" s="1"/>
  <c r="BV139" i="6"/>
  <c r="BV142" i="6" s="1"/>
  <c r="BV143" i="6" s="1"/>
  <c r="BV177" i="6"/>
  <c r="BV351" i="6" s="1"/>
  <c r="BY111" i="6"/>
  <c r="BY112" i="6" s="1"/>
  <c r="BV158" i="6"/>
  <c r="BZ161" i="6"/>
  <c r="BZ157" i="6"/>
  <c r="BZ154" i="6"/>
  <c r="BY155" i="6"/>
  <c r="BZ109" i="6"/>
  <c r="BZ176" i="6" s="1"/>
  <c r="BZ216" i="6" s="1"/>
  <c r="BZ108" i="6"/>
  <c r="BZ175" i="6" s="1"/>
  <c r="BW137" i="6"/>
  <c r="BW141" i="6"/>
  <c r="BW162" i="6" s="1"/>
  <c r="BY129" i="6"/>
  <c r="BX130" i="6"/>
  <c r="BX131" i="6" s="1"/>
  <c r="BX133" i="6" s="1"/>
  <c r="BX136" i="6" s="1"/>
  <c r="BY123" i="6"/>
  <c r="BY124" i="6" s="1"/>
  <c r="CA122" i="6"/>
  <c r="BZ115" i="6"/>
  <c r="CA4" i="6"/>
  <c r="CA5" i="6" s="1"/>
  <c r="BY116" i="6"/>
  <c r="BY117" i="6" s="1"/>
  <c r="BY118" i="6" s="1"/>
  <c r="BS409" i="6" l="1"/>
  <c r="BS412" i="6" s="1"/>
  <c r="AB394" i="6"/>
  <c r="AB397" i="6" s="1"/>
  <c r="BS407" i="6"/>
  <c r="BT404" i="6" s="1"/>
  <c r="BT406" i="6" s="1"/>
  <c r="BU402" i="6"/>
  <c r="BU401" i="6"/>
  <c r="BT405" i="6"/>
  <c r="AB392" i="6"/>
  <c r="AC389" i="6" s="1"/>
  <c r="AB324" i="6"/>
  <c r="AB319" i="6"/>
  <c r="AB320" i="6" s="1"/>
  <c r="AB321" i="6" s="1"/>
  <c r="BZ429" i="6"/>
  <c r="BZ383" i="6"/>
  <c r="BZ396" i="6" s="1"/>
  <c r="BZ411" i="6" s="1"/>
  <c r="BT430" i="6"/>
  <c r="BT382" i="6"/>
  <c r="BT395" i="6" s="1"/>
  <c r="BT410" i="6" s="1"/>
  <c r="CA428" i="6"/>
  <c r="CA451" i="6"/>
  <c r="BV367" i="6"/>
  <c r="BV431" i="6"/>
  <c r="BV436" i="6"/>
  <c r="BV439" i="6" s="1"/>
  <c r="AI441" i="6"/>
  <c r="AI442" i="6" s="1"/>
  <c r="AJ433" i="6"/>
  <c r="AJ434" i="6" s="1"/>
  <c r="AJ435" i="6" s="1"/>
  <c r="AI446" i="6"/>
  <c r="AI447" i="6"/>
  <c r="AI423" i="6" s="1"/>
  <c r="BY350" i="6"/>
  <c r="BY427" i="6" s="1"/>
  <c r="BT263" i="6"/>
  <c r="BT284" i="6" s="1"/>
  <c r="BT337" i="6"/>
  <c r="AW194" i="6"/>
  <c r="AW195" i="6" s="1"/>
  <c r="AW197" i="6" s="1"/>
  <c r="BU310" i="6"/>
  <c r="BU315" i="6"/>
  <c r="BU318" i="6" s="1"/>
  <c r="BU277" i="6"/>
  <c r="BU291" i="6" s="1"/>
  <c r="CA259" i="6"/>
  <c r="CA285" i="6" s="1"/>
  <c r="CA349" i="6"/>
  <c r="CA374" i="6" s="1"/>
  <c r="CA307" i="6"/>
  <c r="BY260" i="6"/>
  <c r="BY306" i="6" s="1"/>
  <c r="BY333" i="6"/>
  <c r="AC361" i="6"/>
  <c r="AC362" i="6" s="1"/>
  <c r="AC368" i="6" s="1"/>
  <c r="AC370" i="6" s="1"/>
  <c r="AC380" i="6" s="1"/>
  <c r="AC342" i="6"/>
  <c r="AC344" i="6" s="1"/>
  <c r="AD341" i="6" s="1"/>
  <c r="AD252" i="6"/>
  <c r="AD254" i="6" s="1"/>
  <c r="AE251" i="6" s="1"/>
  <c r="AD271" i="6"/>
  <c r="BV220" i="6"/>
  <c r="BV261" i="6"/>
  <c r="AX180" i="6"/>
  <c r="AX308" i="6"/>
  <c r="BZ170" i="6"/>
  <c r="BZ244" i="6" s="1"/>
  <c r="BZ334" i="6" s="1"/>
  <c r="BZ381" i="6" s="1"/>
  <c r="BZ243" i="6"/>
  <c r="BZ286" i="6" s="1"/>
  <c r="BZ218" i="6"/>
  <c r="BU169" i="6"/>
  <c r="BU248" i="6" s="1"/>
  <c r="BU338" i="6" s="1"/>
  <c r="BU353" i="6" s="1"/>
  <c r="BU373" i="6" s="1"/>
  <c r="BU375" i="6" s="1"/>
  <c r="BU247" i="6"/>
  <c r="AF210" i="6"/>
  <c r="AF212" i="6" s="1"/>
  <c r="AG209" i="6" s="1"/>
  <c r="AF237" i="6"/>
  <c r="AF309" i="6"/>
  <c r="BV228" i="6"/>
  <c r="AG222" i="6"/>
  <c r="AG223" i="6" s="1"/>
  <c r="AG224" i="6" s="1"/>
  <c r="AG234" i="6" s="1"/>
  <c r="AF230" i="6"/>
  <c r="AF231" i="6" s="1"/>
  <c r="BW200" i="6"/>
  <c r="BW225" i="6"/>
  <c r="AO181" i="6"/>
  <c r="BV165" i="6"/>
  <c r="BV179" i="6"/>
  <c r="BV219" i="6" s="1"/>
  <c r="CA166" i="6"/>
  <c r="CA138" i="6"/>
  <c r="BW139" i="6"/>
  <c r="BW142" i="6" s="1"/>
  <c r="BW143" i="6" s="1"/>
  <c r="BW177" i="6"/>
  <c r="BW351" i="6" s="1"/>
  <c r="BY119" i="6"/>
  <c r="BY126" i="6" s="1"/>
  <c r="BY135" i="6" s="1"/>
  <c r="BY146" i="6" s="1"/>
  <c r="BZ155" i="6"/>
  <c r="BZ111" i="6"/>
  <c r="BZ112" i="6" s="1"/>
  <c r="BW158" i="6"/>
  <c r="CA161" i="6"/>
  <c r="CA157" i="6"/>
  <c r="CA154" i="6"/>
  <c r="CA109" i="6"/>
  <c r="CA176" i="6" s="1"/>
  <c r="CA216" i="6" s="1"/>
  <c r="CA108" i="6"/>
  <c r="CA175" i="6" s="1"/>
  <c r="BX137" i="6"/>
  <c r="BX141" i="6"/>
  <c r="BX162" i="6" s="1"/>
  <c r="BZ129" i="6"/>
  <c r="BY130" i="6"/>
  <c r="BY131" i="6" s="1"/>
  <c r="BY133" i="6" s="1"/>
  <c r="BY136" i="6" s="1"/>
  <c r="BZ116" i="6"/>
  <c r="BZ117" i="6" s="1"/>
  <c r="BZ118" i="6" s="1"/>
  <c r="BZ123" i="6"/>
  <c r="BZ124" i="6" s="1"/>
  <c r="CB122" i="6"/>
  <c r="CA115" i="6"/>
  <c r="CB4" i="6"/>
  <c r="CB5" i="6" s="1"/>
  <c r="BT409" i="6" l="1"/>
  <c r="BT412" i="6"/>
  <c r="BV402" i="6"/>
  <c r="BV401" i="6"/>
  <c r="BT407" i="6"/>
  <c r="BU404" i="6" s="1"/>
  <c r="BU405" i="6"/>
  <c r="AD272" i="6"/>
  <c r="AD278" i="6" s="1"/>
  <c r="AC384" i="6"/>
  <c r="AC388" i="6"/>
  <c r="AB322" i="6"/>
  <c r="AB453" i="6" s="1"/>
  <c r="CA429" i="6"/>
  <c r="CA383" i="6"/>
  <c r="CA396" i="6" s="1"/>
  <c r="CA411" i="6" s="1"/>
  <c r="BU430" i="6"/>
  <c r="BU382" i="6"/>
  <c r="BU395" i="6" s="1"/>
  <c r="BU410" i="6" s="1"/>
  <c r="AB325" i="6"/>
  <c r="AB326" i="6"/>
  <c r="AB302" i="6" s="1"/>
  <c r="CB428" i="6"/>
  <c r="CB451" i="6"/>
  <c r="BW367" i="6"/>
  <c r="BW436" i="6"/>
  <c r="BW439" i="6" s="1"/>
  <c r="BW431" i="6"/>
  <c r="AI448" i="6"/>
  <c r="AI422" i="6"/>
  <c r="AI424" i="6" s="1"/>
  <c r="AJ421" i="6" s="1"/>
  <c r="AJ445" i="6"/>
  <c r="AJ440" i="6"/>
  <c r="AJ443" i="6" s="1"/>
  <c r="AK426" i="6" s="1"/>
  <c r="AK432" i="6" s="1"/>
  <c r="AW201" i="6"/>
  <c r="AW203" i="6" s="1"/>
  <c r="BZ350" i="6"/>
  <c r="BZ427" i="6" s="1"/>
  <c r="BU263" i="6"/>
  <c r="BU284" i="6" s="1"/>
  <c r="BU337" i="6"/>
  <c r="BV310" i="6"/>
  <c r="BV315" i="6"/>
  <c r="BV318" i="6" s="1"/>
  <c r="BV277" i="6"/>
  <c r="BV291" i="6" s="1"/>
  <c r="CB259" i="6"/>
  <c r="CB285" i="6" s="1"/>
  <c r="CB349" i="6"/>
  <c r="CB374" i="6" s="1"/>
  <c r="CB307" i="6"/>
  <c r="BZ260" i="6"/>
  <c r="BZ306" i="6" s="1"/>
  <c r="BZ333" i="6"/>
  <c r="AC364" i="6"/>
  <c r="AD274" i="6"/>
  <c r="BW220" i="6"/>
  <c r="BW261" i="6"/>
  <c r="AY174" i="6"/>
  <c r="AX190" i="6"/>
  <c r="AX192" i="6" s="1"/>
  <c r="AX193" i="6" s="1"/>
  <c r="CA218" i="6"/>
  <c r="AG309" i="6"/>
  <c r="CA170" i="6"/>
  <c r="CA244" i="6" s="1"/>
  <c r="CA334" i="6" s="1"/>
  <c r="CA381" i="6" s="1"/>
  <c r="CA243" i="6"/>
  <c r="CA286" i="6" s="1"/>
  <c r="AG235" i="6"/>
  <c r="AG236" i="6"/>
  <c r="AG211" i="6" s="1"/>
  <c r="BV169" i="6"/>
  <c r="BV248" i="6" s="1"/>
  <c r="BV338" i="6" s="1"/>
  <c r="BV353" i="6" s="1"/>
  <c r="BV373" i="6" s="1"/>
  <c r="BV375" i="6" s="1"/>
  <c r="BV247" i="6"/>
  <c r="BW228" i="6"/>
  <c r="AG229" i="6"/>
  <c r="BX200" i="6"/>
  <c r="BX225" i="6"/>
  <c r="CB166" i="6"/>
  <c r="CB138" i="6"/>
  <c r="BW165" i="6"/>
  <c r="BW179" i="6"/>
  <c r="BW219" i="6" s="1"/>
  <c r="BX139" i="6"/>
  <c r="BX142" i="6" s="1"/>
  <c r="BX143" i="6" s="1"/>
  <c r="BX177" i="6"/>
  <c r="BX351" i="6" s="1"/>
  <c r="CA111" i="6"/>
  <c r="CA112" i="6" s="1"/>
  <c r="CB161" i="6"/>
  <c r="CB154" i="6"/>
  <c r="CB157" i="6"/>
  <c r="BX158" i="6"/>
  <c r="CA155" i="6"/>
  <c r="CB109" i="6"/>
  <c r="CB176" i="6" s="1"/>
  <c r="CB216" i="6" s="1"/>
  <c r="CB108" i="6"/>
  <c r="CB175" i="6" s="1"/>
  <c r="BZ119" i="6"/>
  <c r="BZ126" i="6" s="1"/>
  <c r="BZ135" i="6" s="1"/>
  <c r="BZ146" i="6" s="1"/>
  <c r="BY137" i="6"/>
  <c r="BY141" i="6"/>
  <c r="BY162" i="6" s="1"/>
  <c r="CA129" i="6"/>
  <c r="BZ130" i="6"/>
  <c r="BZ131" i="6" s="1"/>
  <c r="BZ133" i="6" s="1"/>
  <c r="BZ136" i="6" s="1"/>
  <c r="CA123" i="6"/>
  <c r="CA124" i="6" s="1"/>
  <c r="CC122" i="6"/>
  <c r="CB115" i="6"/>
  <c r="CC4" i="6"/>
  <c r="CC5" i="6" s="1"/>
  <c r="CA116" i="6"/>
  <c r="CA117" i="6" s="1"/>
  <c r="CA118" i="6" s="1"/>
  <c r="BU406" i="6" l="1"/>
  <c r="BU409" i="6" s="1"/>
  <c r="BU412" i="6" s="1"/>
  <c r="BW402" i="6"/>
  <c r="BW401" i="6"/>
  <c r="BV405" i="6"/>
  <c r="AD455" i="6"/>
  <c r="AD280" i="6"/>
  <c r="AD283" i="6" s="1"/>
  <c r="AD287" i="6" s="1"/>
  <c r="AD292" i="6" s="1"/>
  <c r="AD369" i="6"/>
  <c r="AC390" i="6"/>
  <c r="AC391" i="6"/>
  <c r="AC305" i="6"/>
  <c r="AC311" i="6" s="1"/>
  <c r="AC312" i="6" s="1"/>
  <c r="AC313" i="6" s="1"/>
  <c r="AC314" i="6" s="1"/>
  <c r="AB301" i="6"/>
  <c r="AB303" i="6" s="1"/>
  <c r="AC300" i="6" s="1"/>
  <c r="AB327" i="6"/>
  <c r="BV430" i="6"/>
  <c r="BV382" i="6"/>
  <c r="BV395" i="6" s="1"/>
  <c r="BV410" i="6" s="1"/>
  <c r="CB429" i="6"/>
  <c r="CB383" i="6"/>
  <c r="CB396" i="6" s="1"/>
  <c r="CB411" i="6" s="1"/>
  <c r="AE258" i="6"/>
  <c r="AE264" i="6" s="1"/>
  <c r="AE267" i="6" s="1"/>
  <c r="AE269" i="6" s="1"/>
  <c r="AE270" i="6" s="1"/>
  <c r="AE252" i="6" s="1"/>
  <c r="AD452" i="6"/>
  <c r="CC428" i="6"/>
  <c r="CC451" i="6"/>
  <c r="BX367" i="6"/>
  <c r="BX436" i="6"/>
  <c r="BX439" i="6" s="1"/>
  <c r="BX431" i="6"/>
  <c r="AJ441" i="6"/>
  <c r="AJ442" i="6" s="1"/>
  <c r="AJ446" i="6"/>
  <c r="AJ447" i="6"/>
  <c r="AJ423" i="6" s="1"/>
  <c r="AK433" i="6"/>
  <c r="AK434" i="6" s="1"/>
  <c r="AK435" i="6" s="1"/>
  <c r="CA350" i="6"/>
  <c r="CA427" i="6" s="1"/>
  <c r="AD348" i="6"/>
  <c r="AD354" i="6" s="1"/>
  <c r="AD357" i="6" s="1"/>
  <c r="AD359" i="6" s="1"/>
  <c r="BV263" i="6"/>
  <c r="BV284" i="6" s="1"/>
  <c r="BV337" i="6"/>
  <c r="CA260" i="6"/>
  <c r="CA306" i="6" s="1"/>
  <c r="CA333" i="6"/>
  <c r="BW310" i="6"/>
  <c r="BW315" i="6"/>
  <c r="BW318" i="6" s="1"/>
  <c r="BW277" i="6"/>
  <c r="BW291" i="6" s="1"/>
  <c r="CC259" i="6"/>
  <c r="CC285" i="6" s="1"/>
  <c r="CC349" i="6"/>
  <c r="CC374" i="6" s="1"/>
  <c r="CC307" i="6"/>
  <c r="BX220" i="6"/>
  <c r="BX261" i="6"/>
  <c r="AY180" i="6"/>
  <c r="AY308" i="6"/>
  <c r="CB218" i="6"/>
  <c r="BW169" i="6"/>
  <c r="BW248" i="6" s="1"/>
  <c r="BW338" i="6" s="1"/>
  <c r="BW353" i="6" s="1"/>
  <c r="BW373" i="6" s="1"/>
  <c r="BW375" i="6" s="1"/>
  <c r="BW247" i="6"/>
  <c r="AG210" i="6"/>
  <c r="AG212" i="6" s="1"/>
  <c r="AH209" i="6" s="1"/>
  <c r="AG237" i="6"/>
  <c r="AX185" i="6"/>
  <c r="AX187" i="6" s="1"/>
  <c r="AY184" i="6" s="1"/>
  <c r="CB170" i="6"/>
  <c r="CB244" i="6" s="1"/>
  <c r="CB334" i="6" s="1"/>
  <c r="CB381" i="6" s="1"/>
  <c r="CB243" i="6"/>
  <c r="CB286" i="6" s="1"/>
  <c r="BX228" i="6"/>
  <c r="AX194" i="6"/>
  <c r="AX195" i="6" s="1"/>
  <c r="AX201" i="6" s="1"/>
  <c r="AX203" i="6" s="1"/>
  <c r="AG230" i="6"/>
  <c r="AG231" i="6" s="1"/>
  <c r="AG232" i="6"/>
  <c r="AH215" i="6" s="1"/>
  <c r="AH221" i="6" s="1"/>
  <c r="BY200" i="6"/>
  <c r="BY225" i="6"/>
  <c r="BX165" i="6"/>
  <c r="BX179" i="6"/>
  <c r="BX219" i="6" s="1"/>
  <c r="CC166" i="6"/>
  <c r="CC138" i="6"/>
  <c r="BY139" i="6"/>
  <c r="BY142" i="6" s="1"/>
  <c r="BY143" i="6" s="1"/>
  <c r="BY177" i="6"/>
  <c r="BY351" i="6" s="1"/>
  <c r="CB111" i="6"/>
  <c r="CB112" i="6" s="1"/>
  <c r="CB155" i="6"/>
  <c r="BY158" i="6"/>
  <c r="CC157" i="6"/>
  <c r="CC161" i="6"/>
  <c r="CC154" i="6"/>
  <c r="BZ141" i="6"/>
  <c r="BZ162" i="6" s="1"/>
  <c r="CC109" i="6"/>
  <c r="CC176" i="6" s="1"/>
  <c r="CC216" i="6" s="1"/>
  <c r="CC108" i="6"/>
  <c r="CC175" i="6" s="1"/>
  <c r="BZ137" i="6"/>
  <c r="CA119" i="6"/>
  <c r="CA126" i="6" s="1"/>
  <c r="CA135" i="6" s="1"/>
  <c r="CA146" i="6" s="1"/>
  <c r="CB116" i="6"/>
  <c r="CB117" i="6" s="1"/>
  <c r="CB118" i="6" s="1"/>
  <c r="CB123" i="6"/>
  <c r="CB124" i="6" s="1"/>
  <c r="CB129" i="6"/>
  <c r="CA130" i="6"/>
  <c r="CA131" i="6" s="1"/>
  <c r="CA133" i="6" s="1"/>
  <c r="CA136" i="6" s="1"/>
  <c r="CD122" i="6"/>
  <c r="CC115" i="6"/>
  <c r="CD4" i="6"/>
  <c r="CD5" i="6" s="1"/>
  <c r="BX401" i="6" l="1"/>
  <c r="BX402" i="6"/>
  <c r="BW405" i="6"/>
  <c r="BU407" i="6"/>
  <c r="BV404" i="6" s="1"/>
  <c r="AE271" i="6"/>
  <c r="AC392" i="6"/>
  <c r="AD389" i="6" s="1"/>
  <c r="AC394" i="6"/>
  <c r="AC397" i="6" s="1"/>
  <c r="CC429" i="6"/>
  <c r="CC383" i="6"/>
  <c r="CC396" i="6" s="1"/>
  <c r="CC411" i="6" s="1"/>
  <c r="AC319" i="6"/>
  <c r="AC322" i="6" s="1"/>
  <c r="AC324" i="6"/>
  <c r="BW430" i="6"/>
  <c r="BW382" i="6"/>
  <c r="BW395" i="6" s="1"/>
  <c r="BW410" i="6" s="1"/>
  <c r="CD428" i="6"/>
  <c r="CD451" i="6"/>
  <c r="BY367" i="6"/>
  <c r="BY436" i="6"/>
  <c r="BY439" i="6" s="1"/>
  <c r="BY431" i="6"/>
  <c r="AK445" i="6"/>
  <c r="AK440" i="6"/>
  <c r="AK443" i="6" s="1"/>
  <c r="AL426" i="6" s="1"/>
  <c r="AL432" i="6" s="1"/>
  <c r="AJ448" i="6"/>
  <c r="AJ422" i="6"/>
  <c r="AJ424" i="6" s="1"/>
  <c r="AK421" i="6" s="1"/>
  <c r="CB350" i="6"/>
  <c r="CB427" i="6" s="1"/>
  <c r="BX310" i="6"/>
  <c r="BX277" i="6"/>
  <c r="BX291" i="6" s="1"/>
  <c r="BX315" i="6"/>
  <c r="BX318" i="6" s="1"/>
  <c r="AD360" i="6"/>
  <c r="BW263" i="6"/>
  <c r="BW284" i="6" s="1"/>
  <c r="BW337" i="6"/>
  <c r="CD259" i="6"/>
  <c r="CD285" i="6" s="1"/>
  <c r="CD349" i="6"/>
  <c r="CD374" i="6" s="1"/>
  <c r="CD307" i="6"/>
  <c r="CB260" i="6"/>
  <c r="CB306" i="6" s="1"/>
  <c r="CB333" i="6"/>
  <c r="AE254" i="6"/>
  <c r="AF251" i="6" s="1"/>
  <c r="BY220" i="6"/>
  <c r="BY261" i="6"/>
  <c r="AY190" i="6"/>
  <c r="AY192" i="6" s="1"/>
  <c r="AY193" i="6" s="1"/>
  <c r="AZ174" i="6"/>
  <c r="AX197" i="6"/>
  <c r="CC170" i="6"/>
  <c r="CC244" i="6" s="1"/>
  <c r="CC334" i="6" s="1"/>
  <c r="CC381" i="6" s="1"/>
  <c r="CC243" i="6"/>
  <c r="CC286" i="6" s="1"/>
  <c r="CC218" i="6"/>
  <c r="BX169" i="6"/>
  <c r="BX248" i="6" s="1"/>
  <c r="BX338" i="6" s="1"/>
  <c r="BX353" i="6" s="1"/>
  <c r="BX373" i="6" s="1"/>
  <c r="BX375" i="6" s="1"/>
  <c r="BX247" i="6"/>
  <c r="BY228" i="6"/>
  <c r="AH222" i="6"/>
  <c r="AH223" i="6" s="1"/>
  <c r="AH224" i="6" s="1"/>
  <c r="AH234" i="6" s="1"/>
  <c r="BZ200" i="6"/>
  <c r="BZ225" i="6"/>
  <c r="CD166" i="6"/>
  <c r="CD138" i="6"/>
  <c r="BY165" i="6"/>
  <c r="BY179" i="6"/>
  <c r="BY219" i="6" s="1"/>
  <c r="BZ139" i="6"/>
  <c r="BZ142" i="6" s="1"/>
  <c r="BZ143" i="6" s="1"/>
  <c r="BZ177" i="6"/>
  <c r="BZ351" i="6" s="1"/>
  <c r="CB119" i="6"/>
  <c r="CB126" i="6" s="1"/>
  <c r="CB135" i="6" s="1"/>
  <c r="CB146" i="6" s="1"/>
  <c r="CC111" i="6"/>
  <c r="CC112" i="6" s="1"/>
  <c r="BZ158" i="6"/>
  <c r="BZ179" i="6" s="1"/>
  <c r="BZ219" i="6" s="1"/>
  <c r="CD157" i="6"/>
  <c r="CD161" i="6"/>
  <c r="CD154" i="6"/>
  <c r="CC155" i="6"/>
  <c r="CD108" i="6"/>
  <c r="CD175" i="6" s="1"/>
  <c r="CD109" i="6"/>
  <c r="CD176" i="6" s="1"/>
  <c r="CD216" i="6" s="1"/>
  <c r="CA141" i="6"/>
  <c r="CA162" i="6" s="1"/>
  <c r="CA137" i="6"/>
  <c r="CC129" i="6"/>
  <c r="CB130" i="6"/>
  <c r="CB131" i="6" s="1"/>
  <c r="CB133" i="6" s="1"/>
  <c r="CB136" i="6" s="1"/>
  <c r="CC123" i="6"/>
  <c r="CC124" i="6" s="1"/>
  <c r="CE122" i="6"/>
  <c r="CD115" i="6"/>
  <c r="CE4" i="6"/>
  <c r="CE5" i="6" s="1"/>
  <c r="CC116" i="6"/>
  <c r="CC117" i="6" s="1"/>
  <c r="CC118" i="6" s="1"/>
  <c r="BY402" i="6" l="1"/>
  <c r="BY401" i="6"/>
  <c r="BV406" i="6"/>
  <c r="BV409" i="6" s="1"/>
  <c r="BV412" i="6" s="1"/>
  <c r="BX405" i="6"/>
  <c r="AE272" i="6"/>
  <c r="AE274" i="6" s="1"/>
  <c r="AF258" i="6" s="1"/>
  <c r="AF264" i="6" s="1"/>
  <c r="AF267" i="6" s="1"/>
  <c r="AF269" i="6" s="1"/>
  <c r="AF270" i="6" s="1"/>
  <c r="AC453" i="6"/>
  <c r="AD305" i="6"/>
  <c r="AD311" i="6" s="1"/>
  <c r="AD312" i="6" s="1"/>
  <c r="AD313" i="6" s="1"/>
  <c r="AD314" i="6" s="1"/>
  <c r="CD429" i="6"/>
  <c r="CD383" i="6"/>
  <c r="CD396" i="6" s="1"/>
  <c r="CD411" i="6" s="1"/>
  <c r="AC320" i="6"/>
  <c r="AC321" i="6" s="1"/>
  <c r="AC326" i="6"/>
  <c r="AC302" i="6" s="1"/>
  <c r="AC325" i="6"/>
  <c r="BX430" i="6"/>
  <c r="BX382" i="6"/>
  <c r="BX395" i="6" s="1"/>
  <c r="BX410" i="6" s="1"/>
  <c r="CE428" i="6"/>
  <c r="CE451" i="6"/>
  <c r="AE452" i="6"/>
  <c r="BZ367" i="6"/>
  <c r="BZ431" i="6"/>
  <c r="BZ436" i="6"/>
  <c r="BZ439" i="6" s="1"/>
  <c r="AK441" i="6"/>
  <c r="AK442" i="6" s="1"/>
  <c r="AL433" i="6"/>
  <c r="AL434" i="6" s="1"/>
  <c r="AL435" i="6" s="1"/>
  <c r="AK446" i="6"/>
  <c r="AK447" i="6"/>
  <c r="AK423" i="6" s="1"/>
  <c r="CC350" i="6"/>
  <c r="CC427" i="6" s="1"/>
  <c r="AD342" i="6"/>
  <c r="AD344" i="6" s="1"/>
  <c r="AE341" i="6" s="1"/>
  <c r="BX263" i="6"/>
  <c r="BX284" i="6" s="1"/>
  <c r="BX337" i="6"/>
  <c r="CC260" i="6"/>
  <c r="CC306" i="6" s="1"/>
  <c r="CC333" i="6"/>
  <c r="CE259" i="6"/>
  <c r="CE285" i="6" s="1"/>
  <c r="CE349" i="6"/>
  <c r="CE374" i="6" s="1"/>
  <c r="CE307" i="6"/>
  <c r="BY310" i="6"/>
  <c r="BY277" i="6"/>
  <c r="BY291" i="6" s="1"/>
  <c r="BY315" i="6"/>
  <c r="BY318" i="6" s="1"/>
  <c r="AD361" i="6"/>
  <c r="AD362" i="6" s="1"/>
  <c r="AD368" i="6" s="1"/>
  <c r="AD370" i="6" s="1"/>
  <c r="AD380" i="6" s="1"/>
  <c r="BZ220" i="6"/>
  <c r="BZ261" i="6"/>
  <c r="AY185" i="6"/>
  <c r="AY187" i="6" s="1"/>
  <c r="AZ184" i="6" s="1"/>
  <c r="AY194" i="6"/>
  <c r="AY195" i="6" s="1"/>
  <c r="AY197" i="6" s="1"/>
  <c r="AZ180" i="6"/>
  <c r="AZ308" i="6"/>
  <c r="CD218" i="6"/>
  <c r="BY169" i="6"/>
  <c r="BY248" i="6" s="1"/>
  <c r="BY338" i="6" s="1"/>
  <c r="BY353" i="6" s="1"/>
  <c r="BY373" i="6" s="1"/>
  <c r="BY375" i="6" s="1"/>
  <c r="BY247" i="6"/>
  <c r="BZ228" i="6"/>
  <c r="CD170" i="6"/>
  <c r="CD244" i="6" s="1"/>
  <c r="CD334" i="6" s="1"/>
  <c r="CD381" i="6" s="1"/>
  <c r="CD243" i="6"/>
  <c r="CD286" i="6" s="1"/>
  <c r="AH235" i="6"/>
  <c r="AH236" i="6"/>
  <c r="AH211" i="6" s="1"/>
  <c r="AH229" i="6"/>
  <c r="AH230" i="6" s="1"/>
  <c r="AH231" i="6" s="1"/>
  <c r="CC119" i="6"/>
  <c r="CC126" i="6" s="1"/>
  <c r="CC135" i="6" s="1"/>
  <c r="CC146" i="6" s="1"/>
  <c r="CA200" i="6"/>
  <c r="CA225" i="6"/>
  <c r="AP181" i="6"/>
  <c r="CE166" i="6"/>
  <c r="CE138" i="6"/>
  <c r="CA139" i="6"/>
  <c r="CA142" i="6" s="1"/>
  <c r="CA143" i="6" s="1"/>
  <c r="CA177" i="6"/>
  <c r="CA351" i="6" s="1"/>
  <c r="CD111" i="6"/>
  <c r="CD112" i="6" s="1"/>
  <c r="BZ165" i="6"/>
  <c r="CE161" i="6"/>
  <c r="CE157" i="6"/>
  <c r="CE154" i="6"/>
  <c r="CA158" i="6"/>
  <c r="CD155" i="6"/>
  <c r="CE109" i="6"/>
  <c r="CE176" i="6" s="1"/>
  <c r="CE216" i="6" s="1"/>
  <c r="CE108" i="6"/>
  <c r="CE175" i="6" s="1"/>
  <c r="CB137" i="6"/>
  <c r="CB141" i="6"/>
  <c r="CB162" i="6" s="1"/>
  <c r="CD123" i="6"/>
  <c r="CD124" i="6" s="1"/>
  <c r="CD129" i="6"/>
  <c r="CC130" i="6"/>
  <c r="CC131" i="6" s="1"/>
  <c r="CC133" i="6" s="1"/>
  <c r="CC136" i="6" s="1"/>
  <c r="CF122" i="6"/>
  <c r="CE115" i="6"/>
  <c r="CD116" i="6"/>
  <c r="CD117" i="6" s="1"/>
  <c r="CD118" i="6" s="1"/>
  <c r="CF4" i="6"/>
  <c r="CF5" i="6" s="1"/>
  <c r="AE278" i="6" l="1"/>
  <c r="AE455" i="6" s="1"/>
  <c r="BV407" i="6"/>
  <c r="BW404" i="6" s="1"/>
  <c r="BZ401" i="6"/>
  <c r="BZ402" i="6"/>
  <c r="BY405" i="6"/>
  <c r="AE369" i="6"/>
  <c r="AD384" i="6"/>
  <c r="AD388" i="6"/>
  <c r="BY430" i="6"/>
  <c r="BY382" i="6"/>
  <c r="BY395" i="6" s="1"/>
  <c r="BY410" i="6" s="1"/>
  <c r="AC327" i="6"/>
  <c r="AC301" i="6"/>
  <c r="AC303" i="6" s="1"/>
  <c r="AD300" i="6" s="1"/>
  <c r="AD319" i="6"/>
  <c r="AD322" i="6" s="1"/>
  <c r="AD324" i="6"/>
  <c r="CE429" i="6"/>
  <c r="CE383" i="6"/>
  <c r="CE396" i="6" s="1"/>
  <c r="CE411" i="6" s="1"/>
  <c r="CF428" i="6"/>
  <c r="CF451" i="6"/>
  <c r="CA367" i="6"/>
  <c r="CA436" i="6"/>
  <c r="CA439" i="6" s="1"/>
  <c r="CA431" i="6"/>
  <c r="AK448" i="6"/>
  <c r="AK422" i="6"/>
  <c r="AK424" i="6" s="1"/>
  <c r="AL421" i="6" s="1"/>
  <c r="AL445" i="6"/>
  <c r="AL440" i="6"/>
  <c r="AL441" i="6" s="1"/>
  <c r="AL442" i="6" s="1"/>
  <c r="CD350" i="6"/>
  <c r="CD427" i="6" s="1"/>
  <c r="BY263" i="6"/>
  <c r="BY284" i="6" s="1"/>
  <c r="BY337" i="6"/>
  <c r="CF259" i="6"/>
  <c r="CF285" i="6" s="1"/>
  <c r="CF349" i="6"/>
  <c r="CF374" i="6" s="1"/>
  <c r="CF307" i="6"/>
  <c r="CD260" i="6"/>
  <c r="CD306" i="6" s="1"/>
  <c r="CD333" i="6"/>
  <c r="BZ310" i="6"/>
  <c r="BZ315" i="6"/>
  <c r="BZ318" i="6" s="1"/>
  <c r="BZ277" i="6"/>
  <c r="BZ291" i="6" s="1"/>
  <c r="AD364" i="6"/>
  <c r="AF252" i="6"/>
  <c r="AF254" i="6" s="1"/>
  <c r="AG251" i="6" s="1"/>
  <c r="AF271" i="6"/>
  <c r="AY201" i="6"/>
  <c r="AY203" i="6" s="1"/>
  <c r="CA220" i="6"/>
  <c r="CA261" i="6"/>
  <c r="AZ190" i="6"/>
  <c r="AZ192" i="6" s="1"/>
  <c r="AZ193" i="6" s="1"/>
  <c r="AZ194" i="6" s="1"/>
  <c r="AZ195" i="6" s="1"/>
  <c r="AZ201" i="6" s="1"/>
  <c r="AZ203" i="6" s="1"/>
  <c r="BA174" i="6"/>
  <c r="BZ169" i="6"/>
  <c r="BZ248" i="6" s="1"/>
  <c r="BZ338" i="6" s="1"/>
  <c r="BZ353" i="6" s="1"/>
  <c r="BZ373" i="6" s="1"/>
  <c r="BZ375" i="6" s="1"/>
  <c r="BZ247" i="6"/>
  <c r="AH309" i="6"/>
  <c r="AH210" i="6"/>
  <c r="AH212" i="6" s="1"/>
  <c r="AI209" i="6" s="1"/>
  <c r="AH237" i="6"/>
  <c r="CE218" i="6"/>
  <c r="CA228" i="6"/>
  <c r="CE170" i="6"/>
  <c r="CE244" i="6" s="1"/>
  <c r="CE334" i="6" s="1"/>
  <c r="CE381" i="6" s="1"/>
  <c r="CE243" i="6"/>
  <c r="CE286" i="6" s="1"/>
  <c r="AH232" i="6"/>
  <c r="AI215" i="6" s="1"/>
  <c r="AI221" i="6" s="1"/>
  <c r="CB200" i="6"/>
  <c r="CB225" i="6"/>
  <c r="CD119" i="6"/>
  <c r="CD126" i="6" s="1"/>
  <c r="CD135" i="6" s="1"/>
  <c r="CD146" i="6" s="1"/>
  <c r="CF166" i="6"/>
  <c r="CF138" i="6"/>
  <c r="CA165" i="6"/>
  <c r="CA179" i="6"/>
  <c r="CA219" i="6" s="1"/>
  <c r="CB139" i="6"/>
  <c r="CB142" i="6" s="1"/>
  <c r="CB143" i="6" s="1"/>
  <c r="CB177" i="6"/>
  <c r="CB351" i="6" s="1"/>
  <c r="CE111" i="6"/>
  <c r="CE112" i="6" s="1"/>
  <c r="CF161" i="6"/>
  <c r="CF154" i="6"/>
  <c r="CF157" i="6"/>
  <c r="CB158" i="6"/>
  <c r="CB179" i="6" s="1"/>
  <c r="CB219" i="6" s="1"/>
  <c r="CE155" i="6"/>
  <c r="CF109" i="6"/>
  <c r="CF176" i="6" s="1"/>
  <c r="CF216" i="6" s="1"/>
  <c r="CF108" i="6"/>
  <c r="CF175" i="6" s="1"/>
  <c r="CC137" i="6"/>
  <c r="CC141" i="6"/>
  <c r="CC162" i="6" s="1"/>
  <c r="CE129" i="6"/>
  <c r="CD130" i="6"/>
  <c r="CD131" i="6" s="1"/>
  <c r="CD133" i="6" s="1"/>
  <c r="CD136" i="6" s="1"/>
  <c r="CE123" i="6"/>
  <c r="CE124" i="6" s="1"/>
  <c r="CG122" i="6"/>
  <c r="CF115" i="6"/>
  <c r="CG4" i="6"/>
  <c r="CG5" i="6" s="1"/>
  <c r="CE116" i="6"/>
  <c r="CE117" i="6" s="1"/>
  <c r="CE118" i="6" s="1"/>
  <c r="AE280" i="6" l="1"/>
  <c r="AE283" i="6" s="1"/>
  <c r="AE287" i="6" s="1"/>
  <c r="AE292" i="6" s="1"/>
  <c r="CA402" i="6"/>
  <c r="CA401" i="6"/>
  <c r="BW406" i="6"/>
  <c r="BW409" i="6" s="1"/>
  <c r="BW412" i="6" s="1"/>
  <c r="BZ405" i="6"/>
  <c r="AF272" i="6"/>
  <c r="AF278" i="6" s="1"/>
  <c r="AD390" i="6"/>
  <c r="AD391" i="6"/>
  <c r="CF429" i="6"/>
  <c r="CF383" i="6"/>
  <c r="CF396" i="6" s="1"/>
  <c r="CF411" i="6" s="1"/>
  <c r="BZ430" i="6"/>
  <c r="BZ382" i="6"/>
  <c r="BZ395" i="6" s="1"/>
  <c r="BZ410" i="6" s="1"/>
  <c r="AD320" i="6"/>
  <c r="AD321" i="6" s="1"/>
  <c r="AD326" i="6"/>
  <c r="AD302" i="6" s="1"/>
  <c r="AD325" i="6"/>
  <c r="AD453" i="6"/>
  <c r="AE305" i="6"/>
  <c r="AE311" i="6" s="1"/>
  <c r="AE312" i="6" s="1"/>
  <c r="AE313" i="6" s="1"/>
  <c r="AE314" i="6" s="1"/>
  <c r="CG428" i="6"/>
  <c r="CG451" i="6"/>
  <c r="CB367" i="6"/>
  <c r="CB436" i="6"/>
  <c r="CB439" i="6" s="1"/>
  <c r="CB431" i="6"/>
  <c r="AL446" i="6"/>
  <c r="AL447" i="6"/>
  <c r="AL423" i="6" s="1"/>
  <c r="AL443" i="6"/>
  <c r="AM426" i="6" s="1"/>
  <c r="AM432" i="6" s="1"/>
  <c r="CE350" i="6"/>
  <c r="CE427" i="6" s="1"/>
  <c r="AE348" i="6"/>
  <c r="AE354" i="6" s="1"/>
  <c r="AE357" i="6" s="1"/>
  <c r="AE359" i="6" s="1"/>
  <c r="AE360" i="6" s="1"/>
  <c r="CE260" i="6"/>
  <c r="CE306" i="6" s="1"/>
  <c r="CE333" i="6"/>
  <c r="CA310" i="6"/>
  <c r="CA315" i="6"/>
  <c r="CA318" i="6" s="1"/>
  <c r="CA277" i="6"/>
  <c r="CA291" i="6" s="1"/>
  <c r="CG259" i="6"/>
  <c r="CG285" i="6" s="1"/>
  <c r="CG349" i="6"/>
  <c r="CG374" i="6" s="1"/>
  <c r="CG307" i="6"/>
  <c r="BZ263" i="6"/>
  <c r="BZ284" i="6" s="1"/>
  <c r="BZ337" i="6"/>
  <c r="CB220" i="6"/>
  <c r="CB261" i="6"/>
  <c r="BA308" i="6"/>
  <c r="BA180" i="6"/>
  <c r="CE119" i="6"/>
  <c r="CE126" i="6" s="1"/>
  <c r="CE135" i="6" s="1"/>
  <c r="CE146" i="6" s="1"/>
  <c r="CF218" i="6"/>
  <c r="CA169" i="6"/>
  <c r="CA248" i="6" s="1"/>
  <c r="CA338" i="6" s="1"/>
  <c r="CA353" i="6" s="1"/>
  <c r="CA373" i="6" s="1"/>
  <c r="CA375" i="6" s="1"/>
  <c r="CA247" i="6"/>
  <c r="CF170" i="6"/>
  <c r="CF244" i="6" s="1"/>
  <c r="CF334" i="6" s="1"/>
  <c r="CF381" i="6" s="1"/>
  <c r="CF243" i="6"/>
  <c r="CF286" i="6" s="1"/>
  <c r="CB228" i="6"/>
  <c r="AZ185" i="6"/>
  <c r="AZ187" i="6" s="1"/>
  <c r="BA184" i="6" s="1"/>
  <c r="AZ197" i="6"/>
  <c r="AI222" i="6"/>
  <c r="AI223" i="6" s="1"/>
  <c r="AI224" i="6" s="1"/>
  <c r="AI234" i="6" s="1"/>
  <c r="CC200" i="6"/>
  <c r="CC225" i="6"/>
  <c r="CG166" i="6"/>
  <c r="CG138" i="6"/>
  <c r="CC139" i="6"/>
  <c r="CC142" i="6" s="1"/>
  <c r="CC143" i="6" s="1"/>
  <c r="CC177" i="6"/>
  <c r="CC351" i="6" s="1"/>
  <c r="CF111" i="6"/>
  <c r="CF112" i="6" s="1"/>
  <c r="CB165" i="6"/>
  <c r="CC158" i="6"/>
  <c r="CC179" i="6" s="1"/>
  <c r="CC219" i="6" s="1"/>
  <c r="CF155" i="6"/>
  <c r="CG161" i="6"/>
  <c r="CG157" i="6"/>
  <c r="CG154" i="6"/>
  <c r="CG109" i="6"/>
  <c r="CG176" i="6" s="1"/>
  <c r="CG216" i="6" s="1"/>
  <c r="CG108" i="6"/>
  <c r="CG175" i="6" s="1"/>
  <c r="CD137" i="6"/>
  <c r="CD141" i="6"/>
  <c r="CD162" i="6" s="1"/>
  <c r="CF129" i="6"/>
  <c r="CE130" i="6"/>
  <c r="CE131" i="6" s="1"/>
  <c r="CE133" i="6" s="1"/>
  <c r="CE136" i="6" s="1"/>
  <c r="CF116" i="6"/>
  <c r="CF117" i="6" s="1"/>
  <c r="CF118" i="6" s="1"/>
  <c r="CF123" i="6"/>
  <c r="CF124" i="6" s="1"/>
  <c r="CH122" i="6"/>
  <c r="CG115" i="6"/>
  <c r="CH4" i="6"/>
  <c r="CH5" i="6" s="1"/>
  <c r="AF274" i="6" l="1"/>
  <c r="AF455" i="6"/>
  <c r="AF280" i="6"/>
  <c r="AF283" i="6" s="1"/>
  <c r="AF287" i="6" s="1"/>
  <c r="AF292" i="6" s="1"/>
  <c r="BW407" i="6"/>
  <c r="BX404" i="6" s="1"/>
  <c r="BX406" i="6" s="1"/>
  <c r="BX409" i="6" s="1"/>
  <c r="BX412" i="6" s="1"/>
  <c r="CB401" i="6"/>
  <c r="CB402" i="6"/>
  <c r="CA405" i="6"/>
  <c r="AF369" i="6"/>
  <c r="AD394" i="6"/>
  <c r="AD397" i="6" s="1"/>
  <c r="AD392" i="6"/>
  <c r="AE389" i="6" s="1"/>
  <c r="AD327" i="6"/>
  <c r="AD301" i="6"/>
  <c r="AD303" i="6" s="1"/>
  <c r="AE300" i="6" s="1"/>
  <c r="CG429" i="6"/>
  <c r="CG383" i="6"/>
  <c r="CG396" i="6" s="1"/>
  <c r="CG411" i="6" s="1"/>
  <c r="AE319" i="6"/>
  <c r="AE320" i="6" s="1"/>
  <c r="AE321" i="6" s="1"/>
  <c r="AE324" i="6"/>
  <c r="CA430" i="6"/>
  <c r="CA382" i="6"/>
  <c r="CA395" i="6" s="1"/>
  <c r="CA410" i="6" s="1"/>
  <c r="AG258" i="6"/>
  <c r="AG264" i="6" s="1"/>
  <c r="AG267" i="6" s="1"/>
  <c r="AG269" i="6" s="1"/>
  <c r="AG270" i="6" s="1"/>
  <c r="AG252" i="6" s="1"/>
  <c r="AF452" i="6"/>
  <c r="CH428" i="6"/>
  <c r="CH451" i="6"/>
  <c r="CC367" i="6"/>
  <c r="CC436" i="6"/>
  <c r="CC439" i="6" s="1"/>
  <c r="CC431" i="6"/>
  <c r="AM433" i="6"/>
  <c r="AM434" i="6" s="1"/>
  <c r="AM435" i="6" s="1"/>
  <c r="AL448" i="6"/>
  <c r="AL422" i="6"/>
  <c r="AL424" i="6" s="1"/>
  <c r="AM421" i="6" s="1"/>
  <c r="CF350" i="6"/>
  <c r="CF427" i="6" s="1"/>
  <c r="AE361" i="6"/>
  <c r="AE362" i="6" s="1"/>
  <c r="AE342" i="6"/>
  <c r="AE344" i="6" s="1"/>
  <c r="AF341" i="6" s="1"/>
  <c r="CF260" i="6"/>
  <c r="CF306" i="6" s="1"/>
  <c r="CF333" i="6"/>
  <c r="CB310" i="6"/>
  <c r="CB277" i="6"/>
  <c r="CB291" i="6" s="1"/>
  <c r="CB315" i="6"/>
  <c r="CB318" i="6" s="1"/>
  <c r="CA263" i="6"/>
  <c r="CA284" i="6" s="1"/>
  <c r="CA337" i="6"/>
  <c r="CH259" i="6"/>
  <c r="CH285" i="6" s="1"/>
  <c r="CH349" i="6"/>
  <c r="CH374" i="6" s="1"/>
  <c r="CH307" i="6"/>
  <c r="CC220" i="6"/>
  <c r="CC261" i="6"/>
  <c r="BA190" i="6"/>
  <c r="BA192" i="6" s="1"/>
  <c r="BA193" i="6" s="1"/>
  <c r="BA194" i="6" s="1"/>
  <c r="BA195" i="6" s="1"/>
  <c r="BA201" i="6" s="1"/>
  <c r="BA203" i="6" s="1"/>
  <c r="BB174" i="6"/>
  <c r="AI235" i="6"/>
  <c r="AI236" i="6"/>
  <c r="AI211" i="6" s="1"/>
  <c r="AI309" i="6"/>
  <c r="CG170" i="6"/>
  <c r="CG244" i="6" s="1"/>
  <c r="CG334" i="6" s="1"/>
  <c r="CG381" i="6" s="1"/>
  <c r="CG243" i="6"/>
  <c r="CG286" i="6" s="1"/>
  <c r="CC228" i="6"/>
  <c r="CB169" i="6"/>
  <c r="CB248" i="6" s="1"/>
  <c r="CB338" i="6" s="1"/>
  <c r="CB353" i="6" s="1"/>
  <c r="CB373" i="6" s="1"/>
  <c r="CB375" i="6" s="1"/>
  <c r="CB247" i="6"/>
  <c r="CG218" i="6"/>
  <c r="AI229" i="6"/>
  <c r="CD200" i="6"/>
  <c r="CD225" i="6"/>
  <c r="CF119" i="6"/>
  <c r="CF126" i="6" s="1"/>
  <c r="CF135" i="6" s="1"/>
  <c r="CF146" i="6" s="1"/>
  <c r="CH166" i="6"/>
  <c r="CH138" i="6"/>
  <c r="CD139" i="6"/>
  <c r="CD142" i="6" s="1"/>
  <c r="CD143" i="6" s="1"/>
  <c r="CD177" i="6"/>
  <c r="CD351" i="6" s="1"/>
  <c r="CG111" i="6"/>
  <c r="CG112" i="6" s="1"/>
  <c r="CC165" i="6"/>
  <c r="CD158" i="6"/>
  <c r="CH161" i="6"/>
  <c r="CH157" i="6"/>
  <c r="CH154" i="6"/>
  <c r="CG155" i="6"/>
  <c r="CH109" i="6"/>
  <c r="CH176" i="6" s="1"/>
  <c r="CH216" i="6" s="1"/>
  <c r="CH108" i="6"/>
  <c r="CH175" i="6" s="1"/>
  <c r="CE137" i="6"/>
  <c r="CE141" i="6"/>
  <c r="CE162" i="6" s="1"/>
  <c r="CG129" i="6"/>
  <c r="CF130" i="6"/>
  <c r="CF131" i="6" s="1"/>
  <c r="CF133" i="6" s="1"/>
  <c r="CF136" i="6" s="1"/>
  <c r="CG123" i="6"/>
  <c r="CG124" i="6" s="1"/>
  <c r="CI122" i="6"/>
  <c r="CH115" i="6"/>
  <c r="CI4" i="6"/>
  <c r="CI5" i="6" s="1"/>
  <c r="CG116" i="6"/>
  <c r="CG117" i="6" s="1"/>
  <c r="CG118" i="6" s="1"/>
  <c r="BX407" i="6" l="1"/>
  <c r="BY404" i="6" s="1"/>
  <c r="BY406" i="6"/>
  <c r="BY409" i="6" s="1"/>
  <c r="BY412" i="6" s="1"/>
  <c r="CB405" i="6"/>
  <c r="CC402" i="6"/>
  <c r="CC401" i="6"/>
  <c r="AG271" i="6"/>
  <c r="CH429" i="6"/>
  <c r="CH383" i="6"/>
  <c r="CH396" i="6" s="1"/>
  <c r="CH411" i="6" s="1"/>
  <c r="AE322" i="6"/>
  <c r="AE325" i="6"/>
  <c r="AE326" i="6"/>
  <c r="AE302" i="6" s="1"/>
  <c r="CB430" i="6"/>
  <c r="CB382" i="6"/>
  <c r="CB395" i="6" s="1"/>
  <c r="CB410" i="6" s="1"/>
  <c r="CI428" i="6"/>
  <c r="CI451" i="6"/>
  <c r="CD367" i="6"/>
  <c r="CD431" i="6"/>
  <c r="CD436" i="6"/>
  <c r="CD439" i="6" s="1"/>
  <c r="AM445" i="6"/>
  <c r="AM440" i="6"/>
  <c r="AM443" i="6" s="1"/>
  <c r="AN426" i="6" s="1"/>
  <c r="AN432" i="6" s="1"/>
  <c r="CG350" i="6"/>
  <c r="CG427" i="6" s="1"/>
  <c r="CG260" i="6"/>
  <c r="CG306" i="6" s="1"/>
  <c r="CG333" i="6"/>
  <c r="CI259" i="6"/>
  <c r="CI285" i="6" s="1"/>
  <c r="CI349" i="6"/>
  <c r="CI374" i="6" s="1"/>
  <c r="CI307" i="6"/>
  <c r="CB263" i="6"/>
  <c r="CB284" i="6" s="1"/>
  <c r="CB337" i="6"/>
  <c r="CC310" i="6"/>
  <c r="CC315" i="6"/>
  <c r="CC318" i="6" s="1"/>
  <c r="CC277" i="6"/>
  <c r="CC291" i="6" s="1"/>
  <c r="AE368" i="6"/>
  <c r="AE370" i="6" s="1"/>
  <c r="AE380" i="6" s="1"/>
  <c r="AE364" i="6"/>
  <c r="AG254" i="6"/>
  <c r="AH251" i="6" s="1"/>
  <c r="CD220" i="6"/>
  <c r="CD261" i="6"/>
  <c r="BB180" i="6"/>
  <c r="BB308" i="6"/>
  <c r="CC169" i="6"/>
  <c r="CC248" i="6" s="1"/>
  <c r="CC338" i="6" s="1"/>
  <c r="CC353" i="6" s="1"/>
  <c r="CC373" i="6" s="1"/>
  <c r="CC375" i="6" s="1"/>
  <c r="CC247" i="6"/>
  <c r="CH218" i="6"/>
  <c r="CH170" i="6"/>
  <c r="CH244" i="6" s="1"/>
  <c r="CH334" i="6" s="1"/>
  <c r="CH381" i="6" s="1"/>
  <c r="CH243" i="6"/>
  <c r="CH286" i="6" s="1"/>
  <c r="CD228" i="6"/>
  <c r="BA185" i="6"/>
  <c r="BA187" i="6" s="1"/>
  <c r="BB184" i="6" s="1"/>
  <c r="BA197" i="6"/>
  <c r="AI210" i="6"/>
  <c r="AI212" i="6" s="1"/>
  <c r="AJ209" i="6" s="1"/>
  <c r="AI237" i="6"/>
  <c r="AI230" i="6"/>
  <c r="AI231" i="6" s="1"/>
  <c r="AI232" i="6"/>
  <c r="AJ215" i="6" s="1"/>
  <c r="AJ221" i="6" s="1"/>
  <c r="CG119" i="6"/>
  <c r="CG126" i="6" s="1"/>
  <c r="CG135" i="6" s="1"/>
  <c r="CG146" i="6" s="1"/>
  <c r="CE200" i="6"/>
  <c r="CE225" i="6"/>
  <c r="CD165" i="6"/>
  <c r="CD179" i="6"/>
  <c r="CD219" i="6" s="1"/>
  <c r="CI166" i="6"/>
  <c r="CI138" i="6"/>
  <c r="CE139" i="6"/>
  <c r="CE142" i="6" s="1"/>
  <c r="CE143" i="6" s="1"/>
  <c r="CE177" i="6"/>
  <c r="CE351" i="6" s="1"/>
  <c r="CH111" i="6"/>
  <c r="CH112" i="6" s="1"/>
  <c r="CE158" i="6"/>
  <c r="CE179" i="6" s="1"/>
  <c r="CE219" i="6" s="1"/>
  <c r="CI161" i="6"/>
  <c r="CI157" i="6"/>
  <c r="CI154" i="6"/>
  <c r="CH155" i="6"/>
  <c r="CI109" i="6"/>
  <c r="CI176" i="6" s="1"/>
  <c r="CI216" i="6" s="1"/>
  <c r="CI108" i="6"/>
  <c r="CI175" i="6" s="1"/>
  <c r="CF137" i="6"/>
  <c r="CF141" i="6"/>
  <c r="CF162" i="6" s="1"/>
  <c r="CH129" i="6"/>
  <c r="CG130" i="6"/>
  <c r="CG131" i="6" s="1"/>
  <c r="CG133" i="6" s="1"/>
  <c r="CG136" i="6" s="1"/>
  <c r="CH116" i="6"/>
  <c r="CH117" i="6" s="1"/>
  <c r="CH118" i="6" s="1"/>
  <c r="CH123" i="6"/>
  <c r="CH124" i="6" s="1"/>
  <c r="CJ122" i="6"/>
  <c r="CI115" i="6"/>
  <c r="CJ4" i="6"/>
  <c r="CJ5" i="6" s="1"/>
  <c r="CC405" i="6" l="1"/>
  <c r="CD402" i="6"/>
  <c r="CD401" i="6"/>
  <c r="BY407" i="6"/>
  <c r="BZ404" i="6" s="1"/>
  <c r="AG272" i="6"/>
  <c r="AG274" i="6" s="1"/>
  <c r="AG452" i="6" s="1"/>
  <c r="AE384" i="6"/>
  <c r="AE388" i="6"/>
  <c r="AE301" i="6"/>
  <c r="AE303" i="6" s="1"/>
  <c r="AF300" i="6" s="1"/>
  <c r="AE327" i="6"/>
  <c r="AF305" i="6"/>
  <c r="AF311" i="6" s="1"/>
  <c r="AF312" i="6" s="1"/>
  <c r="AF313" i="6" s="1"/>
  <c r="AF314" i="6" s="1"/>
  <c r="AE453" i="6"/>
  <c r="CI429" i="6"/>
  <c r="CI383" i="6"/>
  <c r="CI396" i="6" s="1"/>
  <c r="CI411" i="6" s="1"/>
  <c r="CC430" i="6"/>
  <c r="CC382" i="6"/>
  <c r="CC395" i="6" s="1"/>
  <c r="CC410" i="6" s="1"/>
  <c r="CJ428" i="6"/>
  <c r="CJ451" i="6"/>
  <c r="CE367" i="6"/>
  <c r="CE436" i="6"/>
  <c r="CE439" i="6" s="1"/>
  <c r="CE431" i="6"/>
  <c r="AM441" i="6"/>
  <c r="AM442" i="6" s="1"/>
  <c r="AN433" i="6"/>
  <c r="AN434" i="6" s="1"/>
  <c r="AN435" i="6" s="1"/>
  <c r="AM446" i="6"/>
  <c r="AM447" i="6"/>
  <c r="AM423" i="6" s="1"/>
  <c r="CH350" i="6"/>
  <c r="CH427" i="6" s="1"/>
  <c r="AF348" i="6"/>
  <c r="AF354" i="6" s="1"/>
  <c r="AF357" i="6" s="1"/>
  <c r="AF359" i="6" s="1"/>
  <c r="AF360" i="6" s="1"/>
  <c r="CC263" i="6"/>
  <c r="CC284" i="6" s="1"/>
  <c r="CC337" i="6"/>
  <c r="CD310" i="6"/>
  <c r="CD315" i="6"/>
  <c r="CD318" i="6" s="1"/>
  <c r="CD277" i="6"/>
  <c r="CD291" i="6" s="1"/>
  <c r="CH260" i="6"/>
  <c r="CH306" i="6" s="1"/>
  <c r="CH333" i="6"/>
  <c r="CJ259" i="6"/>
  <c r="CJ285" i="6" s="1"/>
  <c r="CJ349" i="6"/>
  <c r="CJ374" i="6" s="1"/>
  <c r="CJ307" i="6"/>
  <c r="CE220" i="6"/>
  <c r="CE261" i="6"/>
  <c r="BB190" i="6"/>
  <c r="BB192" i="6" s="1"/>
  <c r="BB193" i="6" s="1"/>
  <c r="BB194" i="6" s="1"/>
  <c r="BB195" i="6" s="1"/>
  <c r="BB201" i="6" s="1"/>
  <c r="BB203" i="6" s="1"/>
  <c r="BC174" i="6"/>
  <c r="CD169" i="6"/>
  <c r="CD248" i="6" s="1"/>
  <c r="CD338" i="6" s="1"/>
  <c r="CD353" i="6" s="1"/>
  <c r="CD373" i="6" s="1"/>
  <c r="CD375" i="6" s="1"/>
  <c r="CD247" i="6"/>
  <c r="CE228" i="6"/>
  <c r="CI218" i="6"/>
  <c r="CI170" i="6"/>
  <c r="CI244" i="6" s="1"/>
  <c r="CI334" i="6" s="1"/>
  <c r="CI381" i="6" s="1"/>
  <c r="CI243" i="6"/>
  <c r="CI286" i="6" s="1"/>
  <c r="AJ222" i="6"/>
  <c r="AJ223" i="6" s="1"/>
  <c r="AJ224" i="6" s="1"/>
  <c r="CF200" i="6"/>
  <c r="CF225" i="6"/>
  <c r="AQ181" i="6"/>
  <c r="CJ166" i="6"/>
  <c r="CJ138" i="6"/>
  <c r="CF139" i="6"/>
  <c r="CF142" i="6" s="1"/>
  <c r="CF143" i="6" s="1"/>
  <c r="CF177" i="6"/>
  <c r="CF351" i="6" s="1"/>
  <c r="CE165" i="6"/>
  <c r="CI111" i="6"/>
  <c r="CI112" i="6" s="1"/>
  <c r="CJ161" i="6"/>
  <c r="CJ154" i="6"/>
  <c r="CJ157" i="6"/>
  <c r="CF158" i="6"/>
  <c r="CF179" i="6" s="1"/>
  <c r="CF219" i="6" s="1"/>
  <c r="CI155" i="6"/>
  <c r="CJ109" i="6"/>
  <c r="CJ176" i="6" s="1"/>
  <c r="CJ216" i="6" s="1"/>
  <c r="CJ108" i="6"/>
  <c r="CJ175" i="6" s="1"/>
  <c r="CH119" i="6"/>
  <c r="CH126" i="6" s="1"/>
  <c r="CH135" i="6" s="1"/>
  <c r="CH146" i="6" s="1"/>
  <c r="CG137" i="6"/>
  <c r="CG141" i="6"/>
  <c r="CG162" i="6" s="1"/>
  <c r="CI129" i="6"/>
  <c r="CH130" i="6"/>
  <c r="CH131" i="6" s="1"/>
  <c r="CH133" i="6" s="1"/>
  <c r="CH136" i="6" s="1"/>
  <c r="CI123" i="6"/>
  <c r="CI124" i="6" s="1"/>
  <c r="CK122" i="6"/>
  <c r="CJ115" i="6"/>
  <c r="CK4" i="6"/>
  <c r="CK5" i="6" s="1"/>
  <c r="CI116" i="6"/>
  <c r="CI117" i="6" s="1"/>
  <c r="CI118" i="6" s="1"/>
  <c r="AG278" i="6" l="1"/>
  <c r="AG455" i="6" s="1"/>
  <c r="BZ406" i="6"/>
  <c r="BZ409" i="6" s="1"/>
  <c r="BZ412" i="6" s="1"/>
  <c r="CD405" i="6"/>
  <c r="CE402" i="6"/>
  <c r="CE401" i="6"/>
  <c r="AG369" i="6"/>
  <c r="AE390" i="6"/>
  <c r="AE391" i="6"/>
  <c r="AH258" i="6"/>
  <c r="AH264" i="6" s="1"/>
  <c r="AH267" i="6" s="1"/>
  <c r="AH269" i="6" s="1"/>
  <c r="AH270" i="6" s="1"/>
  <c r="AH252" i="6" s="1"/>
  <c r="AH254" i="6" s="1"/>
  <c r="AI251" i="6" s="1"/>
  <c r="CD430" i="6"/>
  <c r="CD382" i="6"/>
  <c r="CD395" i="6" s="1"/>
  <c r="CD410" i="6" s="1"/>
  <c r="AF324" i="6"/>
  <c r="AF319" i="6"/>
  <c r="AF322" i="6" s="1"/>
  <c r="CJ429" i="6"/>
  <c r="CJ383" i="6"/>
  <c r="CJ396" i="6" s="1"/>
  <c r="CJ411" i="6" s="1"/>
  <c r="CK428" i="6"/>
  <c r="CK451" i="6"/>
  <c r="CF367" i="6"/>
  <c r="CF436" i="6"/>
  <c r="CF439" i="6" s="1"/>
  <c r="CF431" i="6"/>
  <c r="AN445" i="6"/>
  <c r="AN440" i="6"/>
  <c r="AN443" i="6" s="1"/>
  <c r="AO426" i="6" s="1"/>
  <c r="AO432" i="6" s="1"/>
  <c r="AM448" i="6"/>
  <c r="AM422" i="6"/>
  <c r="AM424" i="6" s="1"/>
  <c r="AN421" i="6" s="1"/>
  <c r="CI350" i="6"/>
  <c r="CI427" i="6" s="1"/>
  <c r="AF361" i="6"/>
  <c r="AF362" i="6" s="1"/>
  <c r="AF342" i="6"/>
  <c r="AF344" i="6" s="1"/>
  <c r="AG341" i="6" s="1"/>
  <c r="CK259" i="6"/>
  <c r="CK285" i="6" s="1"/>
  <c r="CK349" i="6"/>
  <c r="CK374" i="6" s="1"/>
  <c r="CK307" i="6"/>
  <c r="CD263" i="6"/>
  <c r="CD284" i="6" s="1"/>
  <c r="CD337" i="6"/>
  <c r="CI260" i="6"/>
  <c r="CI306" i="6" s="1"/>
  <c r="CI333" i="6"/>
  <c r="CE310" i="6"/>
  <c r="CE315" i="6"/>
  <c r="CE318" i="6" s="1"/>
  <c r="CE277" i="6"/>
  <c r="CE291" i="6" s="1"/>
  <c r="CF220" i="6"/>
  <c r="CF261" i="6"/>
  <c r="BC180" i="6"/>
  <c r="BC308" i="6"/>
  <c r="AJ234" i="6"/>
  <c r="CJ218" i="6"/>
  <c r="CE169" i="6"/>
  <c r="CE248" i="6" s="1"/>
  <c r="CE338" i="6" s="1"/>
  <c r="CE353" i="6" s="1"/>
  <c r="CE373" i="6" s="1"/>
  <c r="CE375" i="6" s="1"/>
  <c r="CE247" i="6"/>
  <c r="CJ170" i="6"/>
  <c r="CJ244" i="6" s="1"/>
  <c r="CJ334" i="6" s="1"/>
  <c r="CJ381" i="6" s="1"/>
  <c r="CJ243" i="6"/>
  <c r="CJ286" i="6" s="1"/>
  <c r="CF228" i="6"/>
  <c r="BB185" i="6"/>
  <c r="BB187" i="6" s="1"/>
  <c r="BC184" i="6" s="1"/>
  <c r="BB197" i="6"/>
  <c r="AJ229" i="6"/>
  <c r="AJ232" i="6" s="1"/>
  <c r="AK215" i="6" s="1"/>
  <c r="AK221" i="6" s="1"/>
  <c r="CG200" i="6"/>
  <c r="CG225" i="6"/>
  <c r="CK166" i="6"/>
  <c r="CK138" i="6"/>
  <c r="CG139" i="6"/>
  <c r="CG142" i="6" s="1"/>
  <c r="CG143" i="6" s="1"/>
  <c r="CG177" i="6"/>
  <c r="CG351" i="6" s="1"/>
  <c r="CI119" i="6"/>
  <c r="CI126" i="6" s="1"/>
  <c r="CI135" i="6" s="1"/>
  <c r="CI146" i="6" s="1"/>
  <c r="CJ111" i="6"/>
  <c r="CJ112" i="6" s="1"/>
  <c r="CF165" i="6"/>
  <c r="CJ155" i="6"/>
  <c r="CG158" i="6"/>
  <c r="CK157" i="6"/>
  <c r="CK154" i="6"/>
  <c r="CK161" i="6"/>
  <c r="CK109" i="6"/>
  <c r="CK176" i="6" s="1"/>
  <c r="CK216" i="6" s="1"/>
  <c r="CK108" i="6"/>
  <c r="CK175" i="6" s="1"/>
  <c r="CH141" i="6"/>
  <c r="CH162" i="6" s="1"/>
  <c r="CH137" i="6"/>
  <c r="CK115" i="6"/>
  <c r="CJ116" i="6"/>
  <c r="CJ117" i="6" s="1"/>
  <c r="CJ118" i="6" s="1"/>
  <c r="CJ123" i="6"/>
  <c r="CJ124" i="6" s="1"/>
  <c r="CJ129" i="6"/>
  <c r="CI130" i="6"/>
  <c r="CI131" i="6" s="1"/>
  <c r="CI133" i="6" s="1"/>
  <c r="CI136" i="6" s="1"/>
  <c r="CL122" i="6"/>
  <c r="CL4" i="6"/>
  <c r="CL5" i="6" s="1"/>
  <c r="AG280" i="6" l="1"/>
  <c r="AG283" i="6" s="1"/>
  <c r="AG287" i="6" s="1"/>
  <c r="AG292" i="6" s="1"/>
  <c r="AE394" i="6"/>
  <c r="AE397" i="6" s="1"/>
  <c r="CE405" i="6"/>
  <c r="CF401" i="6"/>
  <c r="CF402" i="6"/>
  <c r="BZ407" i="6"/>
  <c r="CA404" i="6" s="1"/>
  <c r="AE392" i="6"/>
  <c r="AF389" i="6" s="1"/>
  <c r="AH271" i="6"/>
  <c r="AF320" i="6"/>
  <c r="AF321" i="6" s="1"/>
  <c r="AF453" i="6"/>
  <c r="AG305" i="6"/>
  <c r="AG311" i="6" s="1"/>
  <c r="AG312" i="6" s="1"/>
  <c r="AG313" i="6" s="1"/>
  <c r="AG314" i="6" s="1"/>
  <c r="AG319" i="6" s="1"/>
  <c r="CE430" i="6"/>
  <c r="CE382" i="6"/>
  <c r="CE395" i="6" s="1"/>
  <c r="CE410" i="6" s="1"/>
  <c r="CK429" i="6"/>
  <c r="CK383" i="6"/>
  <c r="CK396" i="6" s="1"/>
  <c r="CK411" i="6" s="1"/>
  <c r="AF325" i="6"/>
  <c r="AF326" i="6"/>
  <c r="AF302" i="6" s="1"/>
  <c r="CL428" i="6"/>
  <c r="CL451" i="6"/>
  <c r="CG367" i="6"/>
  <c r="CG436" i="6"/>
  <c r="CG439" i="6" s="1"/>
  <c r="CG431" i="6"/>
  <c r="AN441" i="6"/>
  <c r="AN442" i="6" s="1"/>
  <c r="AO433" i="6"/>
  <c r="AO434" i="6" s="1"/>
  <c r="AO435" i="6" s="1"/>
  <c r="AN446" i="6"/>
  <c r="AN447" i="6"/>
  <c r="AN423" i="6" s="1"/>
  <c r="CJ350" i="6"/>
  <c r="CJ427" i="6" s="1"/>
  <c r="CL259" i="6"/>
  <c r="CL285" i="6" s="1"/>
  <c r="CL349" i="6"/>
  <c r="CL374" i="6" s="1"/>
  <c r="CL307" i="6"/>
  <c r="CJ260" i="6"/>
  <c r="CJ306" i="6" s="1"/>
  <c r="CJ333" i="6"/>
  <c r="CE263" i="6"/>
  <c r="CE284" i="6" s="1"/>
  <c r="CE337" i="6"/>
  <c r="CF310" i="6"/>
  <c r="CF277" i="6"/>
  <c r="CF291" i="6" s="1"/>
  <c r="CF315" i="6"/>
  <c r="CF318" i="6" s="1"/>
  <c r="AF368" i="6"/>
  <c r="AF370" i="6" s="1"/>
  <c r="AF380" i="6" s="1"/>
  <c r="AF364" i="6"/>
  <c r="CG220" i="6"/>
  <c r="CG261" i="6"/>
  <c r="BC190" i="6"/>
  <c r="BC192" i="6" s="1"/>
  <c r="BC193" i="6" s="1"/>
  <c r="BC185" i="6" s="1"/>
  <c r="BC187" i="6" s="1"/>
  <c r="BD184" i="6" s="1"/>
  <c r="BD174" i="6"/>
  <c r="CK170" i="6"/>
  <c r="CK244" i="6" s="1"/>
  <c r="CK334" i="6" s="1"/>
  <c r="CK381" i="6" s="1"/>
  <c r="CK243" i="6"/>
  <c r="CK286" i="6" s="1"/>
  <c r="CF169" i="6"/>
  <c r="CF248" i="6" s="1"/>
  <c r="CF338" i="6" s="1"/>
  <c r="CF353" i="6" s="1"/>
  <c r="CF373" i="6" s="1"/>
  <c r="CF375" i="6" s="1"/>
  <c r="CF247" i="6"/>
  <c r="CG228" i="6"/>
  <c r="CK218" i="6"/>
  <c r="AJ309" i="6"/>
  <c r="AJ235" i="6"/>
  <c r="AJ236" i="6"/>
  <c r="AJ211" i="6" s="1"/>
  <c r="AJ230" i="6"/>
  <c r="AJ231" i="6" s="1"/>
  <c r="AK222" i="6"/>
  <c r="AK223" i="6" s="1"/>
  <c r="AK224" i="6" s="1"/>
  <c r="AK234" i="6" s="1"/>
  <c r="CH200" i="6"/>
  <c r="CH225" i="6"/>
  <c r="CL166" i="6"/>
  <c r="CL138" i="6"/>
  <c r="CG165" i="6"/>
  <c r="CG179" i="6"/>
  <c r="CG219" i="6" s="1"/>
  <c r="CH139" i="6"/>
  <c r="CH142" i="6" s="1"/>
  <c r="CH143" i="6" s="1"/>
  <c r="CH177" i="6"/>
  <c r="CH351" i="6" s="1"/>
  <c r="CK111" i="6"/>
  <c r="CK112" i="6" s="1"/>
  <c r="CL157" i="6"/>
  <c r="CL161" i="6"/>
  <c r="CL154" i="6"/>
  <c r="CH158" i="6"/>
  <c r="CH179" i="6" s="1"/>
  <c r="CH219" i="6" s="1"/>
  <c r="CK155" i="6"/>
  <c r="CL109" i="6"/>
  <c r="CL176" i="6" s="1"/>
  <c r="CL216" i="6" s="1"/>
  <c r="CL108" i="6"/>
  <c r="CL175" i="6" s="1"/>
  <c r="CJ119" i="6"/>
  <c r="CJ126" i="6" s="1"/>
  <c r="CJ135" i="6" s="1"/>
  <c r="CJ146" i="6" s="1"/>
  <c r="CI137" i="6"/>
  <c r="CI141" i="6"/>
  <c r="CI162" i="6" s="1"/>
  <c r="CK129" i="6"/>
  <c r="CJ130" i="6"/>
  <c r="CJ131" i="6" s="1"/>
  <c r="CJ133" i="6" s="1"/>
  <c r="CJ136" i="6" s="1"/>
  <c r="CK123" i="6"/>
  <c r="CK124" i="6" s="1"/>
  <c r="CM122" i="6"/>
  <c r="CL115" i="6"/>
  <c r="CM4" i="6"/>
  <c r="CM5" i="6" s="1"/>
  <c r="CK116" i="6"/>
  <c r="CK117" i="6" s="1"/>
  <c r="CK118" i="6" s="1"/>
  <c r="CG402" i="6" l="1"/>
  <c r="CG401" i="6"/>
  <c r="CA406" i="6"/>
  <c r="CA409" i="6" s="1"/>
  <c r="CA412" i="6" s="1"/>
  <c r="CF405" i="6"/>
  <c r="AH272" i="6"/>
  <c r="AH274" i="6" s="1"/>
  <c r="AI258" i="6" s="1"/>
  <c r="AI264" i="6" s="1"/>
  <c r="AI267" i="6" s="1"/>
  <c r="AI269" i="6" s="1"/>
  <c r="AI270" i="6" s="1"/>
  <c r="AI252" i="6" s="1"/>
  <c r="AI254" i="6" s="1"/>
  <c r="AJ251" i="6" s="1"/>
  <c r="AF384" i="6"/>
  <c r="AF388" i="6"/>
  <c r="AG324" i="6"/>
  <c r="AG325" i="6" s="1"/>
  <c r="CF430" i="6"/>
  <c r="CF382" i="6"/>
  <c r="CF395" i="6" s="1"/>
  <c r="CF410" i="6" s="1"/>
  <c r="AF327" i="6"/>
  <c r="AF301" i="6"/>
  <c r="AF303" i="6" s="1"/>
  <c r="AG300" i="6" s="1"/>
  <c r="CL429" i="6"/>
  <c r="CL383" i="6"/>
  <c r="CL396" i="6" s="1"/>
  <c r="CL411" i="6" s="1"/>
  <c r="CM428" i="6"/>
  <c r="CM451" i="6"/>
  <c r="AH452" i="6"/>
  <c r="AG322" i="6"/>
  <c r="AG453" i="6" s="1"/>
  <c r="AG320" i="6"/>
  <c r="AG321" i="6" s="1"/>
  <c r="CH367" i="6"/>
  <c r="CH431" i="6"/>
  <c r="CH436" i="6"/>
  <c r="CH439" i="6" s="1"/>
  <c r="AO445" i="6"/>
  <c r="AO440" i="6"/>
  <c r="AO443" i="6" s="1"/>
  <c r="AP426" i="6" s="1"/>
  <c r="AP432" i="6" s="1"/>
  <c r="AN448" i="6"/>
  <c r="AN422" i="6"/>
  <c r="AN424" i="6" s="1"/>
  <c r="AO421" i="6" s="1"/>
  <c r="CK350" i="6"/>
  <c r="CK427" i="6" s="1"/>
  <c r="AG348" i="6"/>
  <c r="AG354" i="6" s="1"/>
  <c r="AG357" i="6" s="1"/>
  <c r="AG359" i="6" s="1"/>
  <c r="AG360" i="6" s="1"/>
  <c r="CM259" i="6"/>
  <c r="CM285" i="6" s="1"/>
  <c r="CM349" i="6"/>
  <c r="CM374" i="6" s="1"/>
  <c r="CM307" i="6"/>
  <c r="CK260" i="6"/>
  <c r="CK306" i="6" s="1"/>
  <c r="CK333" i="6"/>
  <c r="CF263" i="6"/>
  <c r="CF284" i="6" s="1"/>
  <c r="CF337" i="6"/>
  <c r="CG310" i="6"/>
  <c r="CG315" i="6"/>
  <c r="CG318" i="6" s="1"/>
  <c r="CG277" i="6"/>
  <c r="CG291" i="6" s="1"/>
  <c r="CH220" i="6"/>
  <c r="CH261" i="6"/>
  <c r="BD308" i="6"/>
  <c r="BD180" i="6"/>
  <c r="BC194" i="6"/>
  <c r="BC195" i="6" s="1"/>
  <c r="BC201" i="6" s="1"/>
  <c r="BC203" i="6" s="1"/>
  <c r="CH228" i="6"/>
  <c r="CL218" i="6"/>
  <c r="CG169" i="6"/>
  <c r="CG248" i="6" s="1"/>
  <c r="CG338" i="6" s="1"/>
  <c r="CG353" i="6" s="1"/>
  <c r="CG373" i="6" s="1"/>
  <c r="CG375" i="6" s="1"/>
  <c r="CG247" i="6"/>
  <c r="AJ210" i="6"/>
  <c r="AJ212" i="6" s="1"/>
  <c r="AK209" i="6" s="1"/>
  <c r="AK236" i="6" s="1"/>
  <c r="AK211" i="6" s="1"/>
  <c r="AJ237" i="6"/>
  <c r="AK309" i="6"/>
  <c r="AK235" i="6"/>
  <c r="CL170" i="6"/>
  <c r="CL244" i="6" s="1"/>
  <c r="CL334" i="6" s="1"/>
  <c r="CL381" i="6" s="1"/>
  <c r="CL243" i="6"/>
  <c r="CL286" i="6" s="1"/>
  <c r="AK229" i="6"/>
  <c r="AK230" i="6" s="1"/>
  <c r="AK231" i="6" s="1"/>
  <c r="CI200" i="6"/>
  <c r="CI225" i="6"/>
  <c r="CM166" i="6"/>
  <c r="CM138" i="6"/>
  <c r="CI139" i="6"/>
  <c r="CI142" i="6" s="1"/>
  <c r="CI143" i="6" s="1"/>
  <c r="CI177" i="6"/>
  <c r="CI351" i="6" s="1"/>
  <c r="CH165" i="6"/>
  <c r="CL111" i="6"/>
  <c r="CL112" i="6" s="1"/>
  <c r="CL155" i="6"/>
  <c r="CI158" i="6"/>
  <c r="CM161" i="6"/>
  <c r="CM157" i="6"/>
  <c r="CM154" i="6"/>
  <c r="CM109" i="6"/>
  <c r="CM176" i="6" s="1"/>
  <c r="CM216" i="6" s="1"/>
  <c r="CM108" i="6"/>
  <c r="CM175" i="6" s="1"/>
  <c r="CJ141" i="6"/>
  <c r="CJ162" i="6" s="1"/>
  <c r="CJ137" i="6"/>
  <c r="CK119" i="6"/>
  <c r="CK126" i="6" s="1"/>
  <c r="CK135" i="6" s="1"/>
  <c r="CK146" i="6" s="1"/>
  <c r="CM115" i="6"/>
  <c r="CL116" i="6"/>
  <c r="CL117" i="6" s="1"/>
  <c r="CL118" i="6" s="1"/>
  <c r="CL123" i="6"/>
  <c r="CL124" i="6" s="1"/>
  <c r="CL129" i="6"/>
  <c r="CK130" i="6"/>
  <c r="CK131" i="6" s="1"/>
  <c r="CK133" i="6" s="1"/>
  <c r="CK136" i="6" s="1"/>
  <c r="CN122" i="6"/>
  <c r="CN4" i="6"/>
  <c r="CN5" i="6" s="1"/>
  <c r="BC197" i="6" l="1"/>
  <c r="AH278" i="6"/>
  <c r="AH455" i="6" s="1"/>
  <c r="CH402" i="6"/>
  <c r="CH401" i="6"/>
  <c r="CA407" i="6"/>
  <c r="CB404" i="6" s="1"/>
  <c r="CB406" i="6" s="1"/>
  <c r="CG405" i="6"/>
  <c r="AF390" i="6"/>
  <c r="AF391" i="6"/>
  <c r="AG326" i="6"/>
  <c r="AG302" i="6" s="1"/>
  <c r="AI271" i="6"/>
  <c r="CM429" i="6"/>
  <c r="CM383" i="6"/>
  <c r="CM396" i="6" s="1"/>
  <c r="CM411" i="6" s="1"/>
  <c r="CG430" i="6"/>
  <c r="CG382" i="6"/>
  <c r="CG395" i="6" s="1"/>
  <c r="CG410" i="6" s="1"/>
  <c r="AO441" i="6"/>
  <c r="AO442" i="6" s="1"/>
  <c r="CN428" i="6"/>
  <c r="CN451" i="6"/>
  <c r="AH305" i="6"/>
  <c r="AH311" i="6" s="1"/>
  <c r="AH312" i="6" s="1"/>
  <c r="AH313" i="6" s="1"/>
  <c r="AH314" i="6" s="1"/>
  <c r="AG301" i="6"/>
  <c r="CI367" i="6"/>
  <c r="CI436" i="6"/>
  <c r="CI439" i="6" s="1"/>
  <c r="CI431" i="6"/>
  <c r="AP433" i="6"/>
  <c r="AP434" i="6" s="1"/>
  <c r="AP435" i="6" s="1"/>
  <c r="AO446" i="6"/>
  <c r="AO447" i="6"/>
  <c r="AO423" i="6" s="1"/>
  <c r="CL350" i="6"/>
  <c r="CL427" i="6" s="1"/>
  <c r="CH310" i="6"/>
  <c r="CH315" i="6"/>
  <c r="CH318" i="6" s="1"/>
  <c r="CH277" i="6"/>
  <c r="CH291" i="6" s="1"/>
  <c r="CL260" i="6"/>
  <c r="CL306" i="6" s="1"/>
  <c r="CL333" i="6"/>
  <c r="AG361" i="6"/>
  <c r="AG362" i="6" s="1"/>
  <c r="AG368" i="6" s="1"/>
  <c r="AG370" i="6" s="1"/>
  <c r="AG380" i="6" s="1"/>
  <c r="AG342" i="6"/>
  <c r="AG344" i="6" s="1"/>
  <c r="AH341" i="6" s="1"/>
  <c r="CN259" i="6"/>
  <c r="CN285" i="6" s="1"/>
  <c r="CN349" i="6"/>
  <c r="CN374" i="6" s="1"/>
  <c r="CN307" i="6"/>
  <c r="CG263" i="6"/>
  <c r="CG284" i="6" s="1"/>
  <c r="CG337" i="6"/>
  <c r="CI220" i="6"/>
  <c r="CI261" i="6"/>
  <c r="BD190" i="6"/>
  <c r="BD192" i="6" s="1"/>
  <c r="BD193" i="6" s="1"/>
  <c r="BE174" i="6"/>
  <c r="CM218" i="6"/>
  <c r="CH169" i="6"/>
  <c r="CH248" i="6" s="1"/>
  <c r="CH338" i="6" s="1"/>
  <c r="CH353" i="6" s="1"/>
  <c r="CH373" i="6" s="1"/>
  <c r="CH375" i="6" s="1"/>
  <c r="CH247" i="6"/>
  <c r="CM170" i="6"/>
  <c r="CM244" i="6" s="1"/>
  <c r="CM334" i="6" s="1"/>
  <c r="CM381" i="6" s="1"/>
  <c r="CM243" i="6"/>
  <c r="CM286" i="6" s="1"/>
  <c r="CI228" i="6"/>
  <c r="AK210" i="6"/>
  <c r="AK212" i="6" s="1"/>
  <c r="AL209" i="6" s="1"/>
  <c r="AK237" i="6"/>
  <c r="AK232" i="6"/>
  <c r="AL215" i="6" s="1"/>
  <c r="AL221" i="6" s="1"/>
  <c r="CJ200" i="6"/>
  <c r="CJ225" i="6"/>
  <c r="CI165" i="6"/>
  <c r="CI179" i="6"/>
  <c r="CI219" i="6" s="1"/>
  <c r="CN166" i="6"/>
  <c r="CN138" i="6"/>
  <c r="CJ139" i="6"/>
  <c r="CJ142" i="6" s="1"/>
  <c r="CJ143" i="6" s="1"/>
  <c r="CJ177" i="6"/>
  <c r="CJ351" i="6" s="1"/>
  <c r="CM111" i="6"/>
  <c r="CM112" i="6" s="1"/>
  <c r="CM155" i="6"/>
  <c r="CN161" i="6"/>
  <c r="CN154" i="6"/>
  <c r="CN157" i="6"/>
  <c r="CJ158" i="6"/>
  <c r="CM116" i="6"/>
  <c r="CM117" i="6" s="1"/>
  <c r="CM118" i="6" s="1"/>
  <c r="CN109" i="6"/>
  <c r="CN176" i="6" s="1"/>
  <c r="CN216" i="6" s="1"/>
  <c r="CN108" i="6"/>
  <c r="CN175" i="6" s="1"/>
  <c r="CK137" i="6"/>
  <c r="CK141" i="6"/>
  <c r="CK162" i="6" s="1"/>
  <c r="CN115" i="6"/>
  <c r="CL119" i="6"/>
  <c r="CL126" i="6" s="1"/>
  <c r="CL135" i="6" s="1"/>
  <c r="CL146" i="6" s="1"/>
  <c r="CM129" i="6"/>
  <c r="CL130" i="6"/>
  <c r="CL131" i="6" s="1"/>
  <c r="CL133" i="6" s="1"/>
  <c r="CL136" i="6" s="1"/>
  <c r="CM123" i="6"/>
  <c r="CM124" i="6" s="1"/>
  <c r="CO122" i="6"/>
  <c r="CO4" i="6"/>
  <c r="CO5" i="6" s="1"/>
  <c r="AH369" i="6" l="1"/>
  <c r="AH280" i="6"/>
  <c r="AH283" i="6" s="1"/>
  <c r="AH287" i="6" s="1"/>
  <c r="AH292" i="6" s="1"/>
  <c r="CI402" i="6"/>
  <c r="CI401" i="6"/>
  <c r="CB407" i="6"/>
  <c r="CC404" i="6" s="1"/>
  <c r="CC406" i="6" s="1"/>
  <c r="CB409" i="6"/>
  <c r="CB412" i="6" s="1"/>
  <c r="AF394" i="6"/>
  <c r="AF397" i="6" s="1"/>
  <c r="CH405" i="6"/>
  <c r="AI272" i="6"/>
  <c r="AI278" i="6" s="1"/>
  <c r="AI455" i="6" s="1"/>
  <c r="AG384" i="6"/>
  <c r="AG388" i="6"/>
  <c r="AG303" i="6"/>
  <c r="AH300" i="6" s="1"/>
  <c r="AF392" i="6"/>
  <c r="AG389" i="6" s="1"/>
  <c r="AG327" i="6"/>
  <c r="CH430" i="6"/>
  <c r="CH382" i="6"/>
  <c r="CH395" i="6" s="1"/>
  <c r="CH410" i="6" s="1"/>
  <c r="CN429" i="6"/>
  <c r="CN383" i="6"/>
  <c r="CN396" i="6" s="1"/>
  <c r="CN411" i="6" s="1"/>
  <c r="CO428" i="6"/>
  <c r="CO451" i="6"/>
  <c r="AH319" i="6"/>
  <c r="AH324" i="6"/>
  <c r="CJ367" i="6"/>
  <c r="CJ436" i="6"/>
  <c r="CJ439" i="6" s="1"/>
  <c r="CJ431" i="6"/>
  <c r="AO448" i="6"/>
  <c r="AO422" i="6"/>
  <c r="AO424" i="6" s="1"/>
  <c r="AP421" i="6" s="1"/>
  <c r="AP445" i="6"/>
  <c r="AP440" i="6"/>
  <c r="AP443" i="6" s="1"/>
  <c r="AQ426" i="6" s="1"/>
  <c r="AQ432" i="6" s="1"/>
  <c r="CM350" i="6"/>
  <c r="CM427" i="6" s="1"/>
  <c r="CM260" i="6"/>
  <c r="CM306" i="6" s="1"/>
  <c r="CM333" i="6"/>
  <c r="CO259" i="6"/>
  <c r="CO285" i="6" s="1"/>
  <c r="CO349" i="6"/>
  <c r="CO374" i="6" s="1"/>
  <c r="CO307" i="6"/>
  <c r="CH263" i="6"/>
  <c r="CH284" i="6" s="1"/>
  <c r="CH337" i="6"/>
  <c r="CI310" i="6"/>
  <c r="CI315" i="6"/>
  <c r="CI318" i="6" s="1"/>
  <c r="CI277" i="6"/>
  <c r="CI291" i="6" s="1"/>
  <c r="AG364" i="6"/>
  <c r="CJ220" i="6"/>
  <c r="CJ261" i="6"/>
  <c r="BE308" i="6"/>
  <c r="BE180" i="6"/>
  <c r="CI169" i="6"/>
  <c r="CI248" i="6" s="1"/>
  <c r="CI338" i="6" s="1"/>
  <c r="CI353" i="6" s="1"/>
  <c r="CI373" i="6" s="1"/>
  <c r="CI375" i="6" s="1"/>
  <c r="CI247" i="6"/>
  <c r="BD185" i="6"/>
  <c r="BD187" i="6" s="1"/>
  <c r="BE184" i="6" s="1"/>
  <c r="CN218" i="6"/>
  <c r="CN170" i="6"/>
  <c r="CN244" i="6" s="1"/>
  <c r="CN334" i="6" s="1"/>
  <c r="CN381" i="6" s="1"/>
  <c r="CN243" i="6"/>
  <c r="CN286" i="6" s="1"/>
  <c r="BD194" i="6"/>
  <c r="BD195" i="6" s="1"/>
  <c r="BD201" i="6" s="1"/>
  <c r="BD203" i="6" s="1"/>
  <c r="CJ228" i="6"/>
  <c r="AL222" i="6"/>
  <c r="AL223" i="6" s="1"/>
  <c r="AL224" i="6" s="1"/>
  <c r="AL234" i="6" s="1"/>
  <c r="CK200" i="6"/>
  <c r="CK225" i="6"/>
  <c r="CM119" i="6"/>
  <c r="CM126" i="6" s="1"/>
  <c r="CM135" i="6" s="1"/>
  <c r="AR181" i="6"/>
  <c r="CJ165" i="6"/>
  <c r="CJ179" i="6"/>
  <c r="CJ219" i="6" s="1"/>
  <c r="CO166" i="6"/>
  <c r="CO138" i="6"/>
  <c r="CK139" i="6"/>
  <c r="CK142" i="6" s="1"/>
  <c r="CK143" i="6" s="1"/>
  <c r="CK177" i="6"/>
  <c r="CK351" i="6" s="1"/>
  <c r="CN111" i="6"/>
  <c r="CN112" i="6" s="1"/>
  <c r="CK158" i="6"/>
  <c r="CO161" i="6"/>
  <c r="CO157" i="6"/>
  <c r="CO154" i="6"/>
  <c r="CN155" i="6"/>
  <c r="CO109" i="6"/>
  <c r="CO176" i="6" s="1"/>
  <c r="CO216" i="6" s="1"/>
  <c r="CO108" i="6"/>
  <c r="CO175" i="6" s="1"/>
  <c r="CL137" i="6"/>
  <c r="CL141" i="6"/>
  <c r="CL162" i="6" s="1"/>
  <c r="CO115" i="6"/>
  <c r="CN116" i="6"/>
  <c r="CN117" i="6" s="1"/>
  <c r="CN118" i="6" s="1"/>
  <c r="CN123" i="6"/>
  <c r="CN124" i="6" s="1"/>
  <c r="CN129" i="6"/>
  <c r="CM130" i="6"/>
  <c r="CM131" i="6" s="1"/>
  <c r="CM133" i="6" s="1"/>
  <c r="CM136" i="6" s="1"/>
  <c r="CP122" i="6"/>
  <c r="CP4" i="6"/>
  <c r="CP5" i="6" s="1"/>
  <c r="AI274" i="6" l="1"/>
  <c r="AI452" i="6" s="1"/>
  <c r="CC407" i="6"/>
  <c r="CD404" i="6" s="1"/>
  <c r="CC409" i="6"/>
  <c r="CC412" i="6" s="1"/>
  <c r="AI369" i="6"/>
  <c r="CJ401" i="6"/>
  <c r="CJ402" i="6"/>
  <c r="CI405" i="6"/>
  <c r="AI280" i="6"/>
  <c r="AI283" i="6" s="1"/>
  <c r="AI287" i="6" s="1"/>
  <c r="AI292" i="6" s="1"/>
  <c r="AG390" i="6"/>
  <c r="AG391" i="6"/>
  <c r="CI430" i="6"/>
  <c r="CI382" i="6"/>
  <c r="CI395" i="6" s="1"/>
  <c r="CI410" i="6" s="1"/>
  <c r="CO429" i="6"/>
  <c r="CO383" i="6"/>
  <c r="CO396" i="6" s="1"/>
  <c r="CO411" i="6" s="1"/>
  <c r="CP428" i="6"/>
  <c r="CP451" i="6"/>
  <c r="CM141" i="6"/>
  <c r="CM162" i="6" s="1"/>
  <c r="CM146" i="6"/>
  <c r="AH322" i="6"/>
  <c r="AH453" i="6" s="1"/>
  <c r="AH320" i="6"/>
  <c r="AH321" i="6" s="1"/>
  <c r="AH325" i="6"/>
  <c r="AH326" i="6"/>
  <c r="AH302" i="6" s="1"/>
  <c r="CK367" i="6"/>
  <c r="CK436" i="6"/>
  <c r="CK439" i="6" s="1"/>
  <c r="CK431" i="6"/>
  <c r="AP441" i="6"/>
  <c r="AP442" i="6" s="1"/>
  <c r="AP446" i="6"/>
  <c r="AP447" i="6"/>
  <c r="AP423" i="6" s="1"/>
  <c r="AQ433" i="6"/>
  <c r="AQ434" i="6" s="1"/>
  <c r="AQ435" i="6" s="1"/>
  <c r="CN350" i="6"/>
  <c r="CN427" i="6" s="1"/>
  <c r="AH348" i="6"/>
  <c r="AH354" i="6" s="1"/>
  <c r="AH357" i="6" s="1"/>
  <c r="AH359" i="6" s="1"/>
  <c r="AH360" i="6" s="1"/>
  <c r="CP259" i="6"/>
  <c r="CP285" i="6" s="1"/>
  <c r="CP349" i="6"/>
  <c r="CP374" i="6" s="1"/>
  <c r="CP307" i="6"/>
  <c r="CI263" i="6"/>
  <c r="CI284" i="6" s="1"/>
  <c r="CI337" i="6"/>
  <c r="CJ310" i="6"/>
  <c r="CJ277" i="6"/>
  <c r="CJ291" i="6" s="1"/>
  <c r="CJ315" i="6"/>
  <c r="CJ318" i="6" s="1"/>
  <c r="CN260" i="6"/>
  <c r="CN306" i="6" s="1"/>
  <c r="CN333" i="6"/>
  <c r="CK220" i="6"/>
  <c r="CK261" i="6"/>
  <c r="BF174" i="6"/>
  <c r="BE190" i="6"/>
  <c r="BE192" i="6" s="1"/>
  <c r="BE193" i="6" s="1"/>
  <c r="BE194" i="6" s="1"/>
  <c r="BE195" i="6" s="1"/>
  <c r="BE201" i="6" s="1"/>
  <c r="BE203" i="6" s="1"/>
  <c r="BD197" i="6"/>
  <c r="AL235" i="6"/>
  <c r="AL236" i="6"/>
  <c r="AL211" i="6" s="1"/>
  <c r="CO218" i="6"/>
  <c r="CO170" i="6"/>
  <c r="CO244" i="6" s="1"/>
  <c r="CO334" i="6" s="1"/>
  <c r="CO381" i="6" s="1"/>
  <c r="CO243" i="6"/>
  <c r="CO286" i="6" s="1"/>
  <c r="CK228" i="6"/>
  <c r="CJ169" i="6"/>
  <c r="CJ248" i="6" s="1"/>
  <c r="CJ338" i="6" s="1"/>
  <c r="CJ353" i="6" s="1"/>
  <c r="CJ373" i="6" s="1"/>
  <c r="CJ375" i="6" s="1"/>
  <c r="CJ247" i="6"/>
  <c r="AL229" i="6"/>
  <c r="CL200" i="6"/>
  <c r="CL225" i="6"/>
  <c r="CK165" i="6"/>
  <c r="CK179" i="6"/>
  <c r="CK219" i="6" s="1"/>
  <c r="CP166" i="6"/>
  <c r="CP138" i="6"/>
  <c r="CL139" i="6"/>
  <c r="CL142" i="6" s="1"/>
  <c r="CL143" i="6" s="1"/>
  <c r="CL177" i="6"/>
  <c r="CL351" i="6" s="1"/>
  <c r="CO111" i="6"/>
  <c r="CO112" i="6" s="1"/>
  <c r="CP161" i="6"/>
  <c r="CP157" i="6"/>
  <c r="CP154" i="6"/>
  <c r="CL158" i="6"/>
  <c r="CM137" i="6"/>
  <c r="CO155" i="6"/>
  <c r="CP109" i="6"/>
  <c r="CP176" i="6" s="1"/>
  <c r="CP216" i="6" s="1"/>
  <c r="CP108" i="6"/>
  <c r="CP175" i="6" s="1"/>
  <c r="CN119" i="6"/>
  <c r="CN126" i="6" s="1"/>
  <c r="CN135" i="6" s="1"/>
  <c r="CN146" i="6" s="1"/>
  <c r="CO129" i="6"/>
  <c r="CN130" i="6"/>
  <c r="CN131" i="6" s="1"/>
  <c r="CN133" i="6" s="1"/>
  <c r="CN136" i="6" s="1"/>
  <c r="CO123" i="6"/>
  <c r="CO124" i="6" s="1"/>
  <c r="CQ122" i="6"/>
  <c r="CP115" i="6"/>
  <c r="CQ4" i="6"/>
  <c r="CQ5" i="6" s="1"/>
  <c r="CO116" i="6"/>
  <c r="CO117" i="6" s="1"/>
  <c r="CO118" i="6" s="1"/>
  <c r="AJ258" i="6" l="1"/>
  <c r="AJ264" i="6" s="1"/>
  <c r="AJ267" i="6" s="1"/>
  <c r="AJ269" i="6" s="1"/>
  <c r="AJ270" i="6" s="1"/>
  <c r="AJ252" i="6" s="1"/>
  <c r="AG392" i="6"/>
  <c r="AH389" i="6" s="1"/>
  <c r="CK402" i="6"/>
  <c r="CK401" i="6"/>
  <c r="CJ405" i="6"/>
  <c r="CD406" i="6"/>
  <c r="CD409" i="6" s="1"/>
  <c r="CD412" i="6" s="1"/>
  <c r="AG394" i="6"/>
  <c r="AG397" i="6" s="1"/>
  <c r="CM158" i="6"/>
  <c r="CM165" i="6" s="1"/>
  <c r="CJ430" i="6"/>
  <c r="CJ382" i="6"/>
  <c r="CJ395" i="6" s="1"/>
  <c r="CJ410" i="6" s="1"/>
  <c r="CP429" i="6"/>
  <c r="CP383" i="6"/>
  <c r="CP396" i="6" s="1"/>
  <c r="CP411" i="6" s="1"/>
  <c r="CQ428" i="6"/>
  <c r="CQ451" i="6"/>
  <c r="AI305" i="6"/>
  <c r="AI311" i="6" s="1"/>
  <c r="AI312" i="6" s="1"/>
  <c r="AI313" i="6" s="1"/>
  <c r="AI314" i="6" s="1"/>
  <c r="AH301" i="6"/>
  <c r="AH303" i="6" s="1"/>
  <c r="AI300" i="6" s="1"/>
  <c r="AH327" i="6"/>
  <c r="CL367" i="6"/>
  <c r="CL431" i="6"/>
  <c r="CL436" i="6"/>
  <c r="CL439" i="6" s="1"/>
  <c r="AQ445" i="6"/>
  <c r="AQ440" i="6"/>
  <c r="AQ443" i="6" s="1"/>
  <c r="AR426" i="6" s="1"/>
  <c r="AR432" i="6" s="1"/>
  <c r="AP448" i="6"/>
  <c r="AP422" i="6"/>
  <c r="AP424" i="6" s="1"/>
  <c r="AQ421" i="6" s="1"/>
  <c r="CO350" i="6"/>
  <c r="CO427" i="6" s="1"/>
  <c r="CO260" i="6"/>
  <c r="CO306" i="6" s="1"/>
  <c r="CO333" i="6"/>
  <c r="CQ259" i="6"/>
  <c r="CQ285" i="6" s="1"/>
  <c r="CQ349" i="6"/>
  <c r="CQ374" i="6" s="1"/>
  <c r="CQ307" i="6"/>
  <c r="CJ263" i="6"/>
  <c r="CJ284" i="6" s="1"/>
  <c r="CJ337" i="6"/>
  <c r="CK310" i="6"/>
  <c r="CK315" i="6"/>
  <c r="CK318" i="6" s="1"/>
  <c r="CK277" i="6"/>
  <c r="CK291" i="6" s="1"/>
  <c r="AH361" i="6"/>
  <c r="AH362" i="6" s="1"/>
  <c r="AH368" i="6" s="1"/>
  <c r="AH370" i="6" s="1"/>
  <c r="AH380" i="6" s="1"/>
  <c r="AH342" i="6"/>
  <c r="AH344" i="6" s="1"/>
  <c r="AI341" i="6" s="1"/>
  <c r="AJ254" i="6"/>
  <c r="AK251" i="6" s="1"/>
  <c r="CL220" i="6"/>
  <c r="CL261" i="6"/>
  <c r="BF308" i="6"/>
  <c r="BF180" i="6"/>
  <c r="CL228" i="6"/>
  <c r="CP170" i="6"/>
  <c r="CP244" i="6" s="1"/>
  <c r="CP334" i="6" s="1"/>
  <c r="CP381" i="6" s="1"/>
  <c r="CP243" i="6"/>
  <c r="CP286" i="6" s="1"/>
  <c r="AL309" i="6"/>
  <c r="CP218" i="6"/>
  <c r="CK169" i="6"/>
  <c r="CK248" i="6" s="1"/>
  <c r="CK338" i="6" s="1"/>
  <c r="CK353" i="6" s="1"/>
  <c r="CK373" i="6" s="1"/>
  <c r="CK375" i="6" s="1"/>
  <c r="CK247" i="6"/>
  <c r="BE185" i="6"/>
  <c r="BE187" i="6" s="1"/>
  <c r="BF184" i="6" s="1"/>
  <c r="BE197" i="6"/>
  <c r="AL210" i="6"/>
  <c r="AL212" i="6" s="1"/>
  <c r="AM209" i="6" s="1"/>
  <c r="AL237" i="6"/>
  <c r="CO119" i="6"/>
  <c r="CO126" i="6" s="1"/>
  <c r="CO135" i="6" s="1"/>
  <c r="CO146" i="6" s="1"/>
  <c r="AL230" i="6"/>
  <c r="AL231" i="6" s="1"/>
  <c r="AL232" i="6"/>
  <c r="AM215" i="6" s="1"/>
  <c r="AM221" i="6" s="1"/>
  <c r="CM200" i="6"/>
  <c r="CM225" i="6"/>
  <c r="CL165" i="6"/>
  <c r="CL179" i="6"/>
  <c r="CL219" i="6" s="1"/>
  <c r="CQ166" i="6"/>
  <c r="CQ138" i="6"/>
  <c r="CM139" i="6"/>
  <c r="CM142" i="6" s="1"/>
  <c r="CM143" i="6" s="1"/>
  <c r="CM177" i="6"/>
  <c r="CM351" i="6" s="1"/>
  <c r="CP111" i="6"/>
  <c r="CP112" i="6" s="1"/>
  <c r="CQ161" i="6"/>
  <c r="CQ157" i="6"/>
  <c r="CQ154" i="6"/>
  <c r="CP155" i="6"/>
  <c r="CQ109" i="6"/>
  <c r="CQ176" i="6" s="1"/>
  <c r="CQ216" i="6" s="1"/>
  <c r="CQ108" i="6"/>
  <c r="CQ175" i="6" s="1"/>
  <c r="CN137" i="6"/>
  <c r="CN141" i="6"/>
  <c r="CN162" i="6" s="1"/>
  <c r="CP116" i="6"/>
  <c r="CP117" i="6" s="1"/>
  <c r="CP118" i="6" s="1"/>
  <c r="CP123" i="6"/>
  <c r="CP124" i="6" s="1"/>
  <c r="CP129" i="6"/>
  <c r="CO130" i="6"/>
  <c r="CO131" i="6" s="1"/>
  <c r="CO133" i="6" s="1"/>
  <c r="CO136" i="6" s="1"/>
  <c r="CR122" i="6"/>
  <c r="CQ115" i="6"/>
  <c r="CR4" i="6"/>
  <c r="CR5" i="6" s="1"/>
  <c r="AJ271" i="6" l="1"/>
  <c r="CD407" i="6"/>
  <c r="CE404" i="6" s="1"/>
  <c r="CE406" i="6" s="1"/>
  <c r="CK405" i="6"/>
  <c r="CL402" i="6"/>
  <c r="CL401" i="6"/>
  <c r="AJ272" i="6"/>
  <c r="AJ274" i="6" s="1"/>
  <c r="AK258" i="6" s="1"/>
  <c r="AK264" i="6" s="1"/>
  <c r="AK267" i="6" s="1"/>
  <c r="AK269" i="6" s="1"/>
  <c r="AK270" i="6" s="1"/>
  <c r="AH384" i="6"/>
  <c r="AH388" i="6"/>
  <c r="CM179" i="6"/>
  <c r="CM219" i="6" s="1"/>
  <c r="CK430" i="6"/>
  <c r="CK382" i="6"/>
  <c r="CK395" i="6" s="1"/>
  <c r="CK410" i="6" s="1"/>
  <c r="CQ429" i="6"/>
  <c r="CQ383" i="6"/>
  <c r="CQ396" i="6" s="1"/>
  <c r="CQ411" i="6" s="1"/>
  <c r="CR428" i="6"/>
  <c r="CR451" i="6"/>
  <c r="AI319" i="6"/>
  <c r="AI324" i="6"/>
  <c r="CM367" i="6"/>
  <c r="CM436" i="6"/>
  <c r="CM439" i="6" s="1"/>
  <c r="CM431" i="6"/>
  <c r="AR433" i="6"/>
  <c r="AR434" i="6" s="1"/>
  <c r="AR435" i="6" s="1"/>
  <c r="AQ441" i="6"/>
  <c r="AQ442" i="6" s="1"/>
  <c r="AQ446" i="6"/>
  <c r="AQ447" i="6"/>
  <c r="AQ423" i="6" s="1"/>
  <c r="CP350" i="6"/>
  <c r="CP427" i="6" s="1"/>
  <c r="CK263" i="6"/>
  <c r="CK284" i="6" s="1"/>
  <c r="CK337" i="6"/>
  <c r="CL310" i="6"/>
  <c r="CL315" i="6"/>
  <c r="CL318" i="6" s="1"/>
  <c r="CL277" i="6"/>
  <c r="CL291" i="6" s="1"/>
  <c r="CR259" i="6"/>
  <c r="CR285" i="6" s="1"/>
  <c r="CR349" i="6"/>
  <c r="CR374" i="6" s="1"/>
  <c r="CR307" i="6"/>
  <c r="CP260" i="6"/>
  <c r="CP306" i="6" s="1"/>
  <c r="CP333" i="6"/>
  <c r="AH364" i="6"/>
  <c r="CM220" i="6"/>
  <c r="CM261" i="6"/>
  <c r="BF190" i="6"/>
  <c r="BF192" i="6" s="1"/>
  <c r="BF193" i="6" s="1"/>
  <c r="BG174" i="6"/>
  <c r="CQ170" i="6"/>
  <c r="CQ244" i="6" s="1"/>
  <c r="CQ334" i="6" s="1"/>
  <c r="CQ381" i="6" s="1"/>
  <c r="CQ243" i="6"/>
  <c r="CQ286" i="6" s="1"/>
  <c r="CL169" i="6"/>
  <c r="CL248" i="6" s="1"/>
  <c r="CL338" i="6" s="1"/>
  <c r="CL353" i="6" s="1"/>
  <c r="CL373" i="6" s="1"/>
  <c r="CL375" i="6" s="1"/>
  <c r="CL247" i="6"/>
  <c r="CQ218" i="6"/>
  <c r="CM228" i="6"/>
  <c r="CM169" i="6"/>
  <c r="CM248" i="6" s="1"/>
  <c r="CM338" i="6" s="1"/>
  <c r="CM247" i="6"/>
  <c r="AM222" i="6"/>
  <c r="AM223" i="6" s="1"/>
  <c r="AM224" i="6" s="1"/>
  <c r="AM234" i="6" s="1"/>
  <c r="CN200" i="6"/>
  <c r="CN225" i="6"/>
  <c r="CR166" i="6"/>
  <c r="CR138" i="6"/>
  <c r="CN139" i="6"/>
  <c r="CN142" i="6" s="1"/>
  <c r="CN143" i="6" s="1"/>
  <c r="CN177" i="6"/>
  <c r="CN351" i="6" s="1"/>
  <c r="CQ111" i="6"/>
  <c r="CQ112" i="6" s="1"/>
  <c r="CQ155" i="6"/>
  <c r="CR161" i="6"/>
  <c r="CR154" i="6"/>
  <c r="CR157" i="6"/>
  <c r="CN158" i="6"/>
  <c r="CR109" i="6"/>
  <c r="CR176" i="6" s="1"/>
  <c r="CR216" i="6" s="1"/>
  <c r="CR108" i="6"/>
  <c r="CR175" i="6" s="1"/>
  <c r="CP119" i="6"/>
  <c r="CP126" i="6" s="1"/>
  <c r="CP135" i="6" s="1"/>
  <c r="CP146" i="6" s="1"/>
  <c r="CO137" i="6"/>
  <c r="CO141" i="6"/>
  <c r="CO162" i="6" s="1"/>
  <c r="CQ129" i="6"/>
  <c r="CP130" i="6"/>
  <c r="CP131" i="6" s="1"/>
  <c r="CP133" i="6" s="1"/>
  <c r="CP136" i="6" s="1"/>
  <c r="CQ123" i="6"/>
  <c r="CQ124" i="6" s="1"/>
  <c r="CS122" i="6"/>
  <c r="CR115" i="6"/>
  <c r="CS4" i="6"/>
  <c r="CS5" i="6" s="1"/>
  <c r="CQ116" i="6"/>
  <c r="CQ117" i="6" s="1"/>
  <c r="CQ118" i="6" s="1"/>
  <c r="AJ452" i="6" l="1"/>
  <c r="CM353" i="6"/>
  <c r="CM373" i="6" s="1"/>
  <c r="CM375" i="6" s="1"/>
  <c r="AJ278" i="6"/>
  <c r="AJ455" i="6" s="1"/>
  <c r="CL405" i="6"/>
  <c r="CE407" i="6"/>
  <c r="CF404" i="6" s="1"/>
  <c r="CE409" i="6"/>
  <c r="CE412" i="6" s="1"/>
  <c r="CM402" i="6"/>
  <c r="CM401" i="6"/>
  <c r="AH390" i="6"/>
  <c r="AH391" i="6"/>
  <c r="CL430" i="6"/>
  <c r="CL382" i="6"/>
  <c r="CL395" i="6" s="1"/>
  <c r="CL410" i="6" s="1"/>
  <c r="CR429" i="6"/>
  <c r="CR383" i="6"/>
  <c r="CR396" i="6" s="1"/>
  <c r="CR411" i="6" s="1"/>
  <c r="CS428" i="6"/>
  <c r="CS451" i="6"/>
  <c r="AI322" i="6"/>
  <c r="AI320" i="6"/>
  <c r="AI321" i="6" s="1"/>
  <c r="AI325" i="6"/>
  <c r="AI326" i="6"/>
  <c r="AI302" i="6" s="1"/>
  <c r="CN367" i="6"/>
  <c r="CN436" i="6"/>
  <c r="CN439" i="6" s="1"/>
  <c r="CN431" i="6"/>
  <c r="AR445" i="6"/>
  <c r="AR440" i="6"/>
  <c r="AR443" i="6" s="1"/>
  <c r="AS426" i="6" s="1"/>
  <c r="AS432" i="6" s="1"/>
  <c r="AQ448" i="6"/>
  <c r="AQ422" i="6"/>
  <c r="AQ424" i="6" s="1"/>
  <c r="AR421" i="6" s="1"/>
  <c r="CQ350" i="6"/>
  <c r="CQ427" i="6" s="1"/>
  <c r="AI348" i="6"/>
  <c r="AI354" i="6" s="1"/>
  <c r="AI357" i="6" s="1"/>
  <c r="AI359" i="6" s="1"/>
  <c r="CQ260" i="6"/>
  <c r="CQ306" i="6" s="1"/>
  <c r="CQ333" i="6"/>
  <c r="CS259" i="6"/>
  <c r="CS285" i="6" s="1"/>
  <c r="CS349" i="6"/>
  <c r="CS374" i="6" s="1"/>
  <c r="CS307" i="6"/>
  <c r="CM310" i="6"/>
  <c r="CM315" i="6"/>
  <c r="CM318" i="6" s="1"/>
  <c r="CM277" i="6"/>
  <c r="CM291" i="6" s="1"/>
  <c r="CM263" i="6"/>
  <c r="CM284" i="6" s="1"/>
  <c r="CM337" i="6"/>
  <c r="CL263" i="6"/>
  <c r="CL284" i="6" s="1"/>
  <c r="CL337" i="6"/>
  <c r="AK271" i="6"/>
  <c r="AK252" i="6"/>
  <c r="CN220" i="6"/>
  <c r="CN261" i="6"/>
  <c r="BF185" i="6"/>
  <c r="BF187" i="6" s="1"/>
  <c r="BG184" i="6" s="1"/>
  <c r="BF194" i="6"/>
  <c r="BF195" i="6" s="1"/>
  <c r="BF201" i="6" s="1"/>
  <c r="BF203" i="6" s="1"/>
  <c r="BG308" i="6"/>
  <c r="BG180" i="6"/>
  <c r="CR218" i="6"/>
  <c r="CR170" i="6"/>
  <c r="CR244" i="6" s="1"/>
  <c r="CR334" i="6" s="1"/>
  <c r="CR381" i="6" s="1"/>
  <c r="CR243" i="6"/>
  <c r="CR286" i="6" s="1"/>
  <c r="CN228" i="6"/>
  <c r="AM235" i="6"/>
  <c r="AM236" i="6"/>
  <c r="AM211" i="6" s="1"/>
  <c r="AM309" i="6"/>
  <c r="AM229" i="6"/>
  <c r="AM230" i="6" s="1"/>
  <c r="AM231" i="6" s="1"/>
  <c r="CO200" i="6"/>
  <c r="CO225" i="6"/>
  <c r="CQ119" i="6"/>
  <c r="CQ126" i="6" s="1"/>
  <c r="CQ135" i="6" s="1"/>
  <c r="CQ146" i="6" s="1"/>
  <c r="CN165" i="6"/>
  <c r="CN179" i="6"/>
  <c r="CN219" i="6" s="1"/>
  <c r="CS166" i="6"/>
  <c r="CS138" i="6"/>
  <c r="CO139" i="6"/>
  <c r="CO142" i="6" s="1"/>
  <c r="CO143" i="6" s="1"/>
  <c r="CO177" i="6"/>
  <c r="CO351" i="6" s="1"/>
  <c r="CR111" i="6"/>
  <c r="CR112" i="6" s="1"/>
  <c r="CR155" i="6"/>
  <c r="CO158" i="6"/>
  <c r="CS157" i="6"/>
  <c r="CS161" i="6"/>
  <c r="CS154" i="6"/>
  <c r="CP137" i="6"/>
  <c r="CS109" i="6"/>
  <c r="CS176" i="6" s="1"/>
  <c r="CS216" i="6" s="1"/>
  <c r="CS108" i="6"/>
  <c r="CS175" i="6" s="1"/>
  <c r="CP141" i="6"/>
  <c r="CP162" i="6" s="1"/>
  <c r="CS115" i="6"/>
  <c r="CR116" i="6"/>
  <c r="CR117" i="6" s="1"/>
  <c r="CR118" i="6" s="1"/>
  <c r="CR123" i="6"/>
  <c r="CR124" i="6" s="1"/>
  <c r="CR129" i="6"/>
  <c r="CQ130" i="6"/>
  <c r="CQ131" i="6" s="1"/>
  <c r="CQ133" i="6" s="1"/>
  <c r="CQ136" i="6" s="1"/>
  <c r="CT122" i="6"/>
  <c r="CT4" i="6"/>
  <c r="CT5" i="6" s="1"/>
  <c r="CM382" i="6" l="1"/>
  <c r="CM395" i="6" s="1"/>
  <c r="CM410" i="6" s="1"/>
  <c r="CM430" i="6"/>
  <c r="AJ280" i="6"/>
  <c r="AJ283" i="6" s="1"/>
  <c r="AJ287" i="6" s="1"/>
  <c r="AJ292" i="6" s="1"/>
  <c r="AJ369" i="6"/>
  <c r="AH394" i="6"/>
  <c r="AH397" i="6" s="1"/>
  <c r="CM405" i="6"/>
  <c r="CN401" i="6"/>
  <c r="CN402" i="6"/>
  <c r="CF406" i="6"/>
  <c r="CF409" i="6" s="1"/>
  <c r="CF412" i="6" s="1"/>
  <c r="AK272" i="6"/>
  <c r="AK278" i="6" s="1"/>
  <c r="AK455" i="6" s="1"/>
  <c r="AH392" i="6"/>
  <c r="AI389" i="6" s="1"/>
  <c r="CS429" i="6"/>
  <c r="CS383" i="6"/>
  <c r="CS396" i="6" s="1"/>
  <c r="CS411" i="6" s="1"/>
  <c r="AJ305" i="6"/>
  <c r="AJ311" i="6" s="1"/>
  <c r="AJ312" i="6" s="1"/>
  <c r="AJ313" i="6" s="1"/>
  <c r="AJ314" i="6" s="1"/>
  <c r="AI453" i="6"/>
  <c r="CT428" i="6"/>
  <c r="CT451" i="6"/>
  <c r="AI301" i="6"/>
  <c r="AI303" i="6" s="1"/>
  <c r="AJ300" i="6" s="1"/>
  <c r="AI327" i="6"/>
  <c r="CO367" i="6"/>
  <c r="CO436" i="6"/>
  <c r="CO439" i="6" s="1"/>
  <c r="CO431" i="6"/>
  <c r="AR441" i="6"/>
  <c r="AR442" i="6" s="1"/>
  <c r="AS433" i="6"/>
  <c r="AS434" i="6" s="1"/>
  <c r="AS435" i="6" s="1"/>
  <c r="AR446" i="6"/>
  <c r="AR447" i="6"/>
  <c r="AR423" i="6" s="1"/>
  <c r="CR350" i="6"/>
  <c r="CR427" i="6" s="1"/>
  <c r="CN310" i="6"/>
  <c r="CN277" i="6"/>
  <c r="CN291" i="6" s="1"/>
  <c r="CN315" i="6"/>
  <c r="CN318" i="6" s="1"/>
  <c r="CR260" i="6"/>
  <c r="CR306" i="6" s="1"/>
  <c r="CR333" i="6"/>
  <c r="CT259" i="6"/>
  <c r="CT285" i="6" s="1"/>
  <c r="CT349" i="6"/>
  <c r="CT374" i="6" s="1"/>
  <c r="CT307" i="6"/>
  <c r="AI360" i="6"/>
  <c r="AI361" i="6" s="1"/>
  <c r="AI362" i="6" s="1"/>
  <c r="AI368" i="6" s="1"/>
  <c r="AI370" i="6" s="1"/>
  <c r="AI380" i="6" s="1"/>
  <c r="AK254" i="6"/>
  <c r="AL251" i="6" s="1"/>
  <c r="CO220" i="6"/>
  <c r="CO261" i="6"/>
  <c r="BG190" i="6"/>
  <c r="BG192" i="6" s="1"/>
  <c r="BG193" i="6" s="1"/>
  <c r="BG194" i="6" s="1"/>
  <c r="BG195" i="6" s="1"/>
  <c r="BG201" i="6" s="1"/>
  <c r="BG203" i="6" s="1"/>
  <c r="BH174" i="6"/>
  <c r="BF197" i="6"/>
  <c r="CS170" i="6"/>
  <c r="CS244" i="6" s="1"/>
  <c r="CS334" i="6" s="1"/>
  <c r="CS381" i="6" s="1"/>
  <c r="CS243" i="6"/>
  <c r="CS286" i="6" s="1"/>
  <c r="CN169" i="6"/>
  <c r="CN248" i="6" s="1"/>
  <c r="CN338" i="6" s="1"/>
  <c r="CN353" i="6" s="1"/>
  <c r="CN373" i="6" s="1"/>
  <c r="CN375" i="6" s="1"/>
  <c r="CN247" i="6"/>
  <c r="CO228" i="6"/>
  <c r="AM210" i="6"/>
  <c r="AM212" i="6" s="1"/>
  <c r="AN209" i="6" s="1"/>
  <c r="AM237" i="6"/>
  <c r="CS218" i="6"/>
  <c r="AM232" i="6"/>
  <c r="AN215" i="6" s="1"/>
  <c r="AN221" i="6" s="1"/>
  <c r="CP200" i="6"/>
  <c r="CP225" i="6"/>
  <c r="AS181" i="6"/>
  <c r="CT166" i="6"/>
  <c r="CT138" i="6"/>
  <c r="CO165" i="6"/>
  <c r="CO179" i="6"/>
  <c r="CO219" i="6" s="1"/>
  <c r="CP139" i="6"/>
  <c r="CP142" i="6" s="1"/>
  <c r="CP143" i="6" s="1"/>
  <c r="CP177" i="6"/>
  <c r="CP351" i="6" s="1"/>
  <c r="CS111" i="6"/>
  <c r="CS112" i="6" s="1"/>
  <c r="CT157" i="6"/>
  <c r="CT161" i="6"/>
  <c r="CT154" i="6"/>
  <c r="CP158" i="6"/>
  <c r="CS155" i="6"/>
  <c r="CT108" i="6"/>
  <c r="CT175" i="6" s="1"/>
  <c r="CT109" i="6"/>
  <c r="CT176" i="6" s="1"/>
  <c r="CT216" i="6" s="1"/>
  <c r="CR119" i="6"/>
  <c r="CR126" i="6" s="1"/>
  <c r="CR135" i="6" s="1"/>
  <c r="CR146" i="6" s="1"/>
  <c r="CQ137" i="6"/>
  <c r="CQ141" i="6"/>
  <c r="CQ162" i="6" s="1"/>
  <c r="CS129" i="6"/>
  <c r="CR130" i="6"/>
  <c r="CR131" i="6" s="1"/>
  <c r="CR133" i="6" s="1"/>
  <c r="CR136" i="6" s="1"/>
  <c r="CS123" i="6"/>
  <c r="CS124" i="6" s="1"/>
  <c r="CU122" i="6"/>
  <c r="CT115" i="6"/>
  <c r="CU4" i="6"/>
  <c r="CU5" i="6" s="1"/>
  <c r="CS116" i="6"/>
  <c r="CS117" i="6" s="1"/>
  <c r="CS118" i="6" s="1"/>
  <c r="AK274" i="6" l="1"/>
  <c r="AL258" i="6" s="1"/>
  <c r="AL264" i="6" s="1"/>
  <c r="AL267" i="6" s="1"/>
  <c r="AL269" i="6" s="1"/>
  <c r="AL270" i="6" s="1"/>
  <c r="AL252" i="6" s="1"/>
  <c r="CO402" i="6"/>
  <c r="CO401" i="6"/>
  <c r="CF407" i="6"/>
  <c r="CG404" i="6" s="1"/>
  <c r="CG406" i="6" s="1"/>
  <c r="AK369" i="6"/>
  <c r="CN405" i="6"/>
  <c r="AK280" i="6"/>
  <c r="AK283" i="6" s="1"/>
  <c r="AK287" i="6" s="1"/>
  <c r="AK292" i="6" s="1"/>
  <c r="AI384" i="6"/>
  <c r="AI388" i="6"/>
  <c r="CN430" i="6"/>
  <c r="CN382" i="6"/>
  <c r="CN395" i="6" s="1"/>
  <c r="CN410" i="6" s="1"/>
  <c r="CT429" i="6"/>
  <c r="CT383" i="6"/>
  <c r="CT396" i="6" s="1"/>
  <c r="CT411" i="6" s="1"/>
  <c r="CU428" i="6"/>
  <c r="CU451" i="6"/>
  <c r="AK452" i="6"/>
  <c r="AJ324" i="6"/>
  <c r="AJ319" i="6"/>
  <c r="CP367" i="6"/>
  <c r="CP431" i="6"/>
  <c r="CP436" i="6"/>
  <c r="CP439" i="6" s="1"/>
  <c r="AS445" i="6"/>
  <c r="AS440" i="6"/>
  <c r="AS443" i="6" s="1"/>
  <c r="AT426" i="6" s="1"/>
  <c r="AT432" i="6" s="1"/>
  <c r="AR448" i="6"/>
  <c r="AR422" i="6"/>
  <c r="AR424" i="6" s="1"/>
  <c r="AS421" i="6" s="1"/>
  <c r="CS350" i="6"/>
  <c r="CS427" i="6" s="1"/>
  <c r="CU259" i="6"/>
  <c r="CU285" i="6" s="1"/>
  <c r="CU349" i="6"/>
  <c r="CU374" i="6" s="1"/>
  <c r="CU307" i="6"/>
  <c r="CO310" i="6"/>
  <c r="CO277" i="6"/>
  <c r="CO291" i="6" s="1"/>
  <c r="CO315" i="6"/>
  <c r="CO318" i="6" s="1"/>
  <c r="CN263" i="6"/>
  <c r="CN284" i="6" s="1"/>
  <c r="CN337" i="6"/>
  <c r="CS260" i="6"/>
  <c r="CS306" i="6" s="1"/>
  <c r="CS333" i="6"/>
  <c r="AI342" i="6"/>
  <c r="AI344" i="6" s="1"/>
  <c r="AJ341" i="6" s="1"/>
  <c r="AI364" i="6"/>
  <c r="CP220" i="6"/>
  <c r="CP261" i="6"/>
  <c r="BH180" i="6"/>
  <c r="BH308" i="6"/>
  <c r="CS119" i="6"/>
  <c r="CS126" i="6" s="1"/>
  <c r="CS135" i="6" s="1"/>
  <c r="CS146" i="6" s="1"/>
  <c r="CT170" i="6"/>
  <c r="CT244" i="6" s="1"/>
  <c r="CT334" i="6" s="1"/>
  <c r="CT381" i="6" s="1"/>
  <c r="CT243" i="6"/>
  <c r="CT286" i="6" s="1"/>
  <c r="CP228" i="6"/>
  <c r="CO169" i="6"/>
  <c r="CO248" i="6" s="1"/>
  <c r="CO338" i="6" s="1"/>
  <c r="CO353" i="6" s="1"/>
  <c r="CO373" i="6" s="1"/>
  <c r="CO375" i="6" s="1"/>
  <c r="CO247" i="6"/>
  <c r="CT218" i="6"/>
  <c r="BG185" i="6"/>
  <c r="BG187" i="6" s="1"/>
  <c r="BH184" i="6" s="1"/>
  <c r="BG197" i="6"/>
  <c r="AN222" i="6"/>
  <c r="AN223" i="6" s="1"/>
  <c r="AN224" i="6" s="1"/>
  <c r="AN234" i="6" s="1"/>
  <c r="CQ200" i="6"/>
  <c r="CQ225" i="6"/>
  <c r="CU166" i="6"/>
  <c r="CU138" i="6"/>
  <c r="CP165" i="6"/>
  <c r="CP179" i="6"/>
  <c r="CP219" i="6" s="1"/>
  <c r="CQ139" i="6"/>
  <c r="CQ142" i="6" s="1"/>
  <c r="CQ143" i="6" s="1"/>
  <c r="CQ177" i="6"/>
  <c r="CQ351" i="6" s="1"/>
  <c r="CT111" i="6"/>
  <c r="CT112" i="6" s="1"/>
  <c r="CQ158" i="6"/>
  <c r="CQ179" i="6" s="1"/>
  <c r="CQ219" i="6" s="1"/>
  <c r="CT155" i="6"/>
  <c r="CU161" i="6"/>
  <c r="CU157" i="6"/>
  <c r="CU154" i="6"/>
  <c r="CU109" i="6"/>
  <c r="CU176" i="6" s="1"/>
  <c r="CU216" i="6" s="1"/>
  <c r="CU108" i="6"/>
  <c r="CU175" i="6" s="1"/>
  <c r="CR141" i="6"/>
  <c r="CR162" i="6" s="1"/>
  <c r="CR137" i="6"/>
  <c r="CT116" i="6"/>
  <c r="CT117" i="6" s="1"/>
  <c r="CT118" i="6" s="1"/>
  <c r="CT123" i="6"/>
  <c r="CT124" i="6" s="1"/>
  <c r="CT129" i="6"/>
  <c r="CS130" i="6"/>
  <c r="CS131" i="6" s="1"/>
  <c r="CS133" i="6" s="1"/>
  <c r="CS136" i="6" s="1"/>
  <c r="CV122" i="6"/>
  <c r="CU115" i="6"/>
  <c r="CV4" i="6"/>
  <c r="CV5" i="6" s="1"/>
  <c r="CG407" i="6" l="1"/>
  <c r="CH404" i="6" s="1"/>
  <c r="CG409" i="6"/>
  <c r="CG412" i="6" s="1"/>
  <c r="CP401" i="6"/>
  <c r="CP402" i="6"/>
  <c r="CO405" i="6"/>
  <c r="AI390" i="6"/>
  <c r="AI391" i="6"/>
  <c r="CO430" i="6"/>
  <c r="CO382" i="6"/>
  <c r="CO395" i="6" s="1"/>
  <c r="CO410" i="6" s="1"/>
  <c r="CU429" i="6"/>
  <c r="CU383" i="6"/>
  <c r="CU396" i="6" s="1"/>
  <c r="CU411" i="6" s="1"/>
  <c r="CV428" i="6"/>
  <c r="CV451" i="6"/>
  <c r="AJ322" i="6"/>
  <c r="AJ453" i="6" s="1"/>
  <c r="AJ320" i="6"/>
  <c r="AJ321" i="6" s="1"/>
  <c r="AJ326" i="6"/>
  <c r="AJ302" i="6" s="1"/>
  <c r="AJ325" i="6"/>
  <c r="CQ367" i="6"/>
  <c r="CQ436" i="6"/>
  <c r="CQ439" i="6" s="1"/>
  <c r="CQ431" i="6"/>
  <c r="AS441" i="6"/>
  <c r="AS442" i="6" s="1"/>
  <c r="AT433" i="6"/>
  <c r="AT434" i="6" s="1"/>
  <c r="AT435" i="6" s="1"/>
  <c r="AS446" i="6"/>
  <c r="AS447" i="6"/>
  <c r="AS423" i="6" s="1"/>
  <c r="CT350" i="6"/>
  <c r="CT427" i="6" s="1"/>
  <c r="AJ348" i="6"/>
  <c r="AJ354" i="6" s="1"/>
  <c r="AJ357" i="6" s="1"/>
  <c r="AJ359" i="6" s="1"/>
  <c r="CT260" i="6"/>
  <c r="CT306" i="6" s="1"/>
  <c r="CT333" i="6"/>
  <c r="CO263" i="6"/>
  <c r="CO284" i="6" s="1"/>
  <c r="CO337" i="6"/>
  <c r="CV259" i="6"/>
  <c r="CV285" i="6" s="1"/>
  <c r="CV349" i="6"/>
  <c r="CV374" i="6" s="1"/>
  <c r="CV307" i="6"/>
  <c r="CP310" i="6"/>
  <c r="CP315" i="6"/>
  <c r="CP318" i="6" s="1"/>
  <c r="CP277" i="6"/>
  <c r="CP291" i="6" s="1"/>
  <c r="AL271" i="6"/>
  <c r="AL254" i="6"/>
  <c r="AM251" i="6" s="1"/>
  <c r="CQ220" i="6"/>
  <c r="CQ261" i="6"/>
  <c r="CT119" i="6"/>
  <c r="CT126" i="6" s="1"/>
  <c r="CT135" i="6" s="1"/>
  <c r="CT146" i="6" s="1"/>
  <c r="BH190" i="6"/>
  <c r="BH192" i="6" s="1"/>
  <c r="BH193" i="6" s="1"/>
  <c r="BH185" i="6" s="1"/>
  <c r="BH187" i="6" s="1"/>
  <c r="BI184" i="6" s="1"/>
  <c r="BI174" i="6"/>
  <c r="CQ228" i="6"/>
  <c r="CU218" i="6"/>
  <c r="CP169" i="6"/>
  <c r="CP248" i="6" s="1"/>
  <c r="CP338" i="6" s="1"/>
  <c r="CP353" i="6" s="1"/>
  <c r="CP373" i="6" s="1"/>
  <c r="CP375" i="6" s="1"/>
  <c r="CP247" i="6"/>
  <c r="AN309" i="6"/>
  <c r="AN235" i="6"/>
  <c r="AN236" i="6"/>
  <c r="AN211" i="6" s="1"/>
  <c r="CU170" i="6"/>
  <c r="CU244" i="6" s="1"/>
  <c r="CU334" i="6" s="1"/>
  <c r="CU381" i="6" s="1"/>
  <c r="CU243" i="6"/>
  <c r="CU286" i="6" s="1"/>
  <c r="AN229" i="6"/>
  <c r="CR200" i="6"/>
  <c r="CR225" i="6"/>
  <c r="CV166" i="6"/>
  <c r="CV138" i="6"/>
  <c r="CR139" i="6"/>
  <c r="CR142" i="6" s="1"/>
  <c r="CR143" i="6" s="1"/>
  <c r="CR177" i="6"/>
  <c r="CR351" i="6" s="1"/>
  <c r="CQ165" i="6"/>
  <c r="CU111" i="6"/>
  <c r="CU112" i="6" s="1"/>
  <c r="CV161" i="6"/>
  <c r="CV154" i="6"/>
  <c r="CV157" i="6"/>
  <c r="CU155" i="6"/>
  <c r="CR158" i="6"/>
  <c r="CV109" i="6"/>
  <c r="CV176" i="6" s="1"/>
  <c r="CV216" i="6" s="1"/>
  <c r="CV108" i="6"/>
  <c r="CV175" i="6" s="1"/>
  <c r="CS137" i="6"/>
  <c r="CS141" i="6"/>
  <c r="CS162" i="6" s="1"/>
  <c r="CU129" i="6"/>
  <c r="CT130" i="6"/>
  <c r="CT131" i="6" s="1"/>
  <c r="CT133" i="6" s="1"/>
  <c r="CT136" i="6" s="1"/>
  <c r="CU123" i="6"/>
  <c r="CU124" i="6" s="1"/>
  <c r="CW122" i="6"/>
  <c r="CV115" i="6"/>
  <c r="CW4" i="6"/>
  <c r="CW5" i="6" s="1"/>
  <c r="CU116" i="6"/>
  <c r="CU117" i="6" s="1"/>
  <c r="CU118" i="6" s="1"/>
  <c r="CH406" i="6" l="1"/>
  <c r="CH409" i="6" s="1"/>
  <c r="CH412" i="6" s="1"/>
  <c r="CQ402" i="6"/>
  <c r="CQ401" i="6"/>
  <c r="CP405" i="6"/>
  <c r="AI394" i="6"/>
  <c r="AI397" i="6" s="1"/>
  <c r="AL272" i="6"/>
  <c r="AL278" i="6" s="1"/>
  <c r="AI392" i="6"/>
  <c r="AJ389" i="6" s="1"/>
  <c r="CV429" i="6"/>
  <c r="CV383" i="6"/>
  <c r="CV396" i="6" s="1"/>
  <c r="CV411" i="6" s="1"/>
  <c r="CP430" i="6"/>
  <c r="CP382" i="6"/>
  <c r="CP395" i="6" s="1"/>
  <c r="CP410" i="6" s="1"/>
  <c r="CW428" i="6"/>
  <c r="CW451" i="6"/>
  <c r="AK305" i="6"/>
  <c r="AK311" i="6" s="1"/>
  <c r="AK312" i="6" s="1"/>
  <c r="AK313" i="6" s="1"/>
  <c r="AK314" i="6" s="1"/>
  <c r="AJ301" i="6"/>
  <c r="AJ303" i="6" s="1"/>
  <c r="AK300" i="6" s="1"/>
  <c r="AJ327" i="6"/>
  <c r="CR367" i="6"/>
  <c r="CR436" i="6"/>
  <c r="CR439" i="6" s="1"/>
  <c r="CR431" i="6"/>
  <c r="AT445" i="6"/>
  <c r="AT440" i="6"/>
  <c r="AT443" i="6" s="1"/>
  <c r="AU426" i="6" s="1"/>
  <c r="AU432" i="6" s="1"/>
  <c r="AS448" i="6"/>
  <c r="AS422" i="6"/>
  <c r="AS424" i="6" s="1"/>
  <c r="AT421" i="6" s="1"/>
  <c r="CU350" i="6"/>
  <c r="CU427" i="6" s="1"/>
  <c r="CQ310" i="6"/>
  <c r="CQ315" i="6"/>
  <c r="CQ318" i="6" s="1"/>
  <c r="CQ277" i="6"/>
  <c r="CQ291" i="6" s="1"/>
  <c r="CP263" i="6"/>
  <c r="CP284" i="6" s="1"/>
  <c r="CP337" i="6"/>
  <c r="CU260" i="6"/>
  <c r="CU306" i="6" s="1"/>
  <c r="CU333" i="6"/>
  <c r="CW259" i="6"/>
  <c r="CW285" i="6" s="1"/>
  <c r="CW349" i="6"/>
  <c r="CW374" i="6" s="1"/>
  <c r="CW307" i="6"/>
  <c r="AJ360" i="6"/>
  <c r="AJ361" i="6" s="1"/>
  <c r="AJ362" i="6" s="1"/>
  <c r="AJ368" i="6" s="1"/>
  <c r="AJ370" i="6" s="1"/>
  <c r="AJ380" i="6" s="1"/>
  <c r="CR220" i="6"/>
  <c r="CR261" i="6"/>
  <c r="BI308" i="6"/>
  <c r="BI180" i="6"/>
  <c r="BH194" i="6"/>
  <c r="BH195" i="6" s="1"/>
  <c r="CV218" i="6"/>
  <c r="CQ169" i="6"/>
  <c r="CQ248" i="6" s="1"/>
  <c r="CQ338" i="6" s="1"/>
  <c r="CQ353" i="6" s="1"/>
  <c r="CQ373" i="6" s="1"/>
  <c r="CQ375" i="6" s="1"/>
  <c r="CQ247" i="6"/>
  <c r="CV170" i="6"/>
  <c r="CV244" i="6" s="1"/>
  <c r="CV334" i="6" s="1"/>
  <c r="CV381" i="6" s="1"/>
  <c r="CV243" i="6"/>
  <c r="CV286" i="6" s="1"/>
  <c r="CR228" i="6"/>
  <c r="AN210" i="6"/>
  <c r="AN212" i="6" s="1"/>
  <c r="AO209" i="6" s="1"/>
  <c r="AN237" i="6"/>
  <c r="AN230" i="6"/>
  <c r="AN231" i="6" s="1"/>
  <c r="AN232" i="6"/>
  <c r="AO215" i="6" s="1"/>
  <c r="AO221" i="6" s="1"/>
  <c r="CS200" i="6"/>
  <c r="CS225" i="6"/>
  <c r="CW166" i="6"/>
  <c r="CW138" i="6"/>
  <c r="CR165" i="6"/>
  <c r="CR179" i="6"/>
  <c r="CR219" i="6" s="1"/>
  <c r="CS139" i="6"/>
  <c r="CS142" i="6" s="1"/>
  <c r="CS143" i="6" s="1"/>
  <c r="CS177" i="6"/>
  <c r="CS351" i="6" s="1"/>
  <c r="CV111" i="6"/>
  <c r="CV112" i="6" s="1"/>
  <c r="CS158" i="6"/>
  <c r="CS179" i="6" s="1"/>
  <c r="CS219" i="6" s="1"/>
  <c r="CV155" i="6"/>
  <c r="CW161" i="6"/>
  <c r="CW157" i="6"/>
  <c r="CW154" i="6"/>
  <c r="CW109" i="6"/>
  <c r="CW176" i="6" s="1"/>
  <c r="CW216" i="6" s="1"/>
  <c r="CW108" i="6"/>
  <c r="CW175" i="6" s="1"/>
  <c r="CW115" i="6"/>
  <c r="CU119" i="6"/>
  <c r="CU126" i="6" s="1"/>
  <c r="CU135" i="6" s="1"/>
  <c r="CU146" i="6" s="1"/>
  <c r="CT137" i="6"/>
  <c r="CT141" i="6"/>
  <c r="CT162" i="6" s="1"/>
  <c r="CV116" i="6"/>
  <c r="CV117" i="6" s="1"/>
  <c r="CV118" i="6" s="1"/>
  <c r="CV123" i="6"/>
  <c r="CV124" i="6" s="1"/>
  <c r="CV129" i="6"/>
  <c r="CU130" i="6"/>
  <c r="CU131" i="6" s="1"/>
  <c r="CU133" i="6" s="1"/>
  <c r="CU136" i="6" s="1"/>
  <c r="CX122" i="6"/>
  <c r="CX4" i="6"/>
  <c r="CX5" i="6" s="1"/>
  <c r="CR401" i="6" l="1"/>
  <c r="CR402" i="6"/>
  <c r="CQ405" i="6"/>
  <c r="CH407" i="6"/>
  <c r="CI404" i="6" s="1"/>
  <c r="CI406" i="6" s="1"/>
  <c r="AL455" i="6"/>
  <c r="AL280" i="6"/>
  <c r="AL283" i="6" s="1"/>
  <c r="AL287" i="6" s="1"/>
  <c r="AL292" i="6" s="1"/>
  <c r="AL369" i="6"/>
  <c r="AL274" i="6"/>
  <c r="AM258" i="6" s="1"/>
  <c r="AM264" i="6" s="1"/>
  <c r="AM267" i="6" s="1"/>
  <c r="AM269" i="6" s="1"/>
  <c r="AM270" i="6" s="1"/>
  <c r="AM252" i="6" s="1"/>
  <c r="AJ384" i="6"/>
  <c r="AJ388" i="6"/>
  <c r="CW429" i="6"/>
  <c r="CW383" i="6"/>
  <c r="CW396" i="6" s="1"/>
  <c r="CW411" i="6" s="1"/>
  <c r="CQ430" i="6"/>
  <c r="CQ382" i="6"/>
  <c r="CQ395" i="6" s="1"/>
  <c r="CQ410" i="6" s="1"/>
  <c r="CX428" i="6"/>
  <c r="CX451" i="6"/>
  <c r="AK319" i="6"/>
  <c r="AK324" i="6"/>
  <c r="CS367" i="6"/>
  <c r="CS436" i="6"/>
  <c r="CS439" i="6" s="1"/>
  <c r="CS431" i="6"/>
  <c r="AT441" i="6"/>
  <c r="AT442" i="6" s="1"/>
  <c r="AU433" i="6"/>
  <c r="AU434" i="6" s="1"/>
  <c r="AU435" i="6" s="1"/>
  <c r="AT446" i="6"/>
  <c r="AT447" i="6"/>
  <c r="AT423" i="6" s="1"/>
  <c r="CV350" i="6"/>
  <c r="CV427" i="6" s="1"/>
  <c r="CX259" i="6"/>
  <c r="CX285" i="6" s="1"/>
  <c r="CX349" i="6"/>
  <c r="CX374" i="6" s="1"/>
  <c r="CX307" i="6"/>
  <c r="CV260" i="6"/>
  <c r="CV306" i="6" s="1"/>
  <c r="CV333" i="6"/>
  <c r="CR310" i="6"/>
  <c r="CR277" i="6"/>
  <c r="CR291" i="6" s="1"/>
  <c r="CR315" i="6"/>
  <c r="CR318" i="6" s="1"/>
  <c r="AJ342" i="6"/>
  <c r="AJ344" i="6" s="1"/>
  <c r="AK341" i="6" s="1"/>
  <c r="AJ364" i="6"/>
  <c r="CQ263" i="6"/>
  <c r="CQ284" i="6" s="1"/>
  <c r="CQ337" i="6"/>
  <c r="CS220" i="6"/>
  <c r="CS261" i="6"/>
  <c r="BJ174" i="6"/>
  <c r="BI190" i="6"/>
  <c r="BI192" i="6" s="1"/>
  <c r="BI193" i="6" s="1"/>
  <c r="BI194" i="6" s="1"/>
  <c r="BI195" i="6" s="1"/>
  <c r="BI201" i="6" s="1"/>
  <c r="BI203" i="6" s="1"/>
  <c r="BH201" i="6"/>
  <c r="BH203" i="6" s="1"/>
  <c r="BH197" i="6"/>
  <c r="CW170" i="6"/>
  <c r="CW244" i="6" s="1"/>
  <c r="CW334" i="6" s="1"/>
  <c r="CW381" i="6" s="1"/>
  <c r="CW243" i="6"/>
  <c r="CW286" i="6" s="1"/>
  <c r="CS228" i="6"/>
  <c r="CW218" i="6"/>
  <c r="CR169" i="6"/>
  <c r="CR248" i="6" s="1"/>
  <c r="CR338" i="6" s="1"/>
  <c r="CR353" i="6" s="1"/>
  <c r="CR373" i="6" s="1"/>
  <c r="CR375" i="6" s="1"/>
  <c r="CR247" i="6"/>
  <c r="AO222" i="6"/>
  <c r="AO223" i="6" s="1"/>
  <c r="AO224" i="6" s="1"/>
  <c r="AO234" i="6" s="1"/>
  <c r="CT200" i="6"/>
  <c r="CT225" i="6"/>
  <c r="CX166" i="6"/>
  <c r="CX138" i="6"/>
  <c r="CT139" i="6"/>
  <c r="CT142" i="6" s="1"/>
  <c r="CT143" i="6" s="1"/>
  <c r="CT177" i="6"/>
  <c r="CT351" i="6" s="1"/>
  <c r="CW111" i="6"/>
  <c r="CW112" i="6" s="1"/>
  <c r="CS165" i="6"/>
  <c r="CT158" i="6"/>
  <c r="CX161" i="6"/>
  <c r="CX157" i="6"/>
  <c r="CX154" i="6"/>
  <c r="CW155" i="6"/>
  <c r="CX109" i="6"/>
  <c r="CX176" i="6" s="1"/>
  <c r="CX216" i="6" s="1"/>
  <c r="CX108" i="6"/>
  <c r="CX175" i="6" s="1"/>
  <c r="CU141" i="6"/>
  <c r="CU162" i="6" s="1"/>
  <c r="CU137" i="6"/>
  <c r="CV119" i="6"/>
  <c r="CV126" i="6" s="1"/>
  <c r="CV135" i="6" s="1"/>
  <c r="CV146" i="6" s="1"/>
  <c r="CW129" i="6"/>
  <c r="CV130" i="6"/>
  <c r="CV131" i="6" s="1"/>
  <c r="CV133" i="6" s="1"/>
  <c r="CV136" i="6" s="1"/>
  <c r="CW123" i="6"/>
  <c r="CW124" i="6" s="1"/>
  <c r="CY122" i="6"/>
  <c r="CX115" i="6"/>
  <c r="CY4" i="6"/>
  <c r="CY5" i="6" s="1"/>
  <c r="CW116" i="6"/>
  <c r="CW117" i="6" s="1"/>
  <c r="CW118" i="6" s="1"/>
  <c r="AL452" i="6" l="1"/>
  <c r="CI407" i="6"/>
  <c r="CJ404" i="6" s="1"/>
  <c r="CJ406" i="6" s="1"/>
  <c r="CI409" i="6"/>
  <c r="CI412" i="6" s="1"/>
  <c r="CR405" i="6"/>
  <c r="CS402" i="6"/>
  <c r="CS401" i="6"/>
  <c r="AJ390" i="6"/>
  <c r="AJ391" i="6"/>
  <c r="CR430" i="6"/>
  <c r="CR382" i="6"/>
  <c r="CR395" i="6" s="1"/>
  <c r="CR410" i="6" s="1"/>
  <c r="CX429" i="6"/>
  <c r="CX383" i="6"/>
  <c r="CX396" i="6" s="1"/>
  <c r="CX411" i="6" s="1"/>
  <c r="AM271" i="6"/>
  <c r="CY428" i="6"/>
  <c r="CY451" i="6"/>
  <c r="AK322" i="6"/>
  <c r="AK320" i="6"/>
  <c r="AK321" i="6" s="1"/>
  <c r="AK325" i="6"/>
  <c r="AK326" i="6"/>
  <c r="AK302" i="6" s="1"/>
  <c r="CT367" i="6"/>
  <c r="CT431" i="6"/>
  <c r="CT436" i="6"/>
  <c r="CT439" i="6" s="1"/>
  <c r="AU445" i="6"/>
  <c r="AU440" i="6"/>
  <c r="AU443" i="6" s="1"/>
  <c r="AV426" i="6" s="1"/>
  <c r="AV432" i="6" s="1"/>
  <c r="AT448" i="6"/>
  <c r="AT422" i="6"/>
  <c r="AT424" i="6" s="1"/>
  <c r="AU421" i="6" s="1"/>
  <c r="CW350" i="6"/>
  <c r="CW427" i="6" s="1"/>
  <c r="AK348" i="6"/>
  <c r="AK354" i="6" s="1"/>
  <c r="AK357" i="6" s="1"/>
  <c r="AK359" i="6" s="1"/>
  <c r="AK360" i="6" s="1"/>
  <c r="CY259" i="6"/>
  <c r="CY285" i="6" s="1"/>
  <c r="CY349" i="6"/>
  <c r="CY374" i="6" s="1"/>
  <c r="CY307" i="6"/>
  <c r="CW260" i="6"/>
  <c r="CW306" i="6" s="1"/>
  <c r="CW333" i="6"/>
  <c r="CR263" i="6"/>
  <c r="CR284" i="6" s="1"/>
  <c r="CR337" i="6"/>
  <c r="CS310" i="6"/>
  <c r="CS315" i="6"/>
  <c r="CS318" i="6" s="1"/>
  <c r="CS277" i="6"/>
  <c r="CS291" i="6" s="1"/>
  <c r="AM254" i="6"/>
  <c r="AN251" i="6" s="1"/>
  <c r="CT220" i="6"/>
  <c r="CT261" i="6"/>
  <c r="BJ180" i="6"/>
  <c r="BJ308" i="6"/>
  <c r="CX170" i="6"/>
  <c r="CX244" i="6" s="1"/>
  <c r="CX334" i="6" s="1"/>
  <c r="CX381" i="6" s="1"/>
  <c r="CX243" i="6"/>
  <c r="CX286" i="6" s="1"/>
  <c r="BI185" i="6"/>
  <c r="BI187" i="6" s="1"/>
  <c r="BJ184" i="6" s="1"/>
  <c r="BI197" i="6"/>
  <c r="AO235" i="6"/>
  <c r="AO236" i="6"/>
  <c r="AO211" i="6" s="1"/>
  <c r="CS169" i="6"/>
  <c r="CS248" i="6" s="1"/>
  <c r="CS338" i="6" s="1"/>
  <c r="CS353" i="6" s="1"/>
  <c r="CS373" i="6" s="1"/>
  <c r="CS375" i="6" s="1"/>
  <c r="CS247" i="6"/>
  <c r="CX218" i="6"/>
  <c r="CT228" i="6"/>
  <c r="AO229" i="6"/>
  <c r="AO230" i="6" s="1"/>
  <c r="AO231" i="6" s="1"/>
  <c r="CU200" i="6"/>
  <c r="CU225" i="6"/>
  <c r="AT181" i="6"/>
  <c r="CY166" i="6"/>
  <c r="CY138" i="6"/>
  <c r="CT165" i="6"/>
  <c r="CT179" i="6"/>
  <c r="CT219" i="6" s="1"/>
  <c r="CU139" i="6"/>
  <c r="CU142" i="6" s="1"/>
  <c r="CU143" i="6" s="1"/>
  <c r="CU177" i="6"/>
  <c r="CU351" i="6" s="1"/>
  <c r="CW119" i="6"/>
  <c r="CW126" i="6" s="1"/>
  <c r="CW135" i="6" s="1"/>
  <c r="CW146" i="6" s="1"/>
  <c r="CX111" i="6"/>
  <c r="CX112" i="6" s="1"/>
  <c r="CY161" i="6"/>
  <c r="CY157" i="6"/>
  <c r="CY154" i="6"/>
  <c r="CU158" i="6"/>
  <c r="CU179" i="6" s="1"/>
  <c r="CU219" i="6" s="1"/>
  <c r="CX155" i="6"/>
  <c r="CY109" i="6"/>
  <c r="CY176" i="6" s="1"/>
  <c r="CY216" i="6" s="1"/>
  <c r="CY108" i="6"/>
  <c r="CY175" i="6" s="1"/>
  <c r="CV137" i="6"/>
  <c r="CV141" i="6"/>
  <c r="CV162" i="6" s="1"/>
  <c r="CX116" i="6"/>
  <c r="CX117" i="6" s="1"/>
  <c r="CX118" i="6" s="1"/>
  <c r="CX123" i="6"/>
  <c r="CX124" i="6" s="1"/>
  <c r="CX129" i="6"/>
  <c r="CW130" i="6"/>
  <c r="CW131" i="6" s="1"/>
  <c r="CW133" i="6" s="1"/>
  <c r="CW136" i="6" s="1"/>
  <c r="CZ122" i="6"/>
  <c r="CY115" i="6"/>
  <c r="CZ4" i="6"/>
  <c r="CZ5" i="6" s="1"/>
  <c r="CT402" i="6" l="1"/>
  <c r="CT401" i="6"/>
  <c r="CS405" i="6"/>
  <c r="CJ407" i="6"/>
  <c r="CK404" i="6" s="1"/>
  <c r="CK406" i="6" s="1"/>
  <c r="CJ409" i="6"/>
  <c r="CJ412" i="6" s="1"/>
  <c r="AM272" i="6"/>
  <c r="AM278" i="6" s="1"/>
  <c r="AM455" i="6" s="1"/>
  <c r="AJ394" i="6"/>
  <c r="AJ397" i="6" s="1"/>
  <c r="AJ392" i="6"/>
  <c r="AK389" i="6" s="1"/>
  <c r="CS430" i="6"/>
  <c r="CS382" i="6"/>
  <c r="CS395" i="6" s="1"/>
  <c r="CS410" i="6" s="1"/>
  <c r="CY429" i="6"/>
  <c r="CY383" i="6"/>
  <c r="CY396" i="6" s="1"/>
  <c r="CY411" i="6" s="1"/>
  <c r="CZ428" i="6"/>
  <c r="CZ451" i="6"/>
  <c r="AL305" i="6"/>
  <c r="AL311" i="6" s="1"/>
  <c r="AL312" i="6" s="1"/>
  <c r="AL313" i="6" s="1"/>
  <c r="AL314" i="6" s="1"/>
  <c r="AK453" i="6"/>
  <c r="AK301" i="6"/>
  <c r="AK303" i="6" s="1"/>
  <c r="AL300" i="6" s="1"/>
  <c r="AK327" i="6"/>
  <c r="CU367" i="6"/>
  <c r="CU436" i="6"/>
  <c r="CU439" i="6" s="1"/>
  <c r="CU431" i="6"/>
  <c r="AU441" i="6"/>
  <c r="AU442" i="6" s="1"/>
  <c r="AV433" i="6"/>
  <c r="AV434" i="6" s="1"/>
  <c r="AV435" i="6" s="1"/>
  <c r="AU446" i="6"/>
  <c r="AU447" i="6"/>
  <c r="AU423" i="6" s="1"/>
  <c r="CX350" i="6"/>
  <c r="CX427" i="6" s="1"/>
  <c r="CX260" i="6"/>
  <c r="CX306" i="6" s="1"/>
  <c r="CX333" i="6"/>
  <c r="CT310" i="6"/>
  <c r="CT315" i="6"/>
  <c r="CT318" i="6" s="1"/>
  <c r="CT277" i="6"/>
  <c r="CT291" i="6" s="1"/>
  <c r="AK361" i="6"/>
  <c r="AK362" i="6" s="1"/>
  <c r="AK368" i="6" s="1"/>
  <c r="AK370" i="6" s="1"/>
  <c r="AK380" i="6" s="1"/>
  <c r="AK342" i="6"/>
  <c r="AK344" i="6" s="1"/>
  <c r="AL341" i="6" s="1"/>
  <c r="CZ259" i="6"/>
  <c r="CZ285" i="6" s="1"/>
  <c r="CZ349" i="6"/>
  <c r="CZ374" i="6" s="1"/>
  <c r="CZ307" i="6"/>
  <c r="CS263" i="6"/>
  <c r="CS284" i="6" s="1"/>
  <c r="CS337" i="6"/>
  <c r="CU220" i="6"/>
  <c r="CU261" i="6"/>
  <c r="BK174" i="6"/>
  <c r="BJ190" i="6"/>
  <c r="BJ192" i="6" s="1"/>
  <c r="BJ193" i="6" s="1"/>
  <c r="CT169" i="6"/>
  <c r="CT248" i="6" s="1"/>
  <c r="CT338" i="6" s="1"/>
  <c r="CT353" i="6" s="1"/>
  <c r="CT373" i="6" s="1"/>
  <c r="CT375" i="6" s="1"/>
  <c r="CT247" i="6"/>
  <c r="AO210" i="6"/>
  <c r="AO212" i="6" s="1"/>
  <c r="AP209" i="6" s="1"/>
  <c r="AO237" i="6"/>
  <c r="AO309" i="6"/>
  <c r="CY170" i="6"/>
  <c r="CY244" i="6" s="1"/>
  <c r="CY334" i="6" s="1"/>
  <c r="CY381" i="6" s="1"/>
  <c r="CY243" i="6"/>
  <c r="CY286" i="6" s="1"/>
  <c r="CY218" i="6"/>
  <c r="CU228" i="6"/>
  <c r="AO232" i="6"/>
  <c r="AP215" i="6" s="1"/>
  <c r="AP221" i="6" s="1"/>
  <c r="CX119" i="6"/>
  <c r="CX126" i="6" s="1"/>
  <c r="CX135" i="6" s="1"/>
  <c r="CX146" i="6" s="1"/>
  <c r="CV200" i="6"/>
  <c r="CV225" i="6"/>
  <c r="CZ166" i="6"/>
  <c r="CZ138" i="6"/>
  <c r="CV139" i="6"/>
  <c r="CV142" i="6" s="1"/>
  <c r="CV143" i="6" s="1"/>
  <c r="CV177" i="6"/>
  <c r="CV351" i="6" s="1"/>
  <c r="CU165" i="6"/>
  <c r="CY111" i="6"/>
  <c r="CY112" i="6" s="1"/>
  <c r="CZ161" i="6"/>
  <c r="CZ154" i="6"/>
  <c r="CZ157" i="6"/>
  <c r="CV158" i="6"/>
  <c r="CV179" i="6" s="1"/>
  <c r="CV219" i="6" s="1"/>
  <c r="CY155" i="6"/>
  <c r="CZ109" i="6"/>
  <c r="CZ176" i="6" s="1"/>
  <c r="CZ216" i="6" s="1"/>
  <c r="CZ108" i="6"/>
  <c r="CZ175" i="6" s="1"/>
  <c r="CW137" i="6"/>
  <c r="CW141" i="6"/>
  <c r="CW162" i="6" s="1"/>
  <c r="CY129" i="6"/>
  <c r="CX130" i="6"/>
  <c r="CX131" i="6" s="1"/>
  <c r="CX133" i="6" s="1"/>
  <c r="CX136" i="6" s="1"/>
  <c r="CY123" i="6"/>
  <c r="CY124" i="6" s="1"/>
  <c r="DA122" i="6"/>
  <c r="CZ115" i="6"/>
  <c r="DA4" i="6"/>
  <c r="DA5" i="6" s="1"/>
  <c r="CY116" i="6"/>
  <c r="CY117" i="6" s="1"/>
  <c r="CY118" i="6" s="1"/>
  <c r="AM274" i="6" l="1"/>
  <c r="AN258" i="6" s="1"/>
  <c r="AN264" i="6" s="1"/>
  <c r="AN267" i="6" s="1"/>
  <c r="AN269" i="6" s="1"/>
  <c r="AN270" i="6" s="1"/>
  <c r="AN252" i="6" s="1"/>
  <c r="CU402" i="6"/>
  <c r="CU401" i="6"/>
  <c r="AM280" i="6"/>
  <c r="AM283" i="6" s="1"/>
  <c r="AM287" i="6" s="1"/>
  <c r="AM292" i="6" s="1"/>
  <c r="CK407" i="6"/>
  <c r="CL404" i="6" s="1"/>
  <c r="CK409" i="6"/>
  <c r="CK412" i="6" s="1"/>
  <c r="CT405" i="6"/>
  <c r="AM369" i="6"/>
  <c r="AK384" i="6"/>
  <c r="AK388" i="6"/>
  <c r="CZ429" i="6"/>
  <c r="CZ383" i="6"/>
  <c r="CZ396" i="6" s="1"/>
  <c r="CZ411" i="6" s="1"/>
  <c r="CT430" i="6"/>
  <c r="CT382" i="6"/>
  <c r="CT395" i="6" s="1"/>
  <c r="CT410" i="6" s="1"/>
  <c r="DA428" i="6"/>
  <c r="DA451" i="6"/>
  <c r="AL324" i="6"/>
  <c r="AL319" i="6"/>
  <c r="AL322" i="6" s="1"/>
  <c r="AL453" i="6" s="1"/>
  <c r="CV367" i="6"/>
  <c r="CV436" i="6"/>
  <c r="CV439" i="6" s="1"/>
  <c r="CV431" i="6"/>
  <c r="AV445" i="6"/>
  <c r="AV440" i="6"/>
  <c r="AV443" i="6" s="1"/>
  <c r="AW426" i="6" s="1"/>
  <c r="AW432" i="6" s="1"/>
  <c r="AU448" i="6"/>
  <c r="AU422" i="6"/>
  <c r="AU424" i="6" s="1"/>
  <c r="AV421" i="6" s="1"/>
  <c r="CY350" i="6"/>
  <c r="CY427" i="6" s="1"/>
  <c r="CY260" i="6"/>
  <c r="CY306" i="6" s="1"/>
  <c r="CY333" i="6"/>
  <c r="DA259" i="6"/>
  <c r="DA285" i="6" s="1"/>
  <c r="DA349" i="6"/>
  <c r="DA374" i="6" s="1"/>
  <c r="DA307" i="6"/>
  <c r="CT263" i="6"/>
  <c r="CT284" i="6" s="1"/>
  <c r="CT337" i="6"/>
  <c r="CU310" i="6"/>
  <c r="CU277" i="6"/>
  <c r="CU291" i="6" s="1"/>
  <c r="CU315" i="6"/>
  <c r="CU318" i="6" s="1"/>
  <c r="AK364" i="6"/>
  <c r="CV220" i="6"/>
  <c r="CV261" i="6"/>
  <c r="BK180" i="6"/>
  <c r="BK308" i="6"/>
  <c r="CZ218" i="6"/>
  <c r="CU169" i="6"/>
  <c r="CU248" i="6" s="1"/>
  <c r="CU338" i="6" s="1"/>
  <c r="CU353" i="6" s="1"/>
  <c r="CU373" i="6" s="1"/>
  <c r="CU375" i="6" s="1"/>
  <c r="CU247" i="6"/>
  <c r="BJ185" i="6"/>
  <c r="BJ187" i="6" s="1"/>
  <c r="BK184" i="6" s="1"/>
  <c r="CV228" i="6"/>
  <c r="CZ170" i="6"/>
  <c r="CZ244" i="6" s="1"/>
  <c r="CZ334" i="6" s="1"/>
  <c r="CZ381" i="6" s="1"/>
  <c r="CZ243" i="6"/>
  <c r="CZ286" i="6" s="1"/>
  <c r="AP222" i="6"/>
  <c r="AP223" i="6" s="1"/>
  <c r="AP224" i="6" s="1"/>
  <c r="AP234" i="6" s="1"/>
  <c r="BJ194" i="6"/>
  <c r="BJ195" i="6" s="1"/>
  <c r="BJ201" i="6" s="1"/>
  <c r="BJ203" i="6" s="1"/>
  <c r="CW200" i="6"/>
  <c r="CW225" i="6"/>
  <c r="DA166" i="6"/>
  <c r="DA138" i="6"/>
  <c r="CW139" i="6"/>
  <c r="CW142" i="6" s="1"/>
  <c r="CW143" i="6" s="1"/>
  <c r="CW177" i="6"/>
  <c r="CW351" i="6" s="1"/>
  <c r="CZ111" i="6"/>
  <c r="CZ112" i="6" s="1"/>
  <c r="CV165" i="6"/>
  <c r="CW158" i="6"/>
  <c r="CW179" i="6" s="1"/>
  <c r="CW219" i="6" s="1"/>
  <c r="CZ155" i="6"/>
  <c r="DA157" i="6"/>
  <c r="DA154" i="6"/>
  <c r="DA161" i="6"/>
  <c r="DA109" i="6"/>
  <c r="DA176" i="6" s="1"/>
  <c r="DA216" i="6" s="1"/>
  <c r="DA108" i="6"/>
  <c r="DA175" i="6" s="1"/>
  <c r="CY119" i="6"/>
  <c r="CY126" i="6" s="1"/>
  <c r="CY135" i="6" s="1"/>
  <c r="CY146" i="6" s="1"/>
  <c r="CX137" i="6"/>
  <c r="CX141" i="6"/>
  <c r="CX162" i="6" s="1"/>
  <c r="DA115" i="6"/>
  <c r="CZ116" i="6"/>
  <c r="CZ117" i="6" s="1"/>
  <c r="CZ118" i="6" s="1"/>
  <c r="CZ123" i="6"/>
  <c r="CZ124" i="6" s="1"/>
  <c r="CZ129" i="6"/>
  <c r="CY130" i="6"/>
  <c r="CY131" i="6" s="1"/>
  <c r="CY133" i="6" s="1"/>
  <c r="CY136" i="6" s="1"/>
  <c r="DB122" i="6"/>
  <c r="DB4" i="6"/>
  <c r="DB5" i="6" s="1"/>
  <c r="AM452" i="6" l="1"/>
  <c r="AN271" i="6"/>
  <c r="AN272" i="6" s="1"/>
  <c r="AN278" i="6" s="1"/>
  <c r="AN455" i="6" s="1"/>
  <c r="CU405" i="6"/>
  <c r="CV401" i="6"/>
  <c r="CV402" i="6"/>
  <c r="CL406" i="6"/>
  <c r="CL409" i="6" s="1"/>
  <c r="CL412" i="6" s="1"/>
  <c r="AK390" i="6"/>
  <c r="AK391" i="6"/>
  <c r="DA429" i="6"/>
  <c r="DA383" i="6"/>
  <c r="DA396" i="6" s="1"/>
  <c r="DA411" i="6" s="1"/>
  <c r="CU430" i="6"/>
  <c r="CU382" i="6"/>
  <c r="CU395" i="6" s="1"/>
  <c r="CU410" i="6" s="1"/>
  <c r="DB428" i="6"/>
  <c r="DB451" i="6"/>
  <c r="AM305" i="6"/>
  <c r="AM311" i="6" s="1"/>
  <c r="AM312" i="6" s="1"/>
  <c r="AM313" i="6" s="1"/>
  <c r="AL320" i="6"/>
  <c r="AL321" i="6" s="1"/>
  <c r="AL326" i="6"/>
  <c r="AL302" i="6" s="1"/>
  <c r="AL325" i="6"/>
  <c r="CW367" i="6"/>
  <c r="CW436" i="6"/>
  <c r="CW439" i="6" s="1"/>
  <c r="CW431" i="6"/>
  <c r="AV441" i="6"/>
  <c r="AV442" i="6" s="1"/>
  <c r="AW433" i="6"/>
  <c r="AW434" i="6" s="1"/>
  <c r="AW435" i="6" s="1"/>
  <c r="AV446" i="6"/>
  <c r="AV447" i="6"/>
  <c r="AV423" i="6" s="1"/>
  <c r="CZ350" i="6"/>
  <c r="CZ427" i="6" s="1"/>
  <c r="AL348" i="6"/>
  <c r="AL354" i="6" s="1"/>
  <c r="AL357" i="6" s="1"/>
  <c r="AL359" i="6" s="1"/>
  <c r="AL360" i="6" s="1"/>
  <c r="CZ260" i="6"/>
  <c r="CZ306" i="6" s="1"/>
  <c r="CZ333" i="6"/>
  <c r="CU263" i="6"/>
  <c r="CU284" i="6" s="1"/>
  <c r="CU337" i="6"/>
  <c r="DB259" i="6"/>
  <c r="DB285" i="6" s="1"/>
  <c r="DB349" i="6"/>
  <c r="DB374" i="6" s="1"/>
  <c r="DB307" i="6"/>
  <c r="CV310" i="6"/>
  <c r="CV277" i="6"/>
  <c r="CV291" i="6" s="1"/>
  <c r="CV315" i="6"/>
  <c r="CV318" i="6" s="1"/>
  <c r="AN254" i="6"/>
  <c r="AO251" i="6" s="1"/>
  <c r="CW220" i="6"/>
  <c r="CW261" i="6"/>
  <c r="BL174" i="6"/>
  <c r="BK190" i="6"/>
  <c r="BK192" i="6" s="1"/>
  <c r="BK193" i="6" s="1"/>
  <c r="BK185" i="6" s="1"/>
  <c r="BK187" i="6" s="1"/>
  <c r="BL184" i="6" s="1"/>
  <c r="AP229" i="6"/>
  <c r="AP230" i="6" s="1"/>
  <c r="AP231" i="6" s="1"/>
  <c r="AP309" i="6"/>
  <c r="BJ197" i="6"/>
  <c r="DA218" i="6"/>
  <c r="CW228" i="6"/>
  <c r="CV169" i="6"/>
  <c r="CV248" i="6" s="1"/>
  <c r="CV338" i="6" s="1"/>
  <c r="CV353" i="6" s="1"/>
  <c r="CV373" i="6" s="1"/>
  <c r="CV375" i="6" s="1"/>
  <c r="CV247" i="6"/>
  <c r="DA170" i="6"/>
  <c r="DA244" i="6" s="1"/>
  <c r="DA334" i="6" s="1"/>
  <c r="DA381" i="6" s="1"/>
  <c r="DA243" i="6"/>
  <c r="DA286" i="6" s="1"/>
  <c r="AP235" i="6"/>
  <c r="AP236" i="6"/>
  <c r="AP211" i="6" s="1"/>
  <c r="CX200" i="6"/>
  <c r="CX225" i="6"/>
  <c r="CZ119" i="6"/>
  <c r="CZ126" i="6" s="1"/>
  <c r="CZ135" i="6" s="1"/>
  <c r="DB166" i="6"/>
  <c r="DB138" i="6"/>
  <c r="CX139" i="6"/>
  <c r="CX142" i="6" s="1"/>
  <c r="CX143" i="6" s="1"/>
  <c r="CX177" i="6"/>
  <c r="CX351" i="6" s="1"/>
  <c r="DA111" i="6"/>
  <c r="DA112" i="6" s="1"/>
  <c r="CW165" i="6"/>
  <c r="CX158" i="6"/>
  <c r="CX179" i="6" s="1"/>
  <c r="CX219" i="6" s="1"/>
  <c r="DB157" i="6"/>
  <c r="DB161" i="6"/>
  <c r="DB154" i="6"/>
  <c r="DA155" i="6"/>
  <c r="DB109" i="6"/>
  <c r="DB176" i="6" s="1"/>
  <c r="DB216" i="6" s="1"/>
  <c r="DB108" i="6"/>
  <c r="DB175" i="6" s="1"/>
  <c r="CY141" i="6"/>
  <c r="CY162" i="6" s="1"/>
  <c r="CY137" i="6"/>
  <c r="DA129" i="6"/>
  <c r="CZ130" i="6"/>
  <c r="CZ131" i="6" s="1"/>
  <c r="CZ133" i="6" s="1"/>
  <c r="CZ136" i="6" s="1"/>
  <c r="DA123" i="6"/>
  <c r="DA124" i="6" s="1"/>
  <c r="DC122" i="6"/>
  <c r="DB115" i="6"/>
  <c r="DC4" i="6"/>
  <c r="DC5" i="6" s="1"/>
  <c r="DA116" i="6"/>
  <c r="DA117" i="6" s="1"/>
  <c r="DA118" i="6" s="1"/>
  <c r="AK394" i="6" l="1"/>
  <c r="AK397" i="6" s="1"/>
  <c r="AN274" i="6"/>
  <c r="AN452" i="6" s="1"/>
  <c r="AN369" i="6"/>
  <c r="CW402" i="6"/>
  <c r="CW401" i="6"/>
  <c r="CL407" i="6"/>
  <c r="CM404" i="6" s="1"/>
  <c r="CM406" i="6" s="1"/>
  <c r="CV405" i="6"/>
  <c r="AN280" i="6"/>
  <c r="AN283" i="6" s="1"/>
  <c r="AN287" i="6" s="1"/>
  <c r="AN292" i="6" s="1"/>
  <c r="AK392" i="6"/>
  <c r="AL389" i="6" s="1"/>
  <c r="CV430" i="6"/>
  <c r="CV382" i="6"/>
  <c r="CV395" i="6" s="1"/>
  <c r="CV410" i="6" s="1"/>
  <c r="DB429" i="6"/>
  <c r="DB383" i="6"/>
  <c r="DB396" i="6" s="1"/>
  <c r="DB411" i="6" s="1"/>
  <c r="AO258" i="6"/>
  <c r="AO264" i="6" s="1"/>
  <c r="AO267" i="6" s="1"/>
  <c r="AO269" i="6" s="1"/>
  <c r="AO270" i="6" s="1"/>
  <c r="DC428" i="6"/>
  <c r="DC451" i="6"/>
  <c r="CZ141" i="6"/>
  <c r="CZ162" i="6" s="1"/>
  <c r="CZ146" i="6"/>
  <c r="AM314" i="6"/>
  <c r="AL301" i="6"/>
  <c r="AL303" i="6" s="1"/>
  <c r="AM300" i="6" s="1"/>
  <c r="AL327" i="6"/>
  <c r="CX367" i="6"/>
  <c r="CX431" i="6"/>
  <c r="CX436" i="6"/>
  <c r="CX439" i="6" s="1"/>
  <c r="AV448" i="6"/>
  <c r="AV422" i="6"/>
  <c r="AV424" i="6" s="1"/>
  <c r="AW421" i="6" s="1"/>
  <c r="AW445" i="6"/>
  <c r="AW440" i="6"/>
  <c r="AW443" i="6" s="1"/>
  <c r="AX426" i="6" s="1"/>
  <c r="AX432" i="6" s="1"/>
  <c r="DA350" i="6"/>
  <c r="DA427" i="6" s="1"/>
  <c r="CV263" i="6"/>
  <c r="CV284" i="6" s="1"/>
  <c r="CV337" i="6"/>
  <c r="DA260" i="6"/>
  <c r="DA306" i="6" s="1"/>
  <c r="DA333" i="6"/>
  <c r="DC259" i="6"/>
  <c r="DC285" i="6" s="1"/>
  <c r="DC349" i="6"/>
  <c r="DC374" i="6" s="1"/>
  <c r="DC307" i="6"/>
  <c r="CW310" i="6"/>
  <c r="CW277" i="6"/>
  <c r="CW291" i="6" s="1"/>
  <c r="CW315" i="6"/>
  <c r="CW318" i="6" s="1"/>
  <c r="AL361" i="6"/>
  <c r="AL362" i="6" s="1"/>
  <c r="AL342" i="6"/>
  <c r="AL344" i="6" s="1"/>
  <c r="AM341" i="6" s="1"/>
  <c r="CX220" i="6"/>
  <c r="CX261" i="6"/>
  <c r="BL308" i="6"/>
  <c r="BL180" i="6"/>
  <c r="AP232" i="6"/>
  <c r="AQ215" i="6" s="1"/>
  <c r="AQ221" i="6" s="1"/>
  <c r="AQ222" i="6" s="1"/>
  <c r="AQ223" i="6" s="1"/>
  <c r="AQ224" i="6" s="1"/>
  <c r="AQ234" i="6" s="1"/>
  <c r="BK194" i="6"/>
  <c r="BK195" i="6" s="1"/>
  <c r="BK201" i="6" s="1"/>
  <c r="BK203" i="6" s="1"/>
  <c r="DB170" i="6"/>
  <c r="DB244" i="6" s="1"/>
  <c r="DB334" i="6" s="1"/>
  <c r="DB381" i="6" s="1"/>
  <c r="DB243" i="6"/>
  <c r="DB286" i="6" s="1"/>
  <c r="CX228" i="6"/>
  <c r="CW169" i="6"/>
  <c r="CW248" i="6" s="1"/>
  <c r="CW338" i="6" s="1"/>
  <c r="CW353" i="6" s="1"/>
  <c r="CW373" i="6" s="1"/>
  <c r="CW375" i="6" s="1"/>
  <c r="CW247" i="6"/>
  <c r="DB218" i="6"/>
  <c r="AP210" i="6"/>
  <c r="AP212" i="6" s="1"/>
  <c r="AQ209" i="6" s="1"/>
  <c r="AP237" i="6"/>
  <c r="CY200" i="6"/>
  <c r="CY225" i="6"/>
  <c r="DA119" i="6"/>
  <c r="DA126" i="6" s="1"/>
  <c r="DA135" i="6" s="1"/>
  <c r="DA146" i="6" s="1"/>
  <c r="DC166" i="6"/>
  <c r="DC138" i="6"/>
  <c r="CY139" i="6"/>
  <c r="CY142" i="6" s="1"/>
  <c r="CY143" i="6" s="1"/>
  <c r="CY177" i="6"/>
  <c r="CY351" i="6" s="1"/>
  <c r="DB111" i="6"/>
  <c r="DB112" i="6" s="1"/>
  <c r="CX165" i="6"/>
  <c r="DC161" i="6"/>
  <c r="DC157" i="6"/>
  <c r="DC154" i="6"/>
  <c r="CY158" i="6"/>
  <c r="DB155" i="6"/>
  <c r="DC109" i="6"/>
  <c r="DC176" i="6" s="1"/>
  <c r="DC216" i="6" s="1"/>
  <c r="DC108" i="6"/>
  <c r="DC175" i="6" s="1"/>
  <c r="CZ137" i="6"/>
  <c r="DB116" i="6"/>
  <c r="DB117" i="6" s="1"/>
  <c r="DB118" i="6" s="1"/>
  <c r="DB123" i="6"/>
  <c r="DB124" i="6" s="1"/>
  <c r="DB129" i="6"/>
  <c r="DA130" i="6"/>
  <c r="DA131" i="6" s="1"/>
  <c r="DA133" i="6" s="1"/>
  <c r="DA136" i="6" s="1"/>
  <c r="DD122" i="6"/>
  <c r="DC115" i="6"/>
  <c r="DD4" i="6"/>
  <c r="DD5" i="6" s="1"/>
  <c r="CX402" i="6" l="1"/>
  <c r="CX401" i="6"/>
  <c r="CW405" i="6"/>
  <c r="CM407" i="6"/>
  <c r="CN404" i="6" s="1"/>
  <c r="CM409" i="6"/>
  <c r="CM412" i="6" s="1"/>
  <c r="CZ158" i="6"/>
  <c r="CZ179" i="6" s="1"/>
  <c r="CZ219" i="6" s="1"/>
  <c r="CW430" i="6"/>
  <c r="CW382" i="6"/>
  <c r="CW395" i="6" s="1"/>
  <c r="CW410" i="6" s="1"/>
  <c r="DC429" i="6"/>
  <c r="DC383" i="6"/>
  <c r="DC396" i="6" s="1"/>
  <c r="DC411" i="6" s="1"/>
  <c r="DD428" i="6"/>
  <c r="DD451" i="6"/>
  <c r="AM324" i="6"/>
  <c r="AM319" i="6"/>
  <c r="CY367" i="6"/>
  <c r="CY436" i="6"/>
  <c r="CY439" i="6" s="1"/>
  <c r="CY431" i="6"/>
  <c r="AW441" i="6"/>
  <c r="AW442" i="6" s="1"/>
  <c r="AW446" i="6"/>
  <c r="AW447" i="6"/>
  <c r="AW423" i="6" s="1"/>
  <c r="AX433" i="6"/>
  <c r="AX434" i="6" s="1"/>
  <c r="AX435" i="6" s="1"/>
  <c r="DB350" i="6"/>
  <c r="DB427" i="6" s="1"/>
  <c r="DD259" i="6"/>
  <c r="DD285" i="6" s="1"/>
  <c r="DD349" i="6"/>
  <c r="DD374" i="6" s="1"/>
  <c r="DD307" i="6"/>
  <c r="CX310" i="6"/>
  <c r="CX315" i="6"/>
  <c r="CX318" i="6" s="1"/>
  <c r="CX277" i="6"/>
  <c r="CX291" i="6" s="1"/>
  <c r="AL368" i="6"/>
  <c r="AL370" i="6" s="1"/>
  <c r="AL380" i="6" s="1"/>
  <c r="AL364" i="6"/>
  <c r="DB260" i="6"/>
  <c r="DB306" i="6" s="1"/>
  <c r="DB333" i="6"/>
  <c r="CW263" i="6"/>
  <c r="CW284" i="6" s="1"/>
  <c r="CW337" i="6"/>
  <c r="AO271" i="6"/>
  <c r="CY220" i="6"/>
  <c r="CY261" i="6"/>
  <c r="BM174" i="6"/>
  <c r="BL190" i="6"/>
  <c r="BL192" i="6" s="1"/>
  <c r="BL193" i="6" s="1"/>
  <c r="BK197" i="6"/>
  <c r="AQ229" i="6"/>
  <c r="AQ232" i="6" s="1"/>
  <c r="AR215" i="6" s="1"/>
  <c r="AR221" i="6" s="1"/>
  <c r="AQ309" i="6"/>
  <c r="DC170" i="6"/>
  <c r="DC244" i="6" s="1"/>
  <c r="DC334" i="6" s="1"/>
  <c r="DC381" i="6" s="1"/>
  <c r="DC243" i="6"/>
  <c r="DC286" i="6" s="1"/>
  <c r="CY228" i="6"/>
  <c r="DC218" i="6"/>
  <c r="CX169" i="6"/>
  <c r="CX248" i="6" s="1"/>
  <c r="CX338" i="6" s="1"/>
  <c r="CX353" i="6" s="1"/>
  <c r="CX373" i="6" s="1"/>
  <c r="CX375" i="6" s="1"/>
  <c r="CX247" i="6"/>
  <c r="AQ235" i="6"/>
  <c r="AQ236" i="6"/>
  <c r="AQ211" i="6" s="1"/>
  <c r="AO252" i="6"/>
  <c r="CZ200" i="6"/>
  <c r="CZ225" i="6"/>
  <c r="AU181" i="6"/>
  <c r="DD166" i="6"/>
  <c r="DD138" i="6"/>
  <c r="CZ165" i="6"/>
  <c r="CY165" i="6"/>
  <c r="CY179" i="6"/>
  <c r="CY219" i="6" s="1"/>
  <c r="CZ139" i="6"/>
  <c r="CZ142" i="6" s="1"/>
  <c r="CZ143" i="6" s="1"/>
  <c r="CZ177" i="6"/>
  <c r="CZ351" i="6" s="1"/>
  <c r="DB119" i="6"/>
  <c r="DB126" i="6" s="1"/>
  <c r="DB135" i="6" s="1"/>
  <c r="DB146" i="6" s="1"/>
  <c r="DC155" i="6"/>
  <c r="DC111" i="6"/>
  <c r="DC112" i="6" s="1"/>
  <c r="DD161" i="6"/>
  <c r="DD154" i="6"/>
  <c r="DD157" i="6"/>
  <c r="DD109" i="6"/>
  <c r="DD176" i="6" s="1"/>
  <c r="DD216" i="6" s="1"/>
  <c r="DD108" i="6"/>
  <c r="DD175" i="6" s="1"/>
  <c r="DA137" i="6"/>
  <c r="DA141" i="6"/>
  <c r="DA162" i="6" s="1"/>
  <c r="DC129" i="6"/>
  <c r="DB130" i="6"/>
  <c r="DB131" i="6" s="1"/>
  <c r="DB133" i="6" s="1"/>
  <c r="DB136" i="6" s="1"/>
  <c r="DC123" i="6"/>
  <c r="DC124" i="6" s="1"/>
  <c r="DE122" i="6"/>
  <c r="DD115" i="6"/>
  <c r="DE4" i="6"/>
  <c r="DE5" i="6" s="1"/>
  <c r="DC116" i="6"/>
  <c r="DC117" i="6" s="1"/>
  <c r="DC118" i="6" s="1"/>
  <c r="CY402" i="6" l="1"/>
  <c r="CY401" i="6"/>
  <c r="CN406" i="6"/>
  <c r="CN409" i="6" s="1"/>
  <c r="CN412" i="6" s="1"/>
  <c r="CX405" i="6"/>
  <c r="AO272" i="6"/>
  <c r="AO278" i="6" s="1"/>
  <c r="AL384" i="6"/>
  <c r="AL388" i="6"/>
  <c r="CX430" i="6"/>
  <c r="CX382" i="6"/>
  <c r="CX395" i="6" s="1"/>
  <c r="CX410" i="6" s="1"/>
  <c r="DD429" i="6"/>
  <c r="DD383" i="6"/>
  <c r="DD396" i="6" s="1"/>
  <c r="DD411" i="6" s="1"/>
  <c r="DE428" i="6"/>
  <c r="DE451" i="6"/>
  <c r="AM322" i="6"/>
  <c r="AM320" i="6"/>
  <c r="AM321" i="6" s="1"/>
  <c r="AM326" i="6"/>
  <c r="AM302" i="6" s="1"/>
  <c r="AM325" i="6"/>
  <c r="CZ367" i="6"/>
  <c r="CZ436" i="6"/>
  <c r="CZ439" i="6" s="1"/>
  <c r="CZ431" i="6"/>
  <c r="AX445" i="6"/>
  <c r="AX440" i="6"/>
  <c r="AX443" i="6" s="1"/>
  <c r="AY426" i="6" s="1"/>
  <c r="AY432" i="6" s="1"/>
  <c r="AW448" i="6"/>
  <c r="AW422" i="6"/>
  <c r="AW424" i="6" s="1"/>
  <c r="AX421" i="6" s="1"/>
  <c r="DC350" i="6"/>
  <c r="DC427" i="6" s="1"/>
  <c r="AM348" i="6"/>
  <c r="AM354" i="6" s="1"/>
  <c r="AM357" i="6" s="1"/>
  <c r="AM359" i="6" s="1"/>
  <c r="AM360" i="6" s="1"/>
  <c r="DE259" i="6"/>
  <c r="DE285" i="6" s="1"/>
  <c r="DE349" i="6"/>
  <c r="DE374" i="6" s="1"/>
  <c r="DE307" i="6"/>
  <c r="AQ230" i="6"/>
  <c r="AQ231" i="6" s="1"/>
  <c r="DC260" i="6"/>
  <c r="DC306" i="6" s="1"/>
  <c r="DC333" i="6"/>
  <c r="CX263" i="6"/>
  <c r="CX284" i="6" s="1"/>
  <c r="CX337" i="6"/>
  <c r="CY310" i="6"/>
  <c r="CY277" i="6"/>
  <c r="CY291" i="6" s="1"/>
  <c r="CY315" i="6"/>
  <c r="CY318" i="6" s="1"/>
  <c r="AO274" i="6"/>
  <c r="AO254" i="6"/>
  <c r="AP251" i="6" s="1"/>
  <c r="CZ220" i="6"/>
  <c r="CZ261" i="6"/>
  <c r="BM180" i="6"/>
  <c r="BM308" i="6"/>
  <c r="CZ169" i="6"/>
  <c r="CZ248" i="6" s="1"/>
  <c r="CZ338" i="6" s="1"/>
  <c r="CZ353" i="6" s="1"/>
  <c r="CZ373" i="6" s="1"/>
  <c r="CZ375" i="6" s="1"/>
  <c r="CZ247" i="6"/>
  <c r="AQ210" i="6"/>
  <c r="AQ212" i="6" s="1"/>
  <c r="AR209" i="6" s="1"/>
  <c r="AQ237" i="6"/>
  <c r="DD170" i="6"/>
  <c r="DD244" i="6" s="1"/>
  <c r="DD334" i="6" s="1"/>
  <c r="DD381" i="6" s="1"/>
  <c r="DD243" i="6"/>
  <c r="DD286" i="6" s="1"/>
  <c r="BL185" i="6"/>
  <c r="BL187" i="6" s="1"/>
  <c r="BM184" i="6" s="1"/>
  <c r="DD218" i="6"/>
  <c r="CY169" i="6"/>
  <c r="CY248" i="6" s="1"/>
  <c r="CY338" i="6" s="1"/>
  <c r="CY353" i="6" s="1"/>
  <c r="CY373" i="6" s="1"/>
  <c r="CY375" i="6" s="1"/>
  <c r="CY247" i="6"/>
  <c r="CZ228" i="6"/>
  <c r="BL194" i="6"/>
  <c r="BL195" i="6" s="1"/>
  <c r="BL201" i="6" s="1"/>
  <c r="BL203" i="6" s="1"/>
  <c r="AR222" i="6"/>
  <c r="AR223" i="6" s="1"/>
  <c r="AR224" i="6" s="1"/>
  <c r="AR234" i="6" s="1"/>
  <c r="DA200" i="6"/>
  <c r="DA225" i="6"/>
  <c r="DE166" i="6"/>
  <c r="DE138" i="6"/>
  <c r="DA139" i="6"/>
  <c r="DA142" i="6" s="1"/>
  <c r="DA143" i="6" s="1"/>
  <c r="DA177" i="6"/>
  <c r="DA351" i="6" s="1"/>
  <c r="DD155" i="6"/>
  <c r="DD111" i="6"/>
  <c r="DD112" i="6" s="1"/>
  <c r="DC119" i="6"/>
  <c r="DC126" i="6" s="1"/>
  <c r="DC135" i="6" s="1"/>
  <c r="DC146" i="6" s="1"/>
  <c r="DA158" i="6"/>
  <c r="DE161" i="6"/>
  <c r="DE157" i="6"/>
  <c r="DE154" i="6"/>
  <c r="DE109" i="6"/>
  <c r="DE176" i="6" s="1"/>
  <c r="DE216" i="6" s="1"/>
  <c r="DE108" i="6"/>
  <c r="DE175" i="6" s="1"/>
  <c r="DB137" i="6"/>
  <c r="DB141" i="6"/>
  <c r="DB162" i="6" s="1"/>
  <c r="DE115" i="6"/>
  <c r="DD116" i="6"/>
  <c r="DD117" i="6" s="1"/>
  <c r="DD118" i="6" s="1"/>
  <c r="DD123" i="6"/>
  <c r="DD124" i="6" s="1"/>
  <c r="DD129" i="6"/>
  <c r="DC130" i="6"/>
  <c r="DC131" i="6" s="1"/>
  <c r="DC133" i="6" s="1"/>
  <c r="DC136" i="6" s="1"/>
  <c r="DF122" i="6"/>
  <c r="DF4" i="6"/>
  <c r="DF5" i="6" s="1"/>
  <c r="AO455" i="6" l="1"/>
  <c r="AO280" i="6"/>
  <c r="AO283" i="6" s="1"/>
  <c r="AO287" i="6" s="1"/>
  <c r="AO292" i="6" s="1"/>
  <c r="CN407" i="6"/>
  <c r="CO404" i="6" s="1"/>
  <c r="CO406" i="6" s="1"/>
  <c r="CO409" i="6" s="1"/>
  <c r="CO412" i="6" s="1"/>
  <c r="CZ401" i="6"/>
  <c r="CZ402" i="6"/>
  <c r="CY405" i="6"/>
  <c r="AO369" i="6"/>
  <c r="AL390" i="6"/>
  <c r="AL391" i="6"/>
  <c r="CY430" i="6"/>
  <c r="CY382" i="6"/>
  <c r="CY395" i="6" s="1"/>
  <c r="CY410" i="6" s="1"/>
  <c r="CZ430" i="6"/>
  <c r="CZ382" i="6"/>
  <c r="CZ395" i="6" s="1"/>
  <c r="CZ410" i="6" s="1"/>
  <c r="DE429" i="6"/>
  <c r="DE383" i="6"/>
  <c r="DE396" i="6" s="1"/>
  <c r="DE411" i="6" s="1"/>
  <c r="AN305" i="6"/>
  <c r="AN311" i="6" s="1"/>
  <c r="AN312" i="6" s="1"/>
  <c r="AN313" i="6" s="1"/>
  <c r="AN314" i="6" s="1"/>
  <c r="AM453" i="6"/>
  <c r="AP258" i="6"/>
  <c r="AP264" i="6" s="1"/>
  <c r="AP267" i="6" s="1"/>
  <c r="AP269" i="6" s="1"/>
  <c r="AP270" i="6" s="1"/>
  <c r="AP271" i="6" s="1"/>
  <c r="AO452" i="6"/>
  <c r="DF428" i="6"/>
  <c r="DF451" i="6"/>
  <c r="AM301" i="6"/>
  <c r="AM303" i="6" s="1"/>
  <c r="AN300" i="6" s="1"/>
  <c r="AM327" i="6"/>
  <c r="DA367" i="6"/>
  <c r="DA436" i="6"/>
  <c r="DA439" i="6" s="1"/>
  <c r="DA431" i="6"/>
  <c r="AX441" i="6"/>
  <c r="AX442" i="6" s="1"/>
  <c r="AX446" i="6"/>
  <c r="AX447" i="6"/>
  <c r="AX423" i="6" s="1"/>
  <c r="AY433" i="6"/>
  <c r="AY434" i="6" s="1"/>
  <c r="AY435" i="6" s="1"/>
  <c r="DD350" i="6"/>
  <c r="DD427" i="6" s="1"/>
  <c r="DD260" i="6"/>
  <c r="DD306" i="6" s="1"/>
  <c r="DD333" i="6"/>
  <c r="CZ263" i="6"/>
  <c r="CZ284" i="6" s="1"/>
  <c r="CZ337" i="6"/>
  <c r="CZ310" i="6"/>
  <c r="CZ277" i="6"/>
  <c r="CZ291" i="6" s="1"/>
  <c r="CZ315" i="6"/>
  <c r="CZ318" i="6" s="1"/>
  <c r="DF259" i="6"/>
  <c r="DF285" i="6" s="1"/>
  <c r="DF349" i="6"/>
  <c r="DF374" i="6" s="1"/>
  <c r="DF307" i="6"/>
  <c r="CY263" i="6"/>
  <c r="CY284" i="6" s="1"/>
  <c r="CY337" i="6"/>
  <c r="AM361" i="6"/>
  <c r="AM362" i="6" s="1"/>
  <c r="AM368" i="6" s="1"/>
  <c r="AM370" i="6" s="1"/>
  <c r="AM380" i="6" s="1"/>
  <c r="AM342" i="6"/>
  <c r="AM344" i="6" s="1"/>
  <c r="AN341" i="6" s="1"/>
  <c r="DA220" i="6"/>
  <c r="DA261" i="6"/>
  <c r="BN174" i="6"/>
  <c r="BM190" i="6"/>
  <c r="BM192" i="6" s="1"/>
  <c r="BM193" i="6" s="1"/>
  <c r="BM185" i="6" s="1"/>
  <c r="BM187" i="6" s="1"/>
  <c r="BN184" i="6" s="1"/>
  <c r="DA228" i="6"/>
  <c r="BL197" i="6"/>
  <c r="AR309" i="6"/>
  <c r="DE218" i="6"/>
  <c r="AR235" i="6"/>
  <c r="AR236" i="6"/>
  <c r="AR211" i="6" s="1"/>
  <c r="DE170" i="6"/>
  <c r="DE244" i="6" s="1"/>
  <c r="DE334" i="6" s="1"/>
  <c r="DE381" i="6" s="1"/>
  <c r="DE243" i="6"/>
  <c r="DE286" i="6" s="1"/>
  <c r="AR229" i="6"/>
  <c r="AR230" i="6" s="1"/>
  <c r="AR231" i="6" s="1"/>
  <c r="DB200" i="6"/>
  <c r="DB225" i="6"/>
  <c r="DA165" i="6"/>
  <c r="DA179" i="6"/>
  <c r="DA219" i="6" s="1"/>
  <c r="DF166" i="6"/>
  <c r="DF138" i="6"/>
  <c r="DB139" i="6"/>
  <c r="DB142" i="6" s="1"/>
  <c r="DB143" i="6" s="1"/>
  <c r="DB177" i="6"/>
  <c r="DB351" i="6" s="1"/>
  <c r="DE111" i="6"/>
  <c r="DE112" i="6" s="1"/>
  <c r="DF161" i="6"/>
  <c r="DF157" i="6"/>
  <c r="DF154" i="6"/>
  <c r="DB158" i="6"/>
  <c r="DE155" i="6"/>
  <c r="DF109" i="6"/>
  <c r="DF176" i="6" s="1"/>
  <c r="DF216" i="6" s="1"/>
  <c r="DF108" i="6"/>
  <c r="DF175" i="6" s="1"/>
  <c r="DD119" i="6"/>
  <c r="DD126" i="6" s="1"/>
  <c r="DD135" i="6" s="1"/>
  <c r="DD146" i="6" s="1"/>
  <c r="DC137" i="6"/>
  <c r="DC141" i="6"/>
  <c r="DC162" i="6" s="1"/>
  <c r="DE129" i="6"/>
  <c r="DD130" i="6"/>
  <c r="DD131" i="6" s="1"/>
  <c r="DD133" i="6" s="1"/>
  <c r="DD136" i="6" s="1"/>
  <c r="DE123" i="6"/>
  <c r="DE124" i="6" s="1"/>
  <c r="DG122" i="6"/>
  <c r="DE116" i="6"/>
  <c r="DE117" i="6" s="1"/>
  <c r="DE118" i="6" s="1"/>
  <c r="DF115" i="6"/>
  <c r="DG4" i="6"/>
  <c r="DG5" i="6" s="1"/>
  <c r="CO407" i="6" l="1"/>
  <c r="CP404" i="6" s="1"/>
  <c r="CP406" i="6" s="1"/>
  <c r="CP407" i="6" s="1"/>
  <c r="CQ404" i="6" s="1"/>
  <c r="DA402" i="6"/>
  <c r="DA401" i="6"/>
  <c r="CZ405" i="6"/>
  <c r="AP272" i="6"/>
  <c r="AP278" i="6" s="1"/>
  <c r="AL394" i="6"/>
  <c r="AL397" i="6" s="1"/>
  <c r="AM384" i="6"/>
  <c r="AM388" i="6"/>
  <c r="AL392" i="6"/>
  <c r="AM389" i="6" s="1"/>
  <c r="DF429" i="6"/>
  <c r="DF383" i="6"/>
  <c r="DF396" i="6" s="1"/>
  <c r="DF411" i="6" s="1"/>
  <c r="DG428" i="6"/>
  <c r="DG451" i="6"/>
  <c r="AN319" i="6"/>
  <c r="AN324" i="6"/>
  <c r="DB367" i="6"/>
  <c r="DB431" i="6"/>
  <c r="DB436" i="6"/>
  <c r="DB439" i="6" s="1"/>
  <c r="AX448" i="6"/>
  <c r="AX422" i="6"/>
  <c r="AX424" i="6" s="1"/>
  <c r="AY421" i="6" s="1"/>
  <c r="AY445" i="6"/>
  <c r="AY440" i="6"/>
  <c r="AY443" i="6" s="1"/>
  <c r="AZ426" i="6" s="1"/>
  <c r="AZ432" i="6" s="1"/>
  <c r="AP252" i="6"/>
  <c r="AP254" i="6" s="1"/>
  <c r="AQ251" i="6" s="1"/>
  <c r="DE350" i="6"/>
  <c r="DE427" i="6" s="1"/>
  <c r="AM364" i="6"/>
  <c r="AN348" i="6" s="1"/>
  <c r="AN354" i="6" s="1"/>
  <c r="AN357" i="6" s="1"/>
  <c r="AN359" i="6" s="1"/>
  <c r="AN360" i="6" s="1"/>
  <c r="DA310" i="6"/>
  <c r="DA315" i="6"/>
  <c r="DA318" i="6" s="1"/>
  <c r="DA277" i="6"/>
  <c r="DA291" i="6" s="1"/>
  <c r="DG259" i="6"/>
  <c r="DG285" i="6" s="1"/>
  <c r="DG349" i="6"/>
  <c r="DG374" i="6" s="1"/>
  <c r="DG307" i="6"/>
  <c r="DE260" i="6"/>
  <c r="DE306" i="6" s="1"/>
  <c r="DE333" i="6"/>
  <c r="AP274" i="6"/>
  <c r="DB220" i="6"/>
  <c r="DB261" i="6"/>
  <c r="BN308" i="6"/>
  <c r="BN180" i="6"/>
  <c r="BM194" i="6"/>
  <c r="BM195" i="6" s="1"/>
  <c r="BM201" i="6" s="1"/>
  <c r="BM203" i="6" s="1"/>
  <c r="DB228" i="6"/>
  <c r="AR210" i="6"/>
  <c r="AR212" i="6" s="1"/>
  <c r="AS209" i="6" s="1"/>
  <c r="AR237" i="6"/>
  <c r="DF218" i="6"/>
  <c r="DF170" i="6"/>
  <c r="DF244" i="6" s="1"/>
  <c r="DF334" i="6" s="1"/>
  <c r="DF381" i="6" s="1"/>
  <c r="DF243" i="6"/>
  <c r="DF286" i="6" s="1"/>
  <c r="DA169" i="6"/>
  <c r="DA248" i="6" s="1"/>
  <c r="DA338" i="6" s="1"/>
  <c r="DA353" i="6" s="1"/>
  <c r="DA373" i="6" s="1"/>
  <c r="DA375" i="6" s="1"/>
  <c r="DA247" i="6"/>
  <c r="AR232" i="6"/>
  <c r="AS215" i="6" s="1"/>
  <c r="AS221" i="6" s="1"/>
  <c r="DC200" i="6"/>
  <c r="DC225" i="6"/>
  <c r="DE119" i="6"/>
  <c r="DE126" i="6" s="1"/>
  <c r="DE135" i="6" s="1"/>
  <c r="DE146" i="6" s="1"/>
  <c r="DG166" i="6"/>
  <c r="DG138" i="6"/>
  <c r="DB165" i="6"/>
  <c r="DB179" i="6"/>
  <c r="DB219" i="6" s="1"/>
  <c r="DC139" i="6"/>
  <c r="DC142" i="6" s="1"/>
  <c r="DC143" i="6" s="1"/>
  <c r="DC177" i="6"/>
  <c r="DC351" i="6" s="1"/>
  <c r="DF111" i="6"/>
  <c r="DF112" i="6" s="1"/>
  <c r="DG161" i="6"/>
  <c r="DG157" i="6"/>
  <c r="DG154" i="6"/>
  <c r="DF155" i="6"/>
  <c r="DC158" i="6"/>
  <c r="DG109" i="6"/>
  <c r="DG176" i="6" s="1"/>
  <c r="DG216" i="6" s="1"/>
  <c r="DG108" i="6"/>
  <c r="DG175" i="6" s="1"/>
  <c r="DD137" i="6"/>
  <c r="DD141" i="6"/>
  <c r="DD162" i="6" s="1"/>
  <c r="DF116" i="6"/>
  <c r="DF117" i="6" s="1"/>
  <c r="DF118" i="6" s="1"/>
  <c r="DF129" i="6"/>
  <c r="DE130" i="6"/>
  <c r="DE131" i="6" s="1"/>
  <c r="DE133" i="6" s="1"/>
  <c r="DE136" i="6" s="1"/>
  <c r="DF123" i="6"/>
  <c r="DF124" i="6" s="1"/>
  <c r="DH122" i="6"/>
  <c r="DG115" i="6"/>
  <c r="DH4" i="6"/>
  <c r="DH5" i="6" s="1"/>
  <c r="CP409" i="6" l="1"/>
  <c r="CP412" i="6" s="1"/>
  <c r="AP455" i="6"/>
  <c r="AP280" i="6"/>
  <c r="AP283" i="6" s="1"/>
  <c r="AP287" i="6" s="1"/>
  <c r="AP292" i="6" s="1"/>
  <c r="DB402" i="6"/>
  <c r="DB401" i="6"/>
  <c r="CQ406" i="6"/>
  <c r="CQ409" i="6" s="1"/>
  <c r="CQ412" i="6" s="1"/>
  <c r="DA405" i="6"/>
  <c r="AP369" i="6"/>
  <c r="AM390" i="6"/>
  <c r="AM391" i="6"/>
  <c r="DA430" i="6"/>
  <c r="DA382" i="6"/>
  <c r="DA395" i="6" s="1"/>
  <c r="DA410" i="6" s="1"/>
  <c r="DG429" i="6"/>
  <c r="DG383" i="6"/>
  <c r="DG396" i="6" s="1"/>
  <c r="DG411" i="6" s="1"/>
  <c r="DH428" i="6"/>
  <c r="DH451" i="6"/>
  <c r="AQ258" i="6"/>
  <c r="AQ264" i="6" s="1"/>
  <c r="AQ267" i="6" s="1"/>
  <c r="AQ269" i="6" s="1"/>
  <c r="AQ270" i="6" s="1"/>
  <c r="AQ252" i="6" s="1"/>
  <c r="AQ254" i="6" s="1"/>
  <c r="AP452" i="6"/>
  <c r="AN322" i="6"/>
  <c r="AN453" i="6" s="1"/>
  <c r="AN320" i="6"/>
  <c r="AN321" i="6" s="1"/>
  <c r="AN325" i="6"/>
  <c r="AN326" i="6"/>
  <c r="AN302" i="6" s="1"/>
  <c r="DC367" i="6"/>
  <c r="DC436" i="6"/>
  <c r="DC439" i="6" s="1"/>
  <c r="DC431" i="6"/>
  <c r="AZ433" i="6"/>
  <c r="AZ434" i="6" s="1"/>
  <c r="AZ435" i="6" s="1"/>
  <c r="AY446" i="6"/>
  <c r="AY447" i="6"/>
  <c r="AY423" i="6" s="1"/>
  <c r="AY441" i="6"/>
  <c r="AY442" i="6" s="1"/>
  <c r="DF350" i="6"/>
  <c r="DF427" i="6" s="1"/>
  <c r="DH259" i="6"/>
  <c r="DH285" i="6" s="1"/>
  <c r="DH349" i="6"/>
  <c r="DH374" i="6" s="1"/>
  <c r="DH307" i="6"/>
  <c r="DB310" i="6"/>
  <c r="DB315" i="6"/>
  <c r="DB318" i="6" s="1"/>
  <c r="DB277" i="6"/>
  <c r="DB291" i="6" s="1"/>
  <c r="AN361" i="6"/>
  <c r="AN362" i="6" s="1"/>
  <c r="AN368" i="6" s="1"/>
  <c r="AN370" i="6" s="1"/>
  <c r="AN380" i="6" s="1"/>
  <c r="AN342" i="6"/>
  <c r="AN344" i="6" s="1"/>
  <c r="AO341" i="6" s="1"/>
  <c r="DA263" i="6"/>
  <c r="DA284" i="6" s="1"/>
  <c r="DA337" i="6"/>
  <c r="DF260" i="6"/>
  <c r="DF306" i="6" s="1"/>
  <c r="DF333" i="6"/>
  <c r="DC220" i="6"/>
  <c r="DC261" i="6"/>
  <c r="BN190" i="6"/>
  <c r="BN192" i="6" s="1"/>
  <c r="BN193" i="6" s="1"/>
  <c r="BO174" i="6"/>
  <c r="BM197" i="6"/>
  <c r="AS222" i="6"/>
  <c r="AS223" i="6" s="1"/>
  <c r="AS224" i="6" s="1"/>
  <c r="AS234" i="6" s="1"/>
  <c r="DG170" i="6"/>
  <c r="DG244" i="6" s="1"/>
  <c r="DG334" i="6" s="1"/>
  <c r="DG381" i="6" s="1"/>
  <c r="DG243" i="6"/>
  <c r="DG286" i="6" s="1"/>
  <c r="DC228" i="6"/>
  <c r="DG218" i="6"/>
  <c r="DB169" i="6"/>
  <c r="DB248" i="6" s="1"/>
  <c r="DB338" i="6" s="1"/>
  <c r="DB353" i="6" s="1"/>
  <c r="DB373" i="6" s="1"/>
  <c r="DB375" i="6" s="1"/>
  <c r="DB247" i="6"/>
  <c r="DD200" i="6"/>
  <c r="DD225" i="6"/>
  <c r="DC165" i="6"/>
  <c r="DC179" i="6"/>
  <c r="DC219" i="6" s="1"/>
  <c r="DH166" i="6"/>
  <c r="DH138" i="6"/>
  <c r="DD139" i="6"/>
  <c r="DD142" i="6" s="1"/>
  <c r="DD143" i="6" s="1"/>
  <c r="DD177" i="6"/>
  <c r="DD351" i="6" s="1"/>
  <c r="DF119" i="6"/>
  <c r="DF126" i="6" s="1"/>
  <c r="DF135" i="6" s="1"/>
  <c r="DF146" i="6" s="1"/>
  <c r="DG111" i="6"/>
  <c r="DG112" i="6" s="1"/>
  <c r="DH161" i="6"/>
  <c r="DH154" i="6"/>
  <c r="DH157" i="6"/>
  <c r="DG155" i="6"/>
  <c r="DD158" i="6"/>
  <c r="DD179" i="6" s="1"/>
  <c r="DD219" i="6" s="1"/>
  <c r="DH109" i="6"/>
  <c r="DH176" i="6" s="1"/>
  <c r="DH216" i="6" s="1"/>
  <c r="DH108" i="6"/>
  <c r="DH175" i="6" s="1"/>
  <c r="DE137" i="6"/>
  <c r="DE141" i="6"/>
  <c r="DE162" i="6" s="1"/>
  <c r="DG129" i="6"/>
  <c r="DF130" i="6"/>
  <c r="DF131" i="6" s="1"/>
  <c r="DF133" i="6" s="1"/>
  <c r="DF136" i="6" s="1"/>
  <c r="DG123" i="6"/>
  <c r="DG124" i="6" s="1"/>
  <c r="DI122" i="6"/>
  <c r="DH115" i="6"/>
  <c r="DI4" i="6"/>
  <c r="DI5" i="6" s="1"/>
  <c r="DG116" i="6"/>
  <c r="DG117" i="6" s="1"/>
  <c r="DG118" i="6" s="1"/>
  <c r="CQ407" i="6" l="1"/>
  <c r="CR404" i="6" s="1"/>
  <c r="CR406" i="6" s="1"/>
  <c r="CR409" i="6" s="1"/>
  <c r="CR412" i="6" s="1"/>
  <c r="DC402" i="6"/>
  <c r="DC401" i="6"/>
  <c r="DB405" i="6"/>
  <c r="CR407" i="6"/>
  <c r="CS404" i="6" s="1"/>
  <c r="AM392" i="6"/>
  <c r="AN389" i="6" s="1"/>
  <c r="AN384" i="6"/>
  <c r="AN388" i="6"/>
  <c r="AM394" i="6"/>
  <c r="AM397" i="6" s="1"/>
  <c r="DB430" i="6"/>
  <c r="DB382" i="6"/>
  <c r="DB395" i="6" s="1"/>
  <c r="DB410" i="6" s="1"/>
  <c r="DH429" i="6"/>
  <c r="DH383" i="6"/>
  <c r="DH396" i="6" s="1"/>
  <c r="DH411" i="6" s="1"/>
  <c r="AO305" i="6"/>
  <c r="AO311" i="6" s="1"/>
  <c r="AO312" i="6" s="1"/>
  <c r="DI428" i="6"/>
  <c r="DI451" i="6"/>
  <c r="AN301" i="6"/>
  <c r="AN303" i="6" s="1"/>
  <c r="AO300" i="6" s="1"/>
  <c r="AN327" i="6"/>
  <c r="DD367" i="6"/>
  <c r="DD436" i="6"/>
  <c r="DD439" i="6" s="1"/>
  <c r="DD431" i="6"/>
  <c r="AZ445" i="6"/>
  <c r="AZ440" i="6"/>
  <c r="AZ443" i="6" s="1"/>
  <c r="BA426" i="6" s="1"/>
  <c r="BA432" i="6" s="1"/>
  <c r="AY422" i="6"/>
  <c r="AY424" i="6" s="1"/>
  <c r="AZ421" i="6" s="1"/>
  <c r="AY448" i="6"/>
  <c r="DG350" i="6"/>
  <c r="DG427" i="6" s="1"/>
  <c r="AN364" i="6"/>
  <c r="DI259" i="6"/>
  <c r="DI285" i="6" s="1"/>
  <c r="DI349" i="6"/>
  <c r="DI374" i="6" s="1"/>
  <c r="DI307" i="6"/>
  <c r="DB263" i="6"/>
  <c r="DB284" i="6" s="1"/>
  <c r="DB337" i="6"/>
  <c r="DG260" i="6"/>
  <c r="DG306" i="6" s="1"/>
  <c r="DG333" i="6"/>
  <c r="DC310" i="6"/>
  <c r="DC277" i="6"/>
  <c r="DC291" i="6" s="1"/>
  <c r="DC315" i="6"/>
  <c r="DC318" i="6" s="1"/>
  <c r="AQ271" i="6"/>
  <c r="AR251" i="6"/>
  <c r="DD220" i="6"/>
  <c r="DD261" i="6"/>
  <c r="BO308" i="6"/>
  <c r="BO180" i="6"/>
  <c r="AS229" i="6"/>
  <c r="AS232" i="6" s="1"/>
  <c r="AT215" i="6" s="1"/>
  <c r="AT221" i="6" s="1"/>
  <c r="DH218" i="6"/>
  <c r="DH170" i="6"/>
  <c r="DH244" i="6" s="1"/>
  <c r="DH334" i="6" s="1"/>
  <c r="DH381" i="6" s="1"/>
  <c r="DH243" i="6"/>
  <c r="DH286" i="6" s="1"/>
  <c r="BN185" i="6"/>
  <c r="BN187" i="6" s="1"/>
  <c r="BO184" i="6" s="1"/>
  <c r="DD228" i="6"/>
  <c r="BN194" i="6"/>
  <c r="BN195" i="6" s="1"/>
  <c r="BN201" i="6" s="1"/>
  <c r="BN203" i="6" s="1"/>
  <c r="AS309" i="6"/>
  <c r="DC169" i="6"/>
  <c r="DC248" i="6" s="1"/>
  <c r="DC338" i="6" s="1"/>
  <c r="DC353" i="6" s="1"/>
  <c r="DC373" i="6" s="1"/>
  <c r="DC375" i="6" s="1"/>
  <c r="DC247" i="6"/>
  <c r="AS235" i="6"/>
  <c r="AS236" i="6"/>
  <c r="AS211" i="6" s="1"/>
  <c r="DE200" i="6"/>
  <c r="DE225" i="6"/>
  <c r="AV181" i="6"/>
  <c r="DG119" i="6"/>
  <c r="DG126" i="6" s="1"/>
  <c r="DG135" i="6" s="1"/>
  <c r="DG146" i="6" s="1"/>
  <c r="DI166" i="6"/>
  <c r="DI138" i="6"/>
  <c r="DE139" i="6"/>
  <c r="DE142" i="6" s="1"/>
  <c r="DE143" i="6" s="1"/>
  <c r="DE177" i="6"/>
  <c r="DE351" i="6" s="1"/>
  <c r="DH111" i="6"/>
  <c r="DH112" i="6" s="1"/>
  <c r="DD165" i="6"/>
  <c r="DE158" i="6"/>
  <c r="DI157" i="6"/>
  <c r="DI161" i="6"/>
  <c r="DI154" i="6"/>
  <c r="DH155" i="6"/>
  <c r="DI109" i="6"/>
  <c r="DI176" i="6" s="1"/>
  <c r="DI216" i="6" s="1"/>
  <c r="DI108" i="6"/>
  <c r="DI175" i="6" s="1"/>
  <c r="DF137" i="6"/>
  <c r="DF141" i="6"/>
  <c r="DF162" i="6" s="1"/>
  <c r="DI115" i="6"/>
  <c r="DH116" i="6"/>
  <c r="DH117" i="6" s="1"/>
  <c r="DH118" i="6" s="1"/>
  <c r="DH123" i="6"/>
  <c r="DH124" i="6" s="1"/>
  <c r="DH129" i="6"/>
  <c r="DG130" i="6"/>
  <c r="DG131" i="6" s="1"/>
  <c r="DG133" i="6" s="1"/>
  <c r="DG136" i="6" s="1"/>
  <c r="DJ122" i="6"/>
  <c r="DJ4" i="6"/>
  <c r="DJ5" i="6" s="1"/>
  <c r="CS406" i="6" l="1"/>
  <c r="CS409" i="6" s="1"/>
  <c r="CS412" i="6" s="1"/>
  <c r="DC405" i="6"/>
  <c r="DD401" i="6"/>
  <c r="DD402" i="6"/>
  <c r="AQ272" i="6"/>
  <c r="AQ278" i="6" s="1"/>
  <c r="AN390" i="6"/>
  <c r="AN391" i="6"/>
  <c r="DI429" i="6"/>
  <c r="DI383" i="6"/>
  <c r="DI396" i="6" s="1"/>
  <c r="DI411" i="6" s="1"/>
  <c r="DC430" i="6"/>
  <c r="DC382" i="6"/>
  <c r="DC395" i="6" s="1"/>
  <c r="DC410" i="6" s="1"/>
  <c r="AO313" i="6"/>
  <c r="AO314" i="6" s="1"/>
  <c r="AO319" i="6" s="1"/>
  <c r="DJ428" i="6"/>
  <c r="DJ451" i="6"/>
  <c r="DE367" i="6"/>
  <c r="DE436" i="6"/>
  <c r="DE439" i="6" s="1"/>
  <c r="DE431" i="6"/>
  <c r="BA433" i="6"/>
  <c r="BA434" i="6" s="1"/>
  <c r="BA435" i="6" s="1"/>
  <c r="AZ441" i="6"/>
  <c r="AZ442" i="6" s="1"/>
  <c r="AZ446" i="6"/>
  <c r="AZ447" i="6"/>
  <c r="AZ423" i="6" s="1"/>
  <c r="DH350" i="6"/>
  <c r="DH427" i="6" s="1"/>
  <c r="AO348" i="6"/>
  <c r="AO354" i="6" s="1"/>
  <c r="AO357" i="6" s="1"/>
  <c r="AO359" i="6" s="1"/>
  <c r="AO360" i="6" s="1"/>
  <c r="DC263" i="6"/>
  <c r="DC284" i="6" s="1"/>
  <c r="DC337" i="6"/>
  <c r="DJ259" i="6"/>
  <c r="DJ285" i="6" s="1"/>
  <c r="DJ349" i="6"/>
  <c r="DJ374" i="6" s="1"/>
  <c r="DJ307" i="6"/>
  <c r="DH260" i="6"/>
  <c r="DH306" i="6" s="1"/>
  <c r="DH333" i="6"/>
  <c r="DD310" i="6"/>
  <c r="DD277" i="6"/>
  <c r="DD291" i="6" s="1"/>
  <c r="DD315" i="6"/>
  <c r="DD318" i="6" s="1"/>
  <c r="AQ274" i="6"/>
  <c r="DE220" i="6"/>
  <c r="DE261" i="6"/>
  <c r="BO190" i="6"/>
  <c r="BO192" i="6" s="1"/>
  <c r="BO193" i="6" s="1"/>
  <c r="BO185" i="6" s="1"/>
  <c r="BO187" i="6" s="1"/>
  <c r="BP184" i="6" s="1"/>
  <c r="BP174" i="6"/>
  <c r="AS230" i="6"/>
  <c r="AS231" i="6" s="1"/>
  <c r="DD169" i="6"/>
  <c r="DD248" i="6" s="1"/>
  <c r="DD338" i="6" s="1"/>
  <c r="DD353" i="6" s="1"/>
  <c r="DD373" i="6" s="1"/>
  <c r="DD375" i="6" s="1"/>
  <c r="DD247" i="6"/>
  <c r="DE228" i="6"/>
  <c r="BN197" i="6"/>
  <c r="DI218" i="6"/>
  <c r="AS210" i="6"/>
  <c r="AS212" i="6" s="1"/>
  <c r="AT209" i="6" s="1"/>
  <c r="AS237" i="6"/>
  <c r="DI170" i="6"/>
  <c r="DI244" i="6" s="1"/>
  <c r="DI334" i="6" s="1"/>
  <c r="DI381" i="6" s="1"/>
  <c r="DI243" i="6"/>
  <c r="DI286" i="6" s="1"/>
  <c r="AT222" i="6"/>
  <c r="AT223" i="6" s="1"/>
  <c r="AT224" i="6" s="1"/>
  <c r="DF200" i="6"/>
  <c r="DF225" i="6"/>
  <c r="DJ166" i="6"/>
  <c r="DJ138" i="6"/>
  <c r="DE165" i="6"/>
  <c r="DE179" i="6"/>
  <c r="DE219" i="6" s="1"/>
  <c r="DF139" i="6"/>
  <c r="DF142" i="6" s="1"/>
  <c r="DF143" i="6" s="1"/>
  <c r="DF177" i="6"/>
  <c r="DF351" i="6" s="1"/>
  <c r="DI111" i="6"/>
  <c r="DI112" i="6" s="1"/>
  <c r="DJ157" i="6"/>
  <c r="DJ161" i="6"/>
  <c r="DJ154" i="6"/>
  <c r="DF158" i="6"/>
  <c r="DF179" i="6" s="1"/>
  <c r="DF219" i="6" s="1"/>
  <c r="DI155" i="6"/>
  <c r="DJ108" i="6"/>
  <c r="DJ175" i="6" s="1"/>
  <c r="DJ109" i="6"/>
  <c r="DJ176" i="6" s="1"/>
  <c r="DJ216" i="6" s="1"/>
  <c r="DH119" i="6"/>
  <c r="DH126" i="6" s="1"/>
  <c r="DH135" i="6" s="1"/>
  <c r="DH146" i="6" s="1"/>
  <c r="DG137" i="6"/>
  <c r="DG141" i="6"/>
  <c r="DG162" i="6" s="1"/>
  <c r="DI129" i="6"/>
  <c r="DH130" i="6"/>
  <c r="DH131" i="6" s="1"/>
  <c r="DH133" i="6" s="1"/>
  <c r="DH136" i="6" s="1"/>
  <c r="DI123" i="6"/>
  <c r="DI124" i="6" s="1"/>
  <c r="DK122" i="6"/>
  <c r="DJ115" i="6"/>
  <c r="DK4" i="6"/>
  <c r="DK5" i="6" s="1"/>
  <c r="DI116" i="6"/>
  <c r="DI117" i="6" s="1"/>
  <c r="DI118" i="6" s="1"/>
  <c r="AQ455" i="6" l="1"/>
  <c r="AQ369" i="6"/>
  <c r="DE402" i="6"/>
  <c r="DE401" i="6"/>
  <c r="CS407" i="6"/>
  <c r="CT404" i="6" s="1"/>
  <c r="DD405" i="6"/>
  <c r="AQ280" i="6"/>
  <c r="AQ283" i="6" s="1"/>
  <c r="AQ287" i="6" s="1"/>
  <c r="AQ292" i="6" s="1"/>
  <c r="AN394" i="6"/>
  <c r="AN397" i="6" s="1"/>
  <c r="AN392" i="6"/>
  <c r="AO389" i="6" s="1"/>
  <c r="AO324" i="6"/>
  <c r="AO325" i="6" s="1"/>
  <c r="DJ429" i="6"/>
  <c r="DJ383" i="6"/>
  <c r="DJ396" i="6" s="1"/>
  <c r="DJ411" i="6" s="1"/>
  <c r="DD430" i="6"/>
  <c r="DD382" i="6"/>
  <c r="DD395" i="6" s="1"/>
  <c r="DD410" i="6" s="1"/>
  <c r="DK428" i="6"/>
  <c r="DK451" i="6"/>
  <c r="AR258" i="6"/>
  <c r="AR264" i="6" s="1"/>
  <c r="AR267" i="6" s="1"/>
  <c r="AR269" i="6" s="1"/>
  <c r="AR270" i="6" s="1"/>
  <c r="AR252" i="6" s="1"/>
  <c r="AQ452" i="6"/>
  <c r="AO322" i="6"/>
  <c r="AO453" i="6" s="1"/>
  <c r="AO320" i="6"/>
  <c r="AO321" i="6" s="1"/>
  <c r="DF367" i="6"/>
  <c r="DF431" i="6"/>
  <c r="DF436" i="6"/>
  <c r="DF439" i="6" s="1"/>
  <c r="BA445" i="6"/>
  <c r="BA440" i="6"/>
  <c r="BA443" i="6" s="1"/>
  <c r="BB426" i="6" s="1"/>
  <c r="BB432" i="6" s="1"/>
  <c r="AZ448" i="6"/>
  <c r="AZ422" i="6"/>
  <c r="AZ424" i="6" s="1"/>
  <c r="BA421" i="6" s="1"/>
  <c r="DI350" i="6"/>
  <c r="DI427" i="6" s="1"/>
  <c r="AO361" i="6"/>
  <c r="AO362" i="6" s="1"/>
  <c r="AO368" i="6" s="1"/>
  <c r="AO370" i="6" s="1"/>
  <c r="AO380" i="6" s="1"/>
  <c r="DK259" i="6"/>
  <c r="DK285" i="6" s="1"/>
  <c r="DK349" i="6"/>
  <c r="DK374" i="6" s="1"/>
  <c r="DK307" i="6"/>
  <c r="AO342" i="6"/>
  <c r="AO344" i="6" s="1"/>
  <c r="AP341" i="6" s="1"/>
  <c r="DI260" i="6"/>
  <c r="DI306" i="6" s="1"/>
  <c r="DI333" i="6"/>
  <c r="DD263" i="6"/>
  <c r="DD284" i="6" s="1"/>
  <c r="DD337" i="6"/>
  <c r="DE310" i="6"/>
  <c r="DE277" i="6"/>
  <c r="DE291" i="6" s="1"/>
  <c r="DE315" i="6"/>
  <c r="DE318" i="6" s="1"/>
  <c r="DF220" i="6"/>
  <c r="DF261" i="6"/>
  <c r="BP180" i="6"/>
  <c r="BP308" i="6"/>
  <c r="BO194" i="6"/>
  <c r="BO195" i="6" s="1"/>
  <c r="AT234" i="6"/>
  <c r="AT309" i="6"/>
  <c r="DJ218" i="6"/>
  <c r="DJ170" i="6"/>
  <c r="DJ244" i="6" s="1"/>
  <c r="DJ334" i="6" s="1"/>
  <c r="DJ381" i="6" s="1"/>
  <c r="DJ243" i="6"/>
  <c r="DJ286" i="6" s="1"/>
  <c r="DE169" i="6"/>
  <c r="DE248" i="6" s="1"/>
  <c r="DE338" i="6" s="1"/>
  <c r="DE353" i="6" s="1"/>
  <c r="DE373" i="6" s="1"/>
  <c r="DE375" i="6" s="1"/>
  <c r="DE247" i="6"/>
  <c r="DF228" i="6"/>
  <c r="AT229" i="6"/>
  <c r="AT230" i="6" s="1"/>
  <c r="AT231" i="6" s="1"/>
  <c r="DG200" i="6"/>
  <c r="DG225" i="6"/>
  <c r="DK166" i="6"/>
  <c r="DK138" i="6"/>
  <c r="DG139" i="6"/>
  <c r="DG142" i="6" s="1"/>
  <c r="DG143" i="6" s="1"/>
  <c r="DG177" i="6"/>
  <c r="DG351" i="6" s="1"/>
  <c r="DI119" i="6"/>
  <c r="DI126" i="6" s="1"/>
  <c r="DI135" i="6" s="1"/>
  <c r="DI146" i="6" s="1"/>
  <c r="DF165" i="6"/>
  <c r="DJ111" i="6"/>
  <c r="DJ112" i="6" s="1"/>
  <c r="DJ155" i="6"/>
  <c r="DG158" i="6"/>
  <c r="DG179" i="6" s="1"/>
  <c r="DG219" i="6" s="1"/>
  <c r="DK161" i="6"/>
  <c r="DK157" i="6"/>
  <c r="DK154" i="6"/>
  <c r="DK109" i="6"/>
  <c r="DK176" i="6" s="1"/>
  <c r="DK216" i="6" s="1"/>
  <c r="DK108" i="6"/>
  <c r="DK175" i="6" s="1"/>
  <c r="DH137" i="6"/>
  <c r="DH141" i="6"/>
  <c r="DH162" i="6" s="1"/>
  <c r="DJ123" i="6"/>
  <c r="DJ124" i="6" s="1"/>
  <c r="DJ129" i="6"/>
  <c r="DI130" i="6"/>
  <c r="DI131" i="6" s="1"/>
  <c r="DI133" i="6" s="1"/>
  <c r="DI136" i="6" s="1"/>
  <c r="DL122" i="6"/>
  <c r="DJ116" i="6"/>
  <c r="DJ117" i="6" s="1"/>
  <c r="DJ118" i="6" s="1"/>
  <c r="DK115" i="6"/>
  <c r="DL4" i="6"/>
  <c r="DL5" i="6" s="1"/>
  <c r="DF401" i="6" l="1"/>
  <c r="DF402" i="6"/>
  <c r="DE405" i="6"/>
  <c r="CT406" i="6"/>
  <c r="CT409" i="6" s="1"/>
  <c r="CT412" i="6" s="1"/>
  <c r="AO384" i="6"/>
  <c r="AO388" i="6"/>
  <c r="AO326" i="6"/>
  <c r="AO302" i="6" s="1"/>
  <c r="DE430" i="6"/>
  <c r="DE382" i="6"/>
  <c r="DE395" i="6" s="1"/>
  <c r="DE410" i="6" s="1"/>
  <c r="AR271" i="6"/>
  <c r="DK429" i="6"/>
  <c r="DK383" i="6"/>
  <c r="DK396" i="6" s="1"/>
  <c r="DK411" i="6" s="1"/>
  <c r="DL428" i="6"/>
  <c r="DL451" i="6"/>
  <c r="AP305" i="6"/>
  <c r="AP311" i="6" s="1"/>
  <c r="AP312" i="6" s="1"/>
  <c r="AP313" i="6" s="1"/>
  <c r="AP314" i="6" s="1"/>
  <c r="AO301" i="6"/>
  <c r="DG367" i="6"/>
  <c r="DG436" i="6"/>
  <c r="DG439" i="6" s="1"/>
  <c r="DG431" i="6"/>
  <c r="BA441" i="6"/>
  <c r="BA442" i="6" s="1"/>
  <c r="BB433" i="6"/>
  <c r="BB434" i="6" s="1"/>
  <c r="BB435" i="6" s="1"/>
  <c r="BA446" i="6"/>
  <c r="BA447" i="6"/>
  <c r="BA423" i="6" s="1"/>
  <c r="AO364" i="6"/>
  <c r="AP348" i="6" s="1"/>
  <c r="AP354" i="6" s="1"/>
  <c r="AP357" i="6" s="1"/>
  <c r="AP359" i="6" s="1"/>
  <c r="DJ350" i="6"/>
  <c r="DJ427" i="6" s="1"/>
  <c r="DF310" i="6"/>
  <c r="DF315" i="6"/>
  <c r="DF318" i="6" s="1"/>
  <c r="DF277" i="6"/>
  <c r="DF291" i="6" s="1"/>
  <c r="DE263" i="6"/>
  <c r="DE284" i="6" s="1"/>
  <c r="DE337" i="6"/>
  <c r="DJ260" i="6"/>
  <c r="DJ306" i="6" s="1"/>
  <c r="DJ333" i="6"/>
  <c r="DL259" i="6"/>
  <c r="DL285" i="6" s="1"/>
  <c r="DL349" i="6"/>
  <c r="DL374" i="6" s="1"/>
  <c r="DL307" i="6"/>
  <c r="AR254" i="6"/>
  <c r="AS251" i="6" s="1"/>
  <c r="DG220" i="6"/>
  <c r="DG261" i="6"/>
  <c r="BP190" i="6"/>
  <c r="BP192" i="6" s="1"/>
  <c r="BP193" i="6" s="1"/>
  <c r="BQ174" i="6"/>
  <c r="BO201" i="6"/>
  <c r="BO203" i="6" s="1"/>
  <c r="BO197" i="6"/>
  <c r="DG228" i="6"/>
  <c r="DK218" i="6"/>
  <c r="DF169" i="6"/>
  <c r="DF248" i="6" s="1"/>
  <c r="DF338" i="6" s="1"/>
  <c r="DF353" i="6" s="1"/>
  <c r="DF373" i="6" s="1"/>
  <c r="DF375" i="6" s="1"/>
  <c r="DF247" i="6"/>
  <c r="DK170" i="6"/>
  <c r="DK244" i="6" s="1"/>
  <c r="DK334" i="6" s="1"/>
  <c r="DK381" i="6" s="1"/>
  <c r="DK243" i="6"/>
  <c r="DK286" i="6" s="1"/>
  <c r="AT235" i="6"/>
  <c r="AT236" i="6"/>
  <c r="AT211" i="6" s="1"/>
  <c r="AT232" i="6"/>
  <c r="AU215" i="6" s="1"/>
  <c r="AU221" i="6" s="1"/>
  <c r="DH200" i="6"/>
  <c r="DH225" i="6"/>
  <c r="DL166" i="6"/>
  <c r="DL138" i="6"/>
  <c r="DH139" i="6"/>
  <c r="DH142" i="6" s="1"/>
  <c r="DH143" i="6" s="1"/>
  <c r="DH177" i="6"/>
  <c r="DH351" i="6" s="1"/>
  <c r="DK111" i="6"/>
  <c r="DK112" i="6" s="1"/>
  <c r="DG165" i="6"/>
  <c r="DL161" i="6"/>
  <c r="DL154" i="6"/>
  <c r="DL157" i="6"/>
  <c r="DH158" i="6"/>
  <c r="DH179" i="6" s="1"/>
  <c r="DH219" i="6" s="1"/>
  <c r="DK155" i="6"/>
  <c r="DL115" i="6"/>
  <c r="DL109" i="6"/>
  <c r="DL176" i="6" s="1"/>
  <c r="DL216" i="6" s="1"/>
  <c r="DL108" i="6"/>
  <c r="DL175" i="6" s="1"/>
  <c r="DJ119" i="6"/>
  <c r="DJ126" i="6" s="1"/>
  <c r="DJ135" i="6" s="1"/>
  <c r="DJ146" i="6" s="1"/>
  <c r="DI137" i="6"/>
  <c r="DI141" i="6"/>
  <c r="DI162" i="6" s="1"/>
  <c r="DK129" i="6"/>
  <c r="DJ130" i="6"/>
  <c r="DJ131" i="6" s="1"/>
  <c r="DJ133" i="6" s="1"/>
  <c r="DJ136" i="6" s="1"/>
  <c r="DK123" i="6"/>
  <c r="DK124" i="6" s="1"/>
  <c r="DM122" i="6"/>
  <c r="DM4" i="6"/>
  <c r="DM5" i="6" s="1"/>
  <c r="DK116" i="6"/>
  <c r="DK117" i="6" s="1"/>
  <c r="DK118" i="6" s="1"/>
  <c r="DG402" i="6" l="1"/>
  <c r="DG401" i="6"/>
  <c r="CT407" i="6"/>
  <c r="CU404" i="6" s="1"/>
  <c r="DF405" i="6"/>
  <c r="AR272" i="6"/>
  <c r="AR278" i="6" s="1"/>
  <c r="AR455" i="6" s="1"/>
  <c r="AO390" i="6"/>
  <c r="AO391" i="6"/>
  <c r="AO303" i="6"/>
  <c r="AP300" i="6" s="1"/>
  <c r="AO327" i="6"/>
  <c r="AR274" i="6"/>
  <c r="AR452" i="6" s="1"/>
  <c r="DF430" i="6"/>
  <c r="DF382" i="6"/>
  <c r="DF395" i="6" s="1"/>
  <c r="DF410" i="6" s="1"/>
  <c r="DL429" i="6"/>
  <c r="DL383" i="6"/>
  <c r="DL396" i="6" s="1"/>
  <c r="DL411" i="6" s="1"/>
  <c r="DM428" i="6"/>
  <c r="DM451" i="6"/>
  <c r="AP319" i="6"/>
  <c r="AP324" i="6"/>
  <c r="DH367" i="6"/>
  <c r="DH436" i="6"/>
  <c r="DH439" i="6" s="1"/>
  <c r="DH431" i="6"/>
  <c r="BB445" i="6"/>
  <c r="BB440" i="6"/>
  <c r="BB443" i="6" s="1"/>
  <c r="BC426" i="6" s="1"/>
  <c r="BC432" i="6" s="1"/>
  <c r="BA448" i="6"/>
  <c r="BA422" i="6"/>
  <c r="BA424" i="6" s="1"/>
  <c r="BB421" i="6" s="1"/>
  <c r="DK350" i="6"/>
  <c r="DK427" i="6" s="1"/>
  <c r="DF263" i="6"/>
  <c r="DF284" i="6" s="1"/>
  <c r="DF337" i="6"/>
  <c r="AP360" i="6"/>
  <c r="AP361" i="6" s="1"/>
  <c r="AP362" i="6" s="1"/>
  <c r="AP368" i="6" s="1"/>
  <c r="AP370" i="6" s="1"/>
  <c r="AP380" i="6" s="1"/>
  <c r="DK260" i="6"/>
  <c r="DK306" i="6" s="1"/>
  <c r="DK333" i="6"/>
  <c r="DM259" i="6"/>
  <c r="DM285" i="6" s="1"/>
  <c r="DM349" i="6"/>
  <c r="DM374" i="6" s="1"/>
  <c r="DM307" i="6"/>
  <c r="DG310" i="6"/>
  <c r="DG315" i="6"/>
  <c r="DG318" i="6" s="1"/>
  <c r="DG277" i="6"/>
  <c r="DG291" i="6" s="1"/>
  <c r="DH220" i="6"/>
  <c r="DH261" i="6"/>
  <c r="BQ180" i="6"/>
  <c r="BQ308" i="6"/>
  <c r="DL170" i="6"/>
  <c r="DL244" i="6" s="1"/>
  <c r="DL334" i="6" s="1"/>
  <c r="DL381" i="6" s="1"/>
  <c r="DL243" i="6"/>
  <c r="DL286" i="6" s="1"/>
  <c r="DH228" i="6"/>
  <c r="AT210" i="6"/>
  <c r="AT212" i="6" s="1"/>
  <c r="AU209" i="6" s="1"/>
  <c r="AT237" i="6"/>
  <c r="DL218" i="6"/>
  <c r="DG169" i="6"/>
  <c r="DG248" i="6" s="1"/>
  <c r="DG338" i="6" s="1"/>
  <c r="DG353" i="6" s="1"/>
  <c r="DG373" i="6" s="1"/>
  <c r="DG375" i="6" s="1"/>
  <c r="DG247" i="6"/>
  <c r="AU222" i="6"/>
  <c r="AU223" i="6" s="1"/>
  <c r="AU224" i="6" s="1"/>
  <c r="AU234" i="6" s="1"/>
  <c r="BP185" i="6"/>
  <c r="BP187" i="6" s="1"/>
  <c r="BQ184" i="6" s="1"/>
  <c r="BP194" i="6"/>
  <c r="BP195" i="6" s="1"/>
  <c r="BP201" i="6" s="1"/>
  <c r="BP203" i="6" s="1"/>
  <c r="DI200" i="6"/>
  <c r="DI225" i="6"/>
  <c r="DK119" i="6"/>
  <c r="DK126" i="6" s="1"/>
  <c r="DK135" i="6" s="1"/>
  <c r="DK146" i="6" s="1"/>
  <c r="DM166" i="6"/>
  <c r="DM138" i="6"/>
  <c r="DI139" i="6"/>
  <c r="DI142" i="6" s="1"/>
  <c r="DI143" i="6" s="1"/>
  <c r="DI177" i="6"/>
  <c r="DI351" i="6" s="1"/>
  <c r="DH165" i="6"/>
  <c r="DL111" i="6"/>
  <c r="DL112" i="6" s="1"/>
  <c r="DM161" i="6"/>
  <c r="DM157" i="6"/>
  <c r="DM154" i="6"/>
  <c r="DL155" i="6"/>
  <c r="DI158" i="6"/>
  <c r="DI179" i="6" s="1"/>
  <c r="DI219" i="6" s="1"/>
  <c r="DM109" i="6"/>
  <c r="DM176" i="6" s="1"/>
  <c r="DM216" i="6" s="1"/>
  <c r="DM108" i="6"/>
  <c r="DM175" i="6" s="1"/>
  <c r="DJ137" i="6"/>
  <c r="DL116" i="6"/>
  <c r="DL117" i="6" s="1"/>
  <c r="DL118" i="6" s="1"/>
  <c r="DJ141" i="6"/>
  <c r="DJ162" i="6" s="1"/>
  <c r="DL123" i="6"/>
  <c r="DL124" i="6" s="1"/>
  <c r="DL129" i="6"/>
  <c r="DK130" i="6"/>
  <c r="DK131" i="6" s="1"/>
  <c r="DK133" i="6" s="1"/>
  <c r="DK136" i="6" s="1"/>
  <c r="DN122" i="6"/>
  <c r="DM115" i="6"/>
  <c r="DN4" i="6"/>
  <c r="DN5" i="6" s="1"/>
  <c r="AS258" i="6" l="1"/>
  <c r="AS264" i="6" s="1"/>
  <c r="AS267" i="6" s="1"/>
  <c r="AS269" i="6" s="1"/>
  <c r="AS270" i="6" s="1"/>
  <c r="DH401" i="6"/>
  <c r="DH402" i="6"/>
  <c r="CU406" i="6"/>
  <c r="CU409" i="6" s="1"/>
  <c r="CU412" i="6" s="1"/>
  <c r="DG405" i="6"/>
  <c r="AR369" i="6"/>
  <c r="AR280" i="6"/>
  <c r="AR283" i="6" s="1"/>
  <c r="AR287" i="6" s="1"/>
  <c r="AR292" i="6" s="1"/>
  <c r="AO394" i="6"/>
  <c r="AO397" i="6" s="1"/>
  <c r="AP384" i="6"/>
  <c r="AP388" i="6"/>
  <c r="AO392" i="6"/>
  <c r="AP389" i="6" s="1"/>
  <c r="DG430" i="6"/>
  <c r="DG382" i="6"/>
  <c r="DG395" i="6" s="1"/>
  <c r="DG410" i="6" s="1"/>
  <c r="DM429" i="6"/>
  <c r="DM383" i="6"/>
  <c r="DM396" i="6" s="1"/>
  <c r="DM411" i="6" s="1"/>
  <c r="DN428" i="6"/>
  <c r="DN451" i="6"/>
  <c r="BB441" i="6"/>
  <c r="BB442" i="6" s="1"/>
  <c r="AP322" i="6"/>
  <c r="AP320" i="6"/>
  <c r="AP321" i="6" s="1"/>
  <c r="AP326" i="6"/>
  <c r="AP302" i="6" s="1"/>
  <c r="AP325" i="6"/>
  <c r="DI367" i="6"/>
  <c r="DI436" i="6"/>
  <c r="DI439" i="6" s="1"/>
  <c r="DI431" i="6"/>
  <c r="BC433" i="6"/>
  <c r="BC434" i="6" s="1"/>
  <c r="BC435" i="6" s="1"/>
  <c r="BB446" i="6"/>
  <c r="BB447" i="6"/>
  <c r="BB423" i="6" s="1"/>
  <c r="DL350" i="6"/>
  <c r="DL427" i="6" s="1"/>
  <c r="AP342" i="6"/>
  <c r="AP344" i="6" s="1"/>
  <c r="AQ341" i="6" s="1"/>
  <c r="AP364" i="6"/>
  <c r="DN259" i="6"/>
  <c r="DN285" i="6" s="1"/>
  <c r="DN349" i="6"/>
  <c r="DN374" i="6" s="1"/>
  <c r="DN307" i="6"/>
  <c r="DL260" i="6"/>
  <c r="DL306" i="6" s="1"/>
  <c r="DL333" i="6"/>
  <c r="DH310" i="6"/>
  <c r="DH277" i="6"/>
  <c r="DH291" i="6" s="1"/>
  <c r="DH315" i="6"/>
  <c r="DH318" i="6" s="1"/>
  <c r="DG263" i="6"/>
  <c r="DG284" i="6" s="1"/>
  <c r="DG337" i="6"/>
  <c r="DI220" i="6"/>
  <c r="DI261" i="6"/>
  <c r="BR174" i="6"/>
  <c r="BQ190" i="6"/>
  <c r="BQ192" i="6" s="1"/>
  <c r="BQ193" i="6" s="1"/>
  <c r="BQ185" i="6" s="1"/>
  <c r="BQ187" i="6" s="1"/>
  <c r="BR184" i="6" s="1"/>
  <c r="AU235" i="6"/>
  <c r="AU236" i="6"/>
  <c r="AU211" i="6" s="1"/>
  <c r="AS252" i="6"/>
  <c r="AU229" i="6"/>
  <c r="DH169" i="6"/>
  <c r="DH248" i="6" s="1"/>
  <c r="DH338" i="6" s="1"/>
  <c r="DH353" i="6" s="1"/>
  <c r="DH373" i="6" s="1"/>
  <c r="DH375" i="6" s="1"/>
  <c r="DH247" i="6"/>
  <c r="DM170" i="6"/>
  <c r="DM244" i="6" s="1"/>
  <c r="DM334" i="6" s="1"/>
  <c r="DM381" i="6" s="1"/>
  <c r="DM243" i="6"/>
  <c r="DM286" i="6" s="1"/>
  <c r="DI228" i="6"/>
  <c r="DM218" i="6"/>
  <c r="BP197" i="6"/>
  <c r="AS271" i="6"/>
  <c r="DJ200" i="6"/>
  <c r="DJ225" i="6"/>
  <c r="AW181" i="6"/>
  <c r="DN166" i="6"/>
  <c r="DN138" i="6"/>
  <c r="DJ139" i="6"/>
  <c r="DJ142" i="6" s="1"/>
  <c r="DJ143" i="6" s="1"/>
  <c r="DJ177" i="6"/>
  <c r="DJ351" i="6" s="1"/>
  <c r="DI165" i="6"/>
  <c r="DM111" i="6"/>
  <c r="DM112" i="6" s="1"/>
  <c r="DM155" i="6"/>
  <c r="DJ158" i="6"/>
  <c r="DN161" i="6"/>
  <c r="DN157" i="6"/>
  <c r="DN154" i="6"/>
  <c r="DM116" i="6"/>
  <c r="DM117" i="6" s="1"/>
  <c r="DM118" i="6" s="1"/>
  <c r="DN109" i="6"/>
  <c r="DN176" i="6" s="1"/>
  <c r="DN216" i="6" s="1"/>
  <c r="DN108" i="6"/>
  <c r="DN175" i="6" s="1"/>
  <c r="DL119" i="6"/>
  <c r="DL126" i="6" s="1"/>
  <c r="DL135" i="6" s="1"/>
  <c r="DL146" i="6" s="1"/>
  <c r="DK137" i="6"/>
  <c r="DK141" i="6"/>
  <c r="DK162" i="6" s="1"/>
  <c r="DM129" i="6"/>
  <c r="DL130" i="6"/>
  <c r="DL131" i="6" s="1"/>
  <c r="DL133" i="6" s="1"/>
  <c r="DL136" i="6" s="1"/>
  <c r="DM123" i="6"/>
  <c r="DM124" i="6" s="1"/>
  <c r="DO122" i="6"/>
  <c r="DN115" i="6"/>
  <c r="DO4" i="6"/>
  <c r="DO5" i="6" s="1"/>
  <c r="DH405" i="6" l="1"/>
  <c r="DI402" i="6"/>
  <c r="DI401" i="6"/>
  <c r="CU407" i="6"/>
  <c r="CV404" i="6" s="1"/>
  <c r="CV406" i="6" s="1"/>
  <c r="AS272" i="6"/>
  <c r="AS278" i="6" s="1"/>
  <c r="AP390" i="6"/>
  <c r="AP391" i="6"/>
  <c r="DN429" i="6"/>
  <c r="DN383" i="6"/>
  <c r="DN396" i="6" s="1"/>
  <c r="DN411" i="6" s="1"/>
  <c r="DH430" i="6"/>
  <c r="DH382" i="6"/>
  <c r="DH395" i="6" s="1"/>
  <c r="DH410" i="6" s="1"/>
  <c r="DO428" i="6"/>
  <c r="DO451" i="6"/>
  <c r="AQ305" i="6"/>
  <c r="AQ311" i="6" s="1"/>
  <c r="AQ312" i="6" s="1"/>
  <c r="AQ313" i="6" s="1"/>
  <c r="AQ314" i="6" s="1"/>
  <c r="AP453" i="6"/>
  <c r="AP327" i="6"/>
  <c r="AP301" i="6"/>
  <c r="AP303" i="6" s="1"/>
  <c r="AQ300" i="6" s="1"/>
  <c r="DJ367" i="6"/>
  <c r="DJ431" i="6"/>
  <c r="DJ436" i="6"/>
  <c r="DJ439" i="6" s="1"/>
  <c r="BB448" i="6"/>
  <c r="BB422" i="6"/>
  <c r="BB424" i="6" s="1"/>
  <c r="BC421" i="6" s="1"/>
  <c r="BC445" i="6"/>
  <c r="BC440" i="6"/>
  <c r="BC443" i="6" s="1"/>
  <c r="BD426" i="6" s="1"/>
  <c r="BD432" i="6" s="1"/>
  <c r="DM350" i="6"/>
  <c r="DM427" i="6" s="1"/>
  <c r="AQ348" i="6"/>
  <c r="AQ354" i="6" s="1"/>
  <c r="AQ357" i="6" s="1"/>
  <c r="AQ359" i="6" s="1"/>
  <c r="DM260" i="6"/>
  <c r="DM306" i="6" s="1"/>
  <c r="DM333" i="6"/>
  <c r="DI310" i="6"/>
  <c r="DI315" i="6"/>
  <c r="DI318" i="6" s="1"/>
  <c r="DI277" i="6"/>
  <c r="DI291" i="6" s="1"/>
  <c r="DO259" i="6"/>
  <c r="DO285" i="6" s="1"/>
  <c r="DO349" i="6"/>
  <c r="DO374" i="6" s="1"/>
  <c r="DO307" i="6"/>
  <c r="DH263" i="6"/>
  <c r="DH284" i="6" s="1"/>
  <c r="DH337" i="6"/>
  <c r="AS274" i="6"/>
  <c r="AS254" i="6"/>
  <c r="AT251" i="6" s="1"/>
  <c r="DJ220" i="6"/>
  <c r="DJ261" i="6"/>
  <c r="BR308" i="6"/>
  <c r="BR180" i="6"/>
  <c r="BQ194" i="6"/>
  <c r="BQ195" i="6" s="1"/>
  <c r="BQ201" i="6" s="1"/>
  <c r="BQ203" i="6" s="1"/>
  <c r="AU230" i="6"/>
  <c r="AU231" i="6" s="1"/>
  <c r="AU232" i="6"/>
  <c r="AV215" i="6" s="1"/>
  <c r="AV221" i="6" s="1"/>
  <c r="DJ228" i="6"/>
  <c r="AU309" i="6"/>
  <c r="DN170" i="6"/>
  <c r="DN244" i="6" s="1"/>
  <c r="DN334" i="6" s="1"/>
  <c r="DN381" i="6" s="1"/>
  <c r="DN243" i="6"/>
  <c r="DN286" i="6" s="1"/>
  <c r="AU210" i="6"/>
  <c r="AU212" i="6" s="1"/>
  <c r="AV209" i="6" s="1"/>
  <c r="AU237" i="6"/>
  <c r="DN218" i="6"/>
  <c r="DI169" i="6"/>
  <c r="DI248" i="6" s="1"/>
  <c r="DI338" i="6" s="1"/>
  <c r="DI353" i="6" s="1"/>
  <c r="DI373" i="6" s="1"/>
  <c r="DI375" i="6" s="1"/>
  <c r="DI247" i="6"/>
  <c r="DK200" i="6"/>
  <c r="DK225" i="6"/>
  <c r="DJ165" i="6"/>
  <c r="DJ179" i="6"/>
  <c r="DJ219" i="6" s="1"/>
  <c r="DO166" i="6"/>
  <c r="DO138" i="6"/>
  <c r="DK139" i="6"/>
  <c r="DK142" i="6" s="1"/>
  <c r="DK143" i="6" s="1"/>
  <c r="DK177" i="6"/>
  <c r="DK351" i="6" s="1"/>
  <c r="DM119" i="6"/>
  <c r="DM126" i="6" s="1"/>
  <c r="DM135" i="6" s="1"/>
  <c r="DM146" i="6" s="1"/>
  <c r="DN111" i="6"/>
  <c r="DN112" i="6" s="1"/>
  <c r="DO161" i="6"/>
  <c r="DO157" i="6"/>
  <c r="DO154" i="6"/>
  <c r="DN155" i="6"/>
  <c r="DK158" i="6"/>
  <c r="DO109" i="6"/>
  <c r="DO176" i="6" s="1"/>
  <c r="DO216" i="6" s="1"/>
  <c r="DO108" i="6"/>
  <c r="DO175" i="6" s="1"/>
  <c r="DL137" i="6"/>
  <c r="DL141" i="6"/>
  <c r="DL162" i="6" s="1"/>
  <c r="DN129" i="6"/>
  <c r="DM130" i="6"/>
  <c r="DM131" i="6" s="1"/>
  <c r="DM133" i="6" s="1"/>
  <c r="DM136" i="6" s="1"/>
  <c r="DN123" i="6"/>
  <c r="DN124" i="6" s="1"/>
  <c r="DP122" i="6"/>
  <c r="DN116" i="6"/>
  <c r="DN117" i="6" s="1"/>
  <c r="DN118" i="6" s="1"/>
  <c r="DO115" i="6"/>
  <c r="DP4" i="6"/>
  <c r="DP5" i="6" s="1"/>
  <c r="AS455" i="6" l="1"/>
  <c r="AS280" i="6"/>
  <c r="AS283" i="6" s="1"/>
  <c r="AS287" i="6" s="1"/>
  <c r="AS292" i="6" s="1"/>
  <c r="DI405" i="6"/>
  <c r="AP392" i="6"/>
  <c r="AQ389" i="6" s="1"/>
  <c r="DJ402" i="6"/>
  <c r="DJ401" i="6"/>
  <c r="CV407" i="6"/>
  <c r="CW404" i="6" s="1"/>
  <c r="CV409" i="6"/>
  <c r="CV412" i="6" s="1"/>
  <c r="AS369" i="6"/>
  <c r="AP394" i="6"/>
  <c r="AP397" i="6" s="1"/>
  <c r="DI430" i="6"/>
  <c r="DI382" i="6"/>
  <c r="DI395" i="6" s="1"/>
  <c r="DI410" i="6" s="1"/>
  <c r="DO429" i="6"/>
  <c r="DO383" i="6"/>
  <c r="DO396" i="6" s="1"/>
  <c r="DO411" i="6" s="1"/>
  <c r="AT258" i="6"/>
  <c r="AT264" i="6" s="1"/>
  <c r="AT267" i="6" s="1"/>
  <c r="AT269" i="6" s="1"/>
  <c r="AT270" i="6" s="1"/>
  <c r="AS452" i="6"/>
  <c r="DP428" i="6"/>
  <c r="DP451" i="6"/>
  <c r="AQ319" i="6"/>
  <c r="AQ324" i="6"/>
  <c r="DK367" i="6"/>
  <c r="DK436" i="6"/>
  <c r="DK439" i="6" s="1"/>
  <c r="DK431" i="6"/>
  <c r="BC441" i="6"/>
  <c r="BC442" i="6" s="1"/>
  <c r="BC446" i="6"/>
  <c r="BC447" i="6"/>
  <c r="BC423" i="6" s="1"/>
  <c r="BD433" i="6"/>
  <c r="BD434" i="6" s="1"/>
  <c r="BD435" i="6" s="1"/>
  <c r="DN350" i="6"/>
  <c r="DN427" i="6" s="1"/>
  <c r="DI263" i="6"/>
  <c r="DI284" i="6" s="1"/>
  <c r="DI337" i="6"/>
  <c r="DP259" i="6"/>
  <c r="DP285" i="6" s="1"/>
  <c r="DP349" i="6"/>
  <c r="DP374" i="6" s="1"/>
  <c r="DP307" i="6"/>
  <c r="AQ360" i="6"/>
  <c r="AQ361" i="6" s="1"/>
  <c r="AQ362" i="6" s="1"/>
  <c r="AQ368" i="6" s="1"/>
  <c r="AQ370" i="6" s="1"/>
  <c r="AQ380" i="6" s="1"/>
  <c r="DN260" i="6"/>
  <c r="DN306" i="6" s="1"/>
  <c r="DN333" i="6"/>
  <c r="DJ310" i="6"/>
  <c r="DJ315" i="6"/>
  <c r="DJ318" i="6" s="1"/>
  <c r="DJ277" i="6"/>
  <c r="DJ291" i="6" s="1"/>
  <c r="DK220" i="6"/>
  <c r="DK261" i="6"/>
  <c r="BR190" i="6"/>
  <c r="BR192" i="6" s="1"/>
  <c r="BR193" i="6" s="1"/>
  <c r="BS174" i="6"/>
  <c r="BQ197" i="6"/>
  <c r="DJ169" i="6"/>
  <c r="DJ248" i="6" s="1"/>
  <c r="DJ338" i="6" s="1"/>
  <c r="DJ353" i="6" s="1"/>
  <c r="DJ373" i="6" s="1"/>
  <c r="DJ375" i="6" s="1"/>
  <c r="DJ247" i="6"/>
  <c r="DO218" i="6"/>
  <c r="DK228" i="6"/>
  <c r="AV222" i="6"/>
  <c r="AV223" i="6" s="1"/>
  <c r="AV224" i="6" s="1"/>
  <c r="AV309" i="6" s="1"/>
  <c r="DO170" i="6"/>
  <c r="DO244" i="6" s="1"/>
  <c r="DO334" i="6" s="1"/>
  <c r="DO381" i="6" s="1"/>
  <c r="DO243" i="6"/>
  <c r="DO286" i="6" s="1"/>
  <c r="DL200" i="6"/>
  <c r="DL225" i="6"/>
  <c r="DP166" i="6"/>
  <c r="DP138" i="6"/>
  <c r="DK165" i="6"/>
  <c r="DK179" i="6"/>
  <c r="DK219" i="6" s="1"/>
  <c r="DL139" i="6"/>
  <c r="DL142" i="6" s="1"/>
  <c r="DL143" i="6" s="1"/>
  <c r="DL177" i="6"/>
  <c r="DL351" i="6" s="1"/>
  <c r="DN119" i="6"/>
  <c r="DN126" i="6" s="1"/>
  <c r="DN135" i="6" s="1"/>
  <c r="DN146" i="6" s="1"/>
  <c r="DO111" i="6"/>
  <c r="DO112" i="6" s="1"/>
  <c r="DP161" i="6"/>
  <c r="DP154" i="6"/>
  <c r="DP157" i="6"/>
  <c r="DL158" i="6"/>
  <c r="DL179" i="6" s="1"/>
  <c r="DL219" i="6" s="1"/>
  <c r="DO155" i="6"/>
  <c r="DP109" i="6"/>
  <c r="DP176" i="6" s="1"/>
  <c r="DP216" i="6" s="1"/>
  <c r="DP108" i="6"/>
  <c r="DP175" i="6" s="1"/>
  <c r="DM137" i="6"/>
  <c r="DM141" i="6"/>
  <c r="DM162" i="6" s="1"/>
  <c r="DO129" i="6"/>
  <c r="DN130" i="6"/>
  <c r="DN131" i="6" s="1"/>
  <c r="DN133" i="6" s="1"/>
  <c r="DN136" i="6" s="1"/>
  <c r="DO123" i="6"/>
  <c r="DO124" i="6" s="1"/>
  <c r="DQ122" i="6"/>
  <c r="DP115" i="6"/>
  <c r="DO116" i="6"/>
  <c r="DO117" i="6" s="1"/>
  <c r="DO118" i="6" s="1"/>
  <c r="DQ4" i="6"/>
  <c r="DQ5" i="6" s="1"/>
  <c r="DJ405" i="6" l="1"/>
  <c r="DK402" i="6"/>
  <c r="DK401" i="6"/>
  <c r="CW406" i="6"/>
  <c r="CW409" i="6" s="1"/>
  <c r="CW412" i="6" s="1"/>
  <c r="AQ384" i="6"/>
  <c r="AQ388" i="6"/>
  <c r="DP429" i="6"/>
  <c r="DP383" i="6"/>
  <c r="DP396" i="6" s="1"/>
  <c r="DP411" i="6" s="1"/>
  <c r="DJ430" i="6"/>
  <c r="DJ382" i="6"/>
  <c r="DJ395" i="6" s="1"/>
  <c r="DJ410" i="6" s="1"/>
  <c r="DQ428" i="6"/>
  <c r="DQ451" i="6"/>
  <c r="AQ322" i="6"/>
  <c r="AQ320" i="6"/>
  <c r="AQ321" i="6" s="1"/>
  <c r="AQ326" i="6"/>
  <c r="AQ302" i="6" s="1"/>
  <c r="AQ325" i="6"/>
  <c r="DL367" i="6"/>
  <c r="DL436" i="6"/>
  <c r="DL439" i="6" s="1"/>
  <c r="DL431" i="6"/>
  <c r="BD445" i="6"/>
  <c r="BD440" i="6"/>
  <c r="BD443" i="6" s="1"/>
  <c r="BE426" i="6" s="1"/>
  <c r="BE432" i="6" s="1"/>
  <c r="BE433" i="6" s="1"/>
  <c r="BE434" i="6" s="1"/>
  <c r="BE435" i="6" s="1"/>
  <c r="BC448" i="6"/>
  <c r="BC422" i="6"/>
  <c r="BC424" i="6" s="1"/>
  <c r="BD421" i="6" s="1"/>
  <c r="DO350" i="6"/>
  <c r="DO427" i="6" s="1"/>
  <c r="DO260" i="6"/>
  <c r="DO306" i="6" s="1"/>
  <c r="DO333" i="6"/>
  <c r="DQ259" i="6"/>
  <c r="DQ285" i="6" s="1"/>
  <c r="DQ349" i="6"/>
  <c r="DQ374" i="6" s="1"/>
  <c r="DQ307" i="6"/>
  <c r="DJ263" i="6"/>
  <c r="DJ284" i="6" s="1"/>
  <c r="DJ337" i="6"/>
  <c r="AQ342" i="6"/>
  <c r="AQ344" i="6" s="1"/>
  <c r="AR341" i="6" s="1"/>
  <c r="AQ364" i="6"/>
  <c r="DK310" i="6"/>
  <c r="DK277" i="6"/>
  <c r="DK291" i="6" s="1"/>
  <c r="DK315" i="6"/>
  <c r="DK318" i="6" s="1"/>
  <c r="AT271" i="6"/>
  <c r="AT252" i="6"/>
  <c r="DL220" i="6"/>
  <c r="DL261" i="6"/>
  <c r="BS308" i="6"/>
  <c r="BS180" i="6"/>
  <c r="BR185" i="6"/>
  <c r="BR187" i="6" s="1"/>
  <c r="BS184" i="6" s="1"/>
  <c r="DP170" i="6"/>
  <c r="DP244" i="6" s="1"/>
  <c r="DP334" i="6" s="1"/>
  <c r="DP381" i="6" s="1"/>
  <c r="DP243" i="6"/>
  <c r="DP286" i="6" s="1"/>
  <c r="BR194" i="6"/>
  <c r="BR195" i="6" s="1"/>
  <c r="BR201" i="6" s="1"/>
  <c r="BR203" i="6" s="1"/>
  <c r="DL228" i="6"/>
  <c r="DP218" i="6"/>
  <c r="DK169" i="6"/>
  <c r="DK248" i="6" s="1"/>
  <c r="DK338" i="6" s="1"/>
  <c r="DK353" i="6" s="1"/>
  <c r="DK373" i="6" s="1"/>
  <c r="DK375" i="6" s="1"/>
  <c r="DK247" i="6"/>
  <c r="AV234" i="6"/>
  <c r="AV229" i="6"/>
  <c r="DO119" i="6"/>
  <c r="DO126" i="6" s="1"/>
  <c r="DO135" i="6" s="1"/>
  <c r="DO146" i="6" s="1"/>
  <c r="DM200" i="6"/>
  <c r="DM225" i="6"/>
  <c r="DQ166" i="6"/>
  <c r="DQ138" i="6"/>
  <c r="DM139" i="6"/>
  <c r="DM142" i="6" s="1"/>
  <c r="DM143" i="6" s="1"/>
  <c r="DM177" i="6"/>
  <c r="DM351" i="6" s="1"/>
  <c r="DL165" i="6"/>
  <c r="DP111" i="6"/>
  <c r="DP112" i="6" s="1"/>
  <c r="DQ157" i="6"/>
  <c r="DQ154" i="6"/>
  <c r="DQ161" i="6"/>
  <c r="DM158" i="6"/>
  <c r="DM179" i="6" s="1"/>
  <c r="DM219" i="6" s="1"/>
  <c r="DP155" i="6"/>
  <c r="DQ109" i="6"/>
  <c r="DQ176" i="6" s="1"/>
  <c r="DQ216" i="6" s="1"/>
  <c r="DQ108" i="6"/>
  <c r="DQ175" i="6" s="1"/>
  <c r="DN137" i="6"/>
  <c r="DN141" i="6"/>
  <c r="DN162" i="6" s="1"/>
  <c r="DP129" i="6"/>
  <c r="DO130" i="6"/>
  <c r="DO131" i="6" s="1"/>
  <c r="DO133" i="6" s="1"/>
  <c r="DO136" i="6" s="1"/>
  <c r="DP123" i="6"/>
  <c r="DP124" i="6" s="1"/>
  <c r="DR122" i="6"/>
  <c r="DP116" i="6"/>
  <c r="DQ115" i="6"/>
  <c r="DR4" i="6"/>
  <c r="DR5" i="6" s="1"/>
  <c r="DK405" i="6" l="1"/>
  <c r="DL401" i="6"/>
  <c r="DL402" i="6"/>
  <c r="CW407" i="6"/>
  <c r="CX404" i="6" s="1"/>
  <c r="AT272" i="6"/>
  <c r="AT278" i="6" s="1"/>
  <c r="AQ390" i="6"/>
  <c r="AQ391" i="6"/>
  <c r="BD441" i="6"/>
  <c r="BD442" i="6" s="1"/>
  <c r="DK430" i="6"/>
  <c r="DK382" i="6"/>
  <c r="DK395" i="6" s="1"/>
  <c r="DK410" i="6" s="1"/>
  <c r="DQ429" i="6"/>
  <c r="DQ383" i="6"/>
  <c r="DQ396" i="6" s="1"/>
  <c r="DQ411" i="6" s="1"/>
  <c r="AR305" i="6"/>
  <c r="AR311" i="6" s="1"/>
  <c r="AR312" i="6" s="1"/>
  <c r="AR313" i="6" s="1"/>
  <c r="AR314" i="6" s="1"/>
  <c r="AR319" i="6" s="1"/>
  <c r="AQ453" i="6"/>
  <c r="DR428" i="6"/>
  <c r="DR451" i="6"/>
  <c r="AQ301" i="6"/>
  <c r="AQ303" i="6" s="1"/>
  <c r="AR300" i="6" s="1"/>
  <c r="AQ327" i="6"/>
  <c r="DM367" i="6"/>
  <c r="DM436" i="6"/>
  <c r="DM439" i="6" s="1"/>
  <c r="DM431" i="6"/>
  <c r="BE445" i="6"/>
  <c r="BE440" i="6"/>
  <c r="BE443" i="6" s="1"/>
  <c r="BF426" i="6" s="1"/>
  <c r="BF432" i="6" s="1"/>
  <c r="BD446" i="6"/>
  <c r="BD447" i="6"/>
  <c r="BD423" i="6" s="1"/>
  <c r="DP350" i="6"/>
  <c r="DP427" i="6" s="1"/>
  <c r="AR348" i="6"/>
  <c r="AR354" i="6" s="1"/>
  <c r="AR357" i="6" s="1"/>
  <c r="AR359" i="6" s="1"/>
  <c r="DR259" i="6"/>
  <c r="DR285" i="6" s="1"/>
  <c r="DR349" i="6"/>
  <c r="DR374" i="6" s="1"/>
  <c r="DR307" i="6"/>
  <c r="DP260" i="6"/>
  <c r="DP306" i="6" s="1"/>
  <c r="DP333" i="6"/>
  <c r="DK263" i="6"/>
  <c r="DK284" i="6" s="1"/>
  <c r="DK337" i="6"/>
  <c r="DL310" i="6"/>
  <c r="DL277" i="6"/>
  <c r="DL291" i="6" s="1"/>
  <c r="DL315" i="6"/>
  <c r="DL318" i="6" s="1"/>
  <c r="AT274" i="6"/>
  <c r="AT254" i="6"/>
  <c r="AU251" i="6" s="1"/>
  <c r="DM220" i="6"/>
  <c r="DM261" i="6"/>
  <c r="BT174" i="6"/>
  <c r="BS190" i="6"/>
  <c r="BS192" i="6" s="1"/>
  <c r="BS193" i="6" s="1"/>
  <c r="BS194" i="6" s="1"/>
  <c r="BS195" i="6" s="1"/>
  <c r="BS201" i="6" s="1"/>
  <c r="BS203" i="6" s="1"/>
  <c r="DQ218" i="6"/>
  <c r="DL169" i="6"/>
  <c r="DL248" i="6" s="1"/>
  <c r="DL338" i="6" s="1"/>
  <c r="DL353" i="6" s="1"/>
  <c r="DL373" i="6" s="1"/>
  <c r="DL375" i="6" s="1"/>
  <c r="DL247" i="6"/>
  <c r="DM228" i="6"/>
  <c r="BR197" i="6"/>
  <c r="DQ170" i="6"/>
  <c r="DQ244" i="6" s="1"/>
  <c r="DQ334" i="6" s="1"/>
  <c r="DQ381" i="6" s="1"/>
  <c r="DQ243" i="6"/>
  <c r="DQ286" i="6" s="1"/>
  <c r="AV230" i="6"/>
  <c r="AV231" i="6" s="1"/>
  <c r="AV232" i="6"/>
  <c r="AW215" i="6" s="1"/>
  <c r="AW221" i="6" s="1"/>
  <c r="AV235" i="6"/>
  <c r="AV236" i="6"/>
  <c r="AV211" i="6" s="1"/>
  <c r="DN200" i="6"/>
  <c r="DN225" i="6"/>
  <c r="AX181" i="6"/>
  <c r="DR166" i="6"/>
  <c r="DR138" i="6"/>
  <c r="DN139" i="6"/>
  <c r="DN142" i="6" s="1"/>
  <c r="DN143" i="6" s="1"/>
  <c r="DN177" i="6"/>
  <c r="DN351" i="6" s="1"/>
  <c r="DM165" i="6"/>
  <c r="DQ111" i="6"/>
  <c r="DQ112" i="6" s="1"/>
  <c r="DR157" i="6"/>
  <c r="DR154" i="6"/>
  <c r="DR161" i="6"/>
  <c r="DN158" i="6"/>
  <c r="DN179" i="6" s="1"/>
  <c r="DN219" i="6" s="1"/>
  <c r="DQ155" i="6"/>
  <c r="DQ116" i="6"/>
  <c r="DR109" i="6"/>
  <c r="DR176" i="6" s="1"/>
  <c r="DR216" i="6" s="1"/>
  <c r="DR108" i="6"/>
  <c r="DR175" i="6" s="1"/>
  <c r="DO137" i="6"/>
  <c r="DO141" i="6"/>
  <c r="DO162" i="6" s="1"/>
  <c r="DQ129" i="6"/>
  <c r="DP130" i="6"/>
  <c r="DP131" i="6" s="1"/>
  <c r="DP133" i="6" s="1"/>
  <c r="DP136" i="6" s="1"/>
  <c r="DQ123" i="6"/>
  <c r="DQ124" i="6" s="1"/>
  <c r="DS122" i="6"/>
  <c r="DR115" i="6"/>
  <c r="DS4" i="6"/>
  <c r="DS5" i="6" s="1"/>
  <c r="DP117" i="6"/>
  <c r="AT455" i="6" l="1"/>
  <c r="AT369" i="6"/>
  <c r="CX406" i="6"/>
  <c r="CX409" i="6" s="1"/>
  <c r="CX412" i="6" s="1"/>
  <c r="DM402" i="6"/>
  <c r="DM401" i="6"/>
  <c r="DL405" i="6"/>
  <c r="AT280" i="6"/>
  <c r="AT283" i="6" s="1"/>
  <c r="AT287" i="6" s="1"/>
  <c r="AT292" i="6" s="1"/>
  <c r="AQ394" i="6"/>
  <c r="AQ397" i="6" s="1"/>
  <c r="AQ392" i="6"/>
  <c r="AR389" i="6" s="1"/>
  <c r="DL430" i="6"/>
  <c r="DL382" i="6"/>
  <c r="DL395" i="6" s="1"/>
  <c r="DL410" i="6" s="1"/>
  <c r="DR429" i="6"/>
  <c r="DR383" i="6"/>
  <c r="DR396" i="6" s="1"/>
  <c r="DR411" i="6" s="1"/>
  <c r="DS428" i="6"/>
  <c r="DS451" i="6"/>
  <c r="AU258" i="6"/>
  <c r="AU264" i="6" s="1"/>
  <c r="AU267" i="6" s="1"/>
  <c r="AU269" i="6" s="1"/>
  <c r="AU270" i="6" s="1"/>
  <c r="AU252" i="6" s="1"/>
  <c r="AU254" i="6" s="1"/>
  <c r="AT452" i="6"/>
  <c r="AR324" i="6"/>
  <c r="AR325" i="6" s="1"/>
  <c r="AR322" i="6"/>
  <c r="AR320" i="6"/>
  <c r="AR321" i="6" s="1"/>
  <c r="DN367" i="6"/>
  <c r="DN431" i="6"/>
  <c r="DN436" i="6"/>
  <c r="DN439" i="6" s="1"/>
  <c r="BE441" i="6"/>
  <c r="BE442" i="6" s="1"/>
  <c r="BF433" i="6"/>
  <c r="BF434" i="6" s="1"/>
  <c r="BF435" i="6" s="1"/>
  <c r="BD448" i="6"/>
  <c r="BD422" i="6"/>
  <c r="BD424" i="6" s="1"/>
  <c r="BE421" i="6" s="1"/>
  <c r="BE447" i="6" s="1"/>
  <c r="BE423" i="6" s="1"/>
  <c r="BE446" i="6"/>
  <c r="DQ350" i="6"/>
  <c r="DQ427" i="6" s="1"/>
  <c r="AR360" i="6"/>
  <c r="AR361" i="6" s="1"/>
  <c r="AR362" i="6" s="1"/>
  <c r="AR368" i="6" s="1"/>
  <c r="AR370" i="6" s="1"/>
  <c r="AR380" i="6" s="1"/>
  <c r="DQ260" i="6"/>
  <c r="DQ306" i="6" s="1"/>
  <c r="DQ333" i="6"/>
  <c r="DL263" i="6"/>
  <c r="DL284" i="6" s="1"/>
  <c r="DL337" i="6"/>
  <c r="DS259" i="6"/>
  <c r="DS285" i="6" s="1"/>
  <c r="DS349" i="6"/>
  <c r="DS374" i="6" s="1"/>
  <c r="DS307" i="6"/>
  <c r="DM310" i="6"/>
  <c r="DM277" i="6"/>
  <c r="DM291" i="6" s="1"/>
  <c r="DM315" i="6"/>
  <c r="DM318" i="6" s="1"/>
  <c r="DN220" i="6"/>
  <c r="DN261" i="6"/>
  <c r="BT180" i="6"/>
  <c r="BT308" i="6"/>
  <c r="DM169" i="6"/>
  <c r="DM248" i="6" s="1"/>
  <c r="DM338" i="6" s="1"/>
  <c r="DM353" i="6" s="1"/>
  <c r="DM373" i="6" s="1"/>
  <c r="DM375" i="6" s="1"/>
  <c r="DM247" i="6"/>
  <c r="DR170" i="6"/>
  <c r="DR244" i="6" s="1"/>
  <c r="DR334" i="6" s="1"/>
  <c r="DR381" i="6" s="1"/>
  <c r="DR243" i="6"/>
  <c r="DR286" i="6" s="1"/>
  <c r="AV210" i="6"/>
  <c r="AV212" i="6" s="1"/>
  <c r="AW209" i="6" s="1"/>
  <c r="AV237" i="6"/>
  <c r="BS185" i="6"/>
  <c r="BS187" i="6" s="1"/>
  <c r="BT184" i="6" s="1"/>
  <c r="BS197" i="6"/>
  <c r="AW222" i="6"/>
  <c r="AW223" i="6" s="1"/>
  <c r="AW224" i="6" s="1"/>
  <c r="DR218" i="6"/>
  <c r="DN228" i="6"/>
  <c r="DO200" i="6"/>
  <c r="DO225" i="6"/>
  <c r="DS166" i="6"/>
  <c r="DS138" i="6"/>
  <c r="DO139" i="6"/>
  <c r="DO142" i="6" s="1"/>
  <c r="DO143" i="6" s="1"/>
  <c r="DO177" i="6"/>
  <c r="DO351" i="6" s="1"/>
  <c r="DN165" i="6"/>
  <c r="DR111" i="6"/>
  <c r="DR112" i="6" s="1"/>
  <c r="DO158" i="6"/>
  <c r="DO179" i="6" s="1"/>
  <c r="DO219" i="6" s="1"/>
  <c r="DS161" i="6"/>
  <c r="DS157" i="6"/>
  <c r="DS154" i="6"/>
  <c r="DR155" i="6"/>
  <c r="DS109" i="6"/>
  <c r="DS176" i="6" s="1"/>
  <c r="DS216" i="6" s="1"/>
  <c r="DS108" i="6"/>
  <c r="DS175" i="6" s="1"/>
  <c r="DS115" i="6"/>
  <c r="DR116" i="6"/>
  <c r="DR123" i="6"/>
  <c r="DR124" i="6" s="1"/>
  <c r="DR129" i="6"/>
  <c r="DQ130" i="6"/>
  <c r="DQ131" i="6" s="1"/>
  <c r="DQ133" i="6" s="1"/>
  <c r="DQ136" i="6" s="1"/>
  <c r="DT122" i="6"/>
  <c r="DQ117" i="6"/>
  <c r="DQ118" i="6" s="1"/>
  <c r="DP118" i="6"/>
  <c r="DT4" i="6"/>
  <c r="DT5" i="6" s="1"/>
  <c r="DN402" i="6" l="1"/>
  <c r="DN401" i="6"/>
  <c r="CX407" i="6"/>
  <c r="CY404" i="6" s="1"/>
  <c r="DM405" i="6"/>
  <c r="AR384" i="6"/>
  <c r="AR388" i="6"/>
  <c r="DM430" i="6"/>
  <c r="DM382" i="6"/>
  <c r="DM395" i="6" s="1"/>
  <c r="DM410" i="6" s="1"/>
  <c r="DS429" i="6"/>
  <c r="DS383" i="6"/>
  <c r="DS396" i="6" s="1"/>
  <c r="DS411" i="6" s="1"/>
  <c r="AR326" i="6"/>
  <c r="AR302" i="6" s="1"/>
  <c r="DT428" i="6"/>
  <c r="DT451" i="6"/>
  <c r="AS305" i="6"/>
  <c r="AS311" i="6" s="1"/>
  <c r="AS312" i="6" s="1"/>
  <c r="AR453" i="6"/>
  <c r="AR301" i="6"/>
  <c r="DO367" i="6"/>
  <c r="DO436" i="6"/>
  <c r="DO439" i="6" s="1"/>
  <c r="DO431" i="6"/>
  <c r="BE448" i="6"/>
  <c r="BE422" i="6"/>
  <c r="BE424" i="6" s="1"/>
  <c r="BF421" i="6" s="1"/>
  <c r="BF445" i="6"/>
  <c r="BF440" i="6"/>
  <c r="DR350" i="6"/>
  <c r="DR427" i="6" s="1"/>
  <c r="DM263" i="6"/>
  <c r="DM284" i="6" s="1"/>
  <c r="DM337" i="6"/>
  <c r="DT259" i="6"/>
  <c r="DT285" i="6" s="1"/>
  <c r="DT349" i="6"/>
  <c r="DT374" i="6" s="1"/>
  <c r="DT307" i="6"/>
  <c r="DR260" i="6"/>
  <c r="DR306" i="6" s="1"/>
  <c r="DR333" i="6"/>
  <c r="DN310" i="6"/>
  <c r="DN315" i="6"/>
  <c r="DN318" i="6" s="1"/>
  <c r="DN277" i="6"/>
  <c r="DN291" i="6" s="1"/>
  <c r="AR342" i="6"/>
  <c r="AR344" i="6" s="1"/>
  <c r="AS341" i="6" s="1"/>
  <c r="AR364" i="6"/>
  <c r="AU271" i="6"/>
  <c r="AV251" i="6"/>
  <c r="DO220" i="6"/>
  <c r="DO261" i="6"/>
  <c r="BT190" i="6"/>
  <c r="BT192" i="6" s="1"/>
  <c r="BT193" i="6" s="1"/>
  <c r="BT194" i="6" s="1"/>
  <c r="BT195" i="6" s="1"/>
  <c r="BT201" i="6" s="1"/>
  <c r="BT203" i="6" s="1"/>
  <c r="BU174" i="6"/>
  <c r="AW309" i="6"/>
  <c r="DS218" i="6"/>
  <c r="DN169" i="6"/>
  <c r="DN248" i="6" s="1"/>
  <c r="DN338" i="6" s="1"/>
  <c r="DN353" i="6" s="1"/>
  <c r="DN373" i="6" s="1"/>
  <c r="DN375" i="6" s="1"/>
  <c r="DN247" i="6"/>
  <c r="DS170" i="6"/>
  <c r="DS244" i="6" s="1"/>
  <c r="DS334" i="6" s="1"/>
  <c r="DS381" i="6" s="1"/>
  <c r="DS243" i="6"/>
  <c r="DS286" i="6" s="1"/>
  <c r="DO228" i="6"/>
  <c r="AW234" i="6"/>
  <c r="AW229" i="6"/>
  <c r="AW230" i="6" s="1"/>
  <c r="AW231" i="6" s="1"/>
  <c r="DT166" i="6"/>
  <c r="DT138" i="6"/>
  <c r="DS111" i="6"/>
  <c r="DS112" i="6" s="1"/>
  <c r="DO165" i="6"/>
  <c r="DT161" i="6"/>
  <c r="DT154" i="6"/>
  <c r="DT157" i="6"/>
  <c r="DS155" i="6"/>
  <c r="DT109" i="6"/>
  <c r="DT176" i="6" s="1"/>
  <c r="DT216" i="6" s="1"/>
  <c r="DT108" i="6"/>
  <c r="DT175" i="6" s="1"/>
  <c r="DP119" i="6"/>
  <c r="DP126" i="6" s="1"/>
  <c r="DP135" i="6" s="1"/>
  <c r="DP146" i="6" s="1"/>
  <c r="DS116" i="6"/>
  <c r="DQ119" i="6"/>
  <c r="DQ126" i="6" s="1"/>
  <c r="DQ135" i="6" s="1"/>
  <c r="DQ146" i="6" s="1"/>
  <c r="DS129" i="6"/>
  <c r="DR130" i="6"/>
  <c r="DR131" i="6" s="1"/>
  <c r="DR133" i="6" s="1"/>
  <c r="DR136" i="6" s="1"/>
  <c r="DS123" i="6"/>
  <c r="DS124" i="6" s="1"/>
  <c r="DR117" i="6"/>
  <c r="DR118" i="6" s="1"/>
  <c r="DU122" i="6"/>
  <c r="DT115" i="6"/>
  <c r="DU4" i="6"/>
  <c r="DU5" i="6" s="1"/>
  <c r="CY406" i="6" l="1"/>
  <c r="CY409" i="6" s="1"/>
  <c r="CY412" i="6" s="1"/>
  <c r="DO402" i="6"/>
  <c r="DO401" i="6"/>
  <c r="DN405" i="6"/>
  <c r="AU272" i="6"/>
  <c r="AU278" i="6" s="1"/>
  <c r="AR390" i="6"/>
  <c r="AR391" i="6"/>
  <c r="AR327" i="6"/>
  <c r="AR303" i="6"/>
  <c r="AS300" i="6" s="1"/>
  <c r="DN430" i="6"/>
  <c r="DN382" i="6"/>
  <c r="DN395" i="6" s="1"/>
  <c r="DN410" i="6" s="1"/>
  <c r="DT429" i="6"/>
  <c r="DT383" i="6"/>
  <c r="DT396" i="6" s="1"/>
  <c r="DT411" i="6" s="1"/>
  <c r="DU428" i="6"/>
  <c r="DU451" i="6"/>
  <c r="AS313" i="6"/>
  <c r="AS314" i="6" s="1"/>
  <c r="AS324" i="6" s="1"/>
  <c r="BF441" i="6"/>
  <c r="BF442" i="6" s="1"/>
  <c r="BF443" i="6"/>
  <c r="BG426" i="6" s="1"/>
  <c r="BG432" i="6" s="1"/>
  <c r="BF446" i="6"/>
  <c r="BF447" i="6"/>
  <c r="BF423" i="6" s="1"/>
  <c r="DS350" i="6"/>
  <c r="DS427" i="6" s="1"/>
  <c r="AS348" i="6"/>
  <c r="AS354" i="6" s="1"/>
  <c r="AS357" i="6" s="1"/>
  <c r="AS359" i="6" s="1"/>
  <c r="DU259" i="6"/>
  <c r="DU285" i="6" s="1"/>
  <c r="DU349" i="6"/>
  <c r="DU374" i="6" s="1"/>
  <c r="DU307" i="6"/>
  <c r="DS260" i="6"/>
  <c r="DS306" i="6" s="1"/>
  <c r="DS333" i="6"/>
  <c r="DO310" i="6"/>
  <c r="DO315" i="6"/>
  <c r="DO318" i="6" s="1"/>
  <c r="DO277" i="6"/>
  <c r="DO291" i="6" s="1"/>
  <c r="DN263" i="6"/>
  <c r="DN284" i="6" s="1"/>
  <c r="DN337" i="6"/>
  <c r="AU274" i="6"/>
  <c r="BU180" i="6"/>
  <c r="BU308" i="6"/>
  <c r="DO169" i="6"/>
  <c r="DO248" i="6" s="1"/>
  <c r="DO338" i="6" s="1"/>
  <c r="DO353" i="6" s="1"/>
  <c r="DO373" i="6" s="1"/>
  <c r="DO375" i="6" s="1"/>
  <c r="DO247" i="6"/>
  <c r="BT185" i="6"/>
  <c r="BT187" i="6" s="1"/>
  <c r="BU184" i="6" s="1"/>
  <c r="BT197" i="6"/>
  <c r="AW232" i="6"/>
  <c r="AX215" i="6" s="1"/>
  <c r="AX221" i="6" s="1"/>
  <c r="DT218" i="6"/>
  <c r="DT170" i="6"/>
  <c r="DT244" i="6" s="1"/>
  <c r="DT334" i="6" s="1"/>
  <c r="DT381" i="6" s="1"/>
  <c r="DT243" i="6"/>
  <c r="DT286" i="6" s="1"/>
  <c r="AW235" i="6"/>
  <c r="AW236" i="6"/>
  <c r="AW211" i="6" s="1"/>
  <c r="DU166" i="6"/>
  <c r="DU138" i="6"/>
  <c r="DT111" i="6"/>
  <c r="DT112" i="6" s="1"/>
  <c r="DT165" i="6"/>
  <c r="DT155" i="6"/>
  <c r="DU161" i="6"/>
  <c r="DU157" i="6"/>
  <c r="DU154" i="6"/>
  <c r="DU109" i="6"/>
  <c r="DU176" i="6" s="1"/>
  <c r="DU216" i="6" s="1"/>
  <c r="DU108" i="6"/>
  <c r="DU175" i="6" s="1"/>
  <c r="DQ137" i="6"/>
  <c r="DQ141" i="6"/>
  <c r="DQ162" i="6" s="1"/>
  <c r="DP141" i="6"/>
  <c r="DP162" i="6" s="1"/>
  <c r="DP137" i="6"/>
  <c r="DR119" i="6"/>
  <c r="DR126" i="6" s="1"/>
  <c r="DR135" i="6" s="1"/>
  <c r="DR146" i="6" s="1"/>
  <c r="DT129" i="6"/>
  <c r="DS130" i="6"/>
  <c r="DS131" i="6" s="1"/>
  <c r="DS133" i="6" s="1"/>
  <c r="DS136" i="6" s="1"/>
  <c r="DS117" i="6"/>
  <c r="DS118" i="6" s="1"/>
  <c r="DT123" i="6"/>
  <c r="DT124" i="6" s="1"/>
  <c r="DV122" i="6"/>
  <c r="DU115" i="6"/>
  <c r="DT116" i="6"/>
  <c r="DV4" i="6"/>
  <c r="DV5" i="6" s="1"/>
  <c r="AR394" i="6" l="1"/>
  <c r="AR397" i="6" s="1"/>
  <c r="DO405" i="6"/>
  <c r="CY407" i="6"/>
  <c r="CZ404" i="6" s="1"/>
  <c r="CZ406" i="6" s="1"/>
  <c r="AU455" i="6"/>
  <c r="AU280" i="6"/>
  <c r="AU283" i="6" s="1"/>
  <c r="AU287" i="6" s="1"/>
  <c r="AU292" i="6" s="1"/>
  <c r="AU369" i="6"/>
  <c r="AR392" i="6"/>
  <c r="AS389" i="6" s="1"/>
  <c r="DO430" i="6"/>
  <c r="DO382" i="6"/>
  <c r="DO395" i="6" s="1"/>
  <c r="DO410" i="6" s="1"/>
  <c r="DU429" i="6"/>
  <c r="DU383" i="6"/>
  <c r="DU396" i="6" s="1"/>
  <c r="DU411" i="6" s="1"/>
  <c r="AV258" i="6"/>
  <c r="AV264" i="6" s="1"/>
  <c r="AV267" i="6" s="1"/>
  <c r="AV269" i="6" s="1"/>
  <c r="AV270" i="6" s="1"/>
  <c r="AV252" i="6" s="1"/>
  <c r="AV254" i="6" s="1"/>
  <c r="AW251" i="6" s="1"/>
  <c r="AU452" i="6"/>
  <c r="DV428" i="6"/>
  <c r="DV451" i="6"/>
  <c r="AS319" i="6"/>
  <c r="AS322" i="6" s="1"/>
  <c r="AS325" i="6"/>
  <c r="AS326" i="6"/>
  <c r="AS302" i="6" s="1"/>
  <c r="BF448" i="6"/>
  <c r="BF422" i="6"/>
  <c r="BF424" i="6" s="1"/>
  <c r="BG421" i="6" s="1"/>
  <c r="BG433" i="6"/>
  <c r="BG434" i="6" s="1"/>
  <c r="BG435" i="6" s="1"/>
  <c r="DT350" i="6"/>
  <c r="DT427" i="6" s="1"/>
  <c r="DT260" i="6"/>
  <c r="DT306" i="6" s="1"/>
  <c r="DT333" i="6"/>
  <c r="AS360" i="6"/>
  <c r="AS361" i="6" s="1"/>
  <c r="AS362" i="6" s="1"/>
  <c r="AS368" i="6" s="1"/>
  <c r="AS370" i="6" s="1"/>
  <c r="AS380" i="6" s="1"/>
  <c r="DO263" i="6"/>
  <c r="DO284" i="6" s="1"/>
  <c r="DO337" i="6"/>
  <c r="DV259" i="6"/>
  <c r="DV285" i="6" s="1"/>
  <c r="DV349" i="6"/>
  <c r="DV374" i="6" s="1"/>
  <c r="DV307" i="6"/>
  <c r="DT117" i="6"/>
  <c r="DT118" i="6" s="1"/>
  <c r="DT119" i="6" s="1"/>
  <c r="DT126" i="6" s="1"/>
  <c r="DT135" i="6" s="1"/>
  <c r="DT146" i="6" s="1"/>
  <c r="BV174" i="6"/>
  <c r="BU190" i="6"/>
  <c r="BU192" i="6" s="1"/>
  <c r="BU193" i="6" s="1"/>
  <c r="BU185" i="6" s="1"/>
  <c r="BU187" i="6" s="1"/>
  <c r="BV184" i="6" s="1"/>
  <c r="DU170" i="6"/>
  <c r="DU244" i="6" s="1"/>
  <c r="DU334" i="6" s="1"/>
  <c r="DU381" i="6" s="1"/>
  <c r="DU243" i="6"/>
  <c r="DU286" i="6" s="1"/>
  <c r="DU218" i="6"/>
  <c r="AW210" i="6"/>
  <c r="AW212" i="6" s="1"/>
  <c r="AX209" i="6" s="1"/>
  <c r="AW237" i="6"/>
  <c r="DT169" i="6"/>
  <c r="DT248" i="6" s="1"/>
  <c r="DT338" i="6" s="1"/>
  <c r="DT247" i="6"/>
  <c r="DT337" i="6" s="1"/>
  <c r="AX222" i="6"/>
  <c r="AX223" i="6" s="1"/>
  <c r="AX224" i="6" s="1"/>
  <c r="DQ200" i="6"/>
  <c r="DQ225" i="6"/>
  <c r="DP200" i="6"/>
  <c r="DP225" i="6"/>
  <c r="AY181" i="6"/>
  <c r="DV166" i="6"/>
  <c r="DV138" i="6"/>
  <c r="DQ139" i="6"/>
  <c r="DQ142" i="6" s="1"/>
  <c r="DQ143" i="6" s="1"/>
  <c r="DQ177" i="6"/>
  <c r="DQ351" i="6" s="1"/>
  <c r="DP139" i="6"/>
  <c r="DP142" i="6" s="1"/>
  <c r="DP143" i="6" s="1"/>
  <c r="DP177" i="6"/>
  <c r="DP351" i="6" s="1"/>
  <c r="DU111" i="6"/>
  <c r="DU112" i="6" s="1"/>
  <c r="DU165" i="6"/>
  <c r="DU155" i="6"/>
  <c r="DP158" i="6"/>
  <c r="DV161" i="6"/>
  <c r="DV157" i="6"/>
  <c r="DV154" i="6"/>
  <c r="DQ158" i="6"/>
  <c r="DV109" i="6"/>
  <c r="DV176" i="6" s="1"/>
  <c r="DV216" i="6" s="1"/>
  <c r="DV108" i="6"/>
  <c r="DV175" i="6" s="1"/>
  <c r="DR137" i="6"/>
  <c r="DR141" i="6"/>
  <c r="DR162" i="6" s="1"/>
  <c r="DS119" i="6"/>
  <c r="DS126" i="6" s="1"/>
  <c r="DS135" i="6" s="1"/>
  <c r="DS146" i="6" s="1"/>
  <c r="DU129" i="6"/>
  <c r="DT130" i="6"/>
  <c r="DT131" i="6" s="1"/>
  <c r="DT133" i="6" s="1"/>
  <c r="DT136" i="6" s="1"/>
  <c r="DU123" i="6"/>
  <c r="DU124" i="6" s="1"/>
  <c r="DW122" i="6"/>
  <c r="DU116" i="6"/>
  <c r="DV115" i="6"/>
  <c r="DW4" i="6"/>
  <c r="DW5" i="6" s="1"/>
  <c r="AV271" i="6" l="1"/>
  <c r="CZ407" i="6"/>
  <c r="DA404" i="6" s="1"/>
  <c r="CZ409" i="6"/>
  <c r="CZ412" i="6" s="1"/>
  <c r="AV272" i="6"/>
  <c r="AV278" i="6" s="1"/>
  <c r="AS384" i="6"/>
  <c r="AS388" i="6"/>
  <c r="DV429" i="6"/>
  <c r="DV383" i="6"/>
  <c r="DV396" i="6" s="1"/>
  <c r="DV411" i="6" s="1"/>
  <c r="AT305" i="6"/>
  <c r="AT311" i="6" s="1"/>
  <c r="AT312" i="6" s="1"/>
  <c r="AT313" i="6" s="1"/>
  <c r="AT314" i="6" s="1"/>
  <c r="AS453" i="6"/>
  <c r="AS320" i="6"/>
  <c r="AS321" i="6" s="1"/>
  <c r="DW428" i="6"/>
  <c r="DW451" i="6"/>
  <c r="AS301" i="6"/>
  <c r="AS303" i="6" s="1"/>
  <c r="AT300" i="6" s="1"/>
  <c r="AS327" i="6"/>
  <c r="DP367" i="6"/>
  <c r="DP436" i="6"/>
  <c r="DP439" i="6" s="1"/>
  <c r="DP431" i="6"/>
  <c r="DQ367" i="6"/>
  <c r="DQ436" i="6"/>
  <c r="DQ439" i="6" s="1"/>
  <c r="DQ431" i="6"/>
  <c r="BG445" i="6"/>
  <c r="BG440" i="6"/>
  <c r="BG443" i="6" s="1"/>
  <c r="BH426" i="6" s="1"/>
  <c r="BH432" i="6" s="1"/>
  <c r="DU117" i="6"/>
  <c r="DU118" i="6" s="1"/>
  <c r="DU119" i="6" s="1"/>
  <c r="DU126" i="6" s="1"/>
  <c r="DU135" i="6" s="1"/>
  <c r="DU146" i="6" s="1"/>
  <c r="DU350" i="6"/>
  <c r="DU427" i="6" s="1"/>
  <c r="AS342" i="6"/>
  <c r="AS344" i="6" s="1"/>
  <c r="AT341" i="6" s="1"/>
  <c r="AS364" i="6"/>
  <c r="DU260" i="6"/>
  <c r="DU306" i="6" s="1"/>
  <c r="DU333" i="6"/>
  <c r="DW259" i="6"/>
  <c r="DW285" i="6" s="1"/>
  <c r="DW349" i="6"/>
  <c r="DW374" i="6" s="1"/>
  <c r="DW307" i="6"/>
  <c r="DP220" i="6"/>
  <c r="DP261" i="6"/>
  <c r="DQ220" i="6"/>
  <c r="DQ261" i="6"/>
  <c r="BU194" i="6"/>
  <c r="BU195" i="6" s="1"/>
  <c r="BU197" i="6" s="1"/>
  <c r="BV180" i="6"/>
  <c r="BV308" i="6"/>
  <c r="DQ228" i="6"/>
  <c r="AX234" i="6"/>
  <c r="AX229" i="6"/>
  <c r="AX230" i="6" s="1"/>
  <c r="AX231" i="6" s="1"/>
  <c r="DV218" i="6"/>
  <c r="DU169" i="6"/>
  <c r="DU248" i="6" s="1"/>
  <c r="DU338" i="6" s="1"/>
  <c r="DU247" i="6"/>
  <c r="DU337" i="6" s="1"/>
  <c r="DV170" i="6"/>
  <c r="DV244" i="6" s="1"/>
  <c r="DV334" i="6" s="1"/>
  <c r="DV381" i="6" s="1"/>
  <c r="DV243" i="6"/>
  <c r="DV286" i="6" s="1"/>
  <c r="DP228" i="6"/>
  <c r="AX309" i="6"/>
  <c r="DR200" i="6"/>
  <c r="DR225" i="6"/>
  <c r="DW166" i="6"/>
  <c r="DW138" i="6"/>
  <c r="DQ165" i="6"/>
  <c r="DQ179" i="6"/>
  <c r="DQ219" i="6" s="1"/>
  <c r="DP165" i="6"/>
  <c r="DP179" i="6"/>
  <c r="DR139" i="6"/>
  <c r="DR142" i="6" s="1"/>
  <c r="DR143" i="6" s="1"/>
  <c r="DR177" i="6"/>
  <c r="DR351" i="6" s="1"/>
  <c r="DV111" i="6"/>
  <c r="DV112" i="6" s="1"/>
  <c r="DV165" i="6"/>
  <c r="DR158" i="6"/>
  <c r="DV155" i="6"/>
  <c r="DW161" i="6"/>
  <c r="DW157" i="6"/>
  <c r="DW154" i="6"/>
  <c r="DW109" i="6"/>
  <c r="DW176" i="6" s="1"/>
  <c r="DW216" i="6" s="1"/>
  <c r="DW108" i="6"/>
  <c r="DW175" i="6" s="1"/>
  <c r="DS137" i="6"/>
  <c r="DS141" i="6"/>
  <c r="DS162" i="6" s="1"/>
  <c r="DT137" i="6"/>
  <c r="DT141" i="6"/>
  <c r="DT162" i="6" s="1"/>
  <c r="DV129" i="6"/>
  <c r="DU130" i="6"/>
  <c r="DU131" i="6" s="1"/>
  <c r="DU133" i="6" s="1"/>
  <c r="DU136" i="6" s="1"/>
  <c r="DX122" i="6"/>
  <c r="DV123" i="6"/>
  <c r="DV124" i="6" s="1"/>
  <c r="DW115" i="6"/>
  <c r="DV116" i="6"/>
  <c r="DX4" i="6"/>
  <c r="DX5" i="6" s="1"/>
  <c r="AV274" i="6" l="1"/>
  <c r="DP401" i="6"/>
  <c r="DP402" i="6"/>
  <c r="DQ402" i="6"/>
  <c r="DQ401" i="6"/>
  <c r="DA406" i="6"/>
  <c r="DA409" i="6" s="1"/>
  <c r="DA412" i="6" s="1"/>
  <c r="AV455" i="6"/>
  <c r="AV280" i="6"/>
  <c r="AV283" i="6" s="1"/>
  <c r="AV287" i="6" s="1"/>
  <c r="AV292" i="6" s="1"/>
  <c r="AV369" i="6"/>
  <c r="AS390" i="6"/>
  <c r="AS391" i="6"/>
  <c r="DW429" i="6"/>
  <c r="DW383" i="6"/>
  <c r="DW396" i="6" s="1"/>
  <c r="DW411" i="6" s="1"/>
  <c r="DX428" i="6"/>
  <c r="DX451" i="6"/>
  <c r="AW258" i="6"/>
  <c r="AW264" i="6" s="1"/>
  <c r="AW267" i="6" s="1"/>
  <c r="AW269" i="6" s="1"/>
  <c r="AW270" i="6" s="1"/>
  <c r="AW252" i="6" s="1"/>
  <c r="AW254" i="6" s="1"/>
  <c r="AX251" i="6" s="1"/>
  <c r="AV452" i="6"/>
  <c r="AT319" i="6"/>
  <c r="AT324" i="6"/>
  <c r="BU201" i="6"/>
  <c r="BU203" i="6" s="1"/>
  <c r="BG441" i="6"/>
  <c r="BG442" i="6" s="1"/>
  <c r="DR367" i="6"/>
  <c r="DR431" i="6"/>
  <c r="DR436" i="6"/>
  <c r="DR439" i="6" s="1"/>
  <c r="BH433" i="6"/>
  <c r="BH434" i="6" s="1"/>
  <c r="BH435" i="6" s="1"/>
  <c r="BG446" i="6"/>
  <c r="BG447" i="6"/>
  <c r="BG423" i="6" s="1"/>
  <c r="DV117" i="6"/>
  <c r="DV118" i="6" s="1"/>
  <c r="DV119" i="6" s="1"/>
  <c r="DV126" i="6" s="1"/>
  <c r="DV135" i="6" s="1"/>
  <c r="DV146" i="6" s="1"/>
  <c r="DV350" i="6"/>
  <c r="DV427" i="6" s="1"/>
  <c r="AT348" i="6"/>
  <c r="AT354" i="6" s="1"/>
  <c r="AT357" i="6" s="1"/>
  <c r="AT359" i="6" s="1"/>
  <c r="DX259" i="6"/>
  <c r="DX285" i="6" s="1"/>
  <c r="DX349" i="6"/>
  <c r="DX374" i="6" s="1"/>
  <c r="DX307" i="6"/>
  <c r="DQ310" i="6"/>
  <c r="DQ315" i="6"/>
  <c r="DQ318" i="6" s="1"/>
  <c r="DQ277" i="6"/>
  <c r="DQ291" i="6" s="1"/>
  <c r="DV260" i="6"/>
  <c r="DV306" i="6" s="1"/>
  <c r="DV333" i="6"/>
  <c r="DP310" i="6"/>
  <c r="DP277" i="6"/>
  <c r="DP291" i="6" s="1"/>
  <c r="DP315" i="6"/>
  <c r="DP318" i="6" s="1"/>
  <c r="DR220" i="6"/>
  <c r="DR261" i="6"/>
  <c r="AX232" i="6"/>
  <c r="AY215" i="6" s="1"/>
  <c r="AY221" i="6" s="1"/>
  <c r="AY222" i="6" s="1"/>
  <c r="AY223" i="6" s="1"/>
  <c r="AY224" i="6" s="1"/>
  <c r="AY309" i="6" s="1"/>
  <c r="BV190" i="6"/>
  <c r="BV192" i="6" s="1"/>
  <c r="BV193" i="6" s="1"/>
  <c r="BV194" i="6" s="1"/>
  <c r="BV195" i="6" s="1"/>
  <c r="BV201" i="6" s="1"/>
  <c r="BV203" i="6" s="1"/>
  <c r="BW174" i="6"/>
  <c r="DP169" i="6"/>
  <c r="DP248" i="6" s="1"/>
  <c r="DP338" i="6" s="1"/>
  <c r="DP353" i="6" s="1"/>
  <c r="DP373" i="6" s="1"/>
  <c r="DP375" i="6" s="1"/>
  <c r="DP247" i="6"/>
  <c r="DW170" i="6"/>
  <c r="DW244" i="6" s="1"/>
  <c r="DW334" i="6" s="1"/>
  <c r="DW381" i="6" s="1"/>
  <c r="DW243" i="6"/>
  <c r="DW286" i="6" s="1"/>
  <c r="DR228" i="6"/>
  <c r="DW218" i="6"/>
  <c r="AX235" i="6"/>
  <c r="AX236" i="6"/>
  <c r="AX211" i="6" s="1"/>
  <c r="DV169" i="6"/>
  <c r="DV248" i="6" s="1"/>
  <c r="DV338" i="6" s="1"/>
  <c r="DV247" i="6"/>
  <c r="DV337" i="6" s="1"/>
  <c r="DQ169" i="6"/>
  <c r="DQ248" i="6" s="1"/>
  <c r="DQ338" i="6" s="1"/>
  <c r="DQ353" i="6" s="1"/>
  <c r="DQ373" i="6" s="1"/>
  <c r="DQ375" i="6" s="1"/>
  <c r="DQ247" i="6"/>
  <c r="DS200" i="6"/>
  <c r="DS225" i="6"/>
  <c r="DP219" i="6"/>
  <c r="DT200" i="6"/>
  <c r="DT225" i="6"/>
  <c r="DR165" i="6"/>
  <c r="DR179" i="6"/>
  <c r="DR219" i="6" s="1"/>
  <c r="DX166" i="6"/>
  <c r="DX138" i="6"/>
  <c r="DS139" i="6"/>
  <c r="DS142" i="6" s="1"/>
  <c r="DS143" i="6" s="1"/>
  <c r="DS177" i="6"/>
  <c r="DS351" i="6" s="1"/>
  <c r="DT139" i="6"/>
  <c r="DT142" i="6" s="1"/>
  <c r="DT143" i="6" s="1"/>
  <c r="DT177" i="6"/>
  <c r="DT351" i="6" s="1"/>
  <c r="DW111" i="6"/>
  <c r="DW112" i="6" s="1"/>
  <c r="DW165" i="6"/>
  <c r="DS158" i="6"/>
  <c r="DW155" i="6"/>
  <c r="DX161" i="6"/>
  <c r="DX154" i="6"/>
  <c r="DX157" i="6"/>
  <c r="DT158" i="6"/>
  <c r="DT179" i="6" s="1"/>
  <c r="DT353" i="6" s="1"/>
  <c r="DT373" i="6" s="1"/>
  <c r="DT375" i="6" s="1"/>
  <c r="DX108" i="6"/>
  <c r="DX175" i="6" s="1"/>
  <c r="DX109" i="6"/>
  <c r="DX176" i="6" s="1"/>
  <c r="DX216" i="6" s="1"/>
  <c r="DW116" i="6"/>
  <c r="DU137" i="6"/>
  <c r="DU141" i="6"/>
  <c r="DU162" i="6" s="1"/>
  <c r="DW129" i="6"/>
  <c r="DV130" i="6"/>
  <c r="DV131" i="6" s="1"/>
  <c r="DV133" i="6" s="1"/>
  <c r="DV136" i="6" s="1"/>
  <c r="DW123" i="6"/>
  <c r="DW124" i="6" s="1"/>
  <c r="DY122" i="6"/>
  <c r="DX115" i="6"/>
  <c r="DY4" i="6"/>
  <c r="DY5" i="6" s="1"/>
  <c r="DW117" i="6" l="1"/>
  <c r="DW118" i="6" s="1"/>
  <c r="AS392" i="6"/>
  <c r="AT389" i="6" s="1"/>
  <c r="DQ405" i="6"/>
  <c r="DP405" i="6"/>
  <c r="DR402" i="6"/>
  <c r="DR401" i="6"/>
  <c r="DA407" i="6"/>
  <c r="DB404" i="6" s="1"/>
  <c r="AS394" i="6"/>
  <c r="AS397" i="6" s="1"/>
  <c r="AW271" i="6"/>
  <c r="DT430" i="6"/>
  <c r="DT382" i="6"/>
  <c r="DT395" i="6" s="1"/>
  <c r="DT410" i="6" s="1"/>
  <c r="DP430" i="6"/>
  <c r="DP382" i="6"/>
  <c r="DP395" i="6" s="1"/>
  <c r="DP410" i="6" s="1"/>
  <c r="DX429" i="6"/>
  <c r="DX383" i="6"/>
  <c r="DX396" i="6" s="1"/>
  <c r="DX411" i="6" s="1"/>
  <c r="DQ430" i="6"/>
  <c r="DQ382" i="6"/>
  <c r="DQ395" i="6" s="1"/>
  <c r="DQ410" i="6" s="1"/>
  <c r="DY428" i="6"/>
  <c r="DY451" i="6"/>
  <c r="AT322" i="6"/>
  <c r="AT320" i="6"/>
  <c r="AT321" i="6" s="1"/>
  <c r="AT325" i="6"/>
  <c r="AT326" i="6"/>
  <c r="AT302" i="6" s="1"/>
  <c r="DT367" i="6"/>
  <c r="DT436" i="6"/>
  <c r="DT439" i="6" s="1"/>
  <c r="DT431" i="6"/>
  <c r="DS367" i="6"/>
  <c r="DS436" i="6"/>
  <c r="DS439" i="6" s="1"/>
  <c r="DS431" i="6"/>
  <c r="BH445" i="6"/>
  <c r="BH440" i="6"/>
  <c r="BH443" i="6" s="1"/>
  <c r="BI426" i="6" s="1"/>
  <c r="BI432" i="6" s="1"/>
  <c r="BG448" i="6"/>
  <c r="BG422" i="6"/>
  <c r="BG424" i="6" s="1"/>
  <c r="BH421" i="6" s="1"/>
  <c r="DW350" i="6"/>
  <c r="DW427" i="6" s="1"/>
  <c r="DP263" i="6"/>
  <c r="DP284" i="6" s="1"/>
  <c r="DP337" i="6"/>
  <c r="DR310" i="6"/>
  <c r="DR315" i="6"/>
  <c r="DR318" i="6" s="1"/>
  <c r="DR277" i="6"/>
  <c r="DR291" i="6" s="1"/>
  <c r="AT360" i="6"/>
  <c r="AT361" i="6" s="1"/>
  <c r="AT362" i="6" s="1"/>
  <c r="AT368" i="6" s="1"/>
  <c r="AT370" i="6" s="1"/>
  <c r="AT380" i="6" s="1"/>
  <c r="DQ263" i="6"/>
  <c r="DQ284" i="6" s="1"/>
  <c r="DQ337" i="6"/>
  <c r="DY259" i="6"/>
  <c r="DY285" i="6" s="1"/>
  <c r="DY349" i="6"/>
  <c r="DY374" i="6" s="1"/>
  <c r="DY307" i="6"/>
  <c r="DW260" i="6"/>
  <c r="DW306" i="6" s="1"/>
  <c r="DW333" i="6"/>
  <c r="DT219" i="6"/>
  <c r="DT263" i="6"/>
  <c r="DT284" i="6" s="1"/>
  <c r="DT220" i="6"/>
  <c r="DT261" i="6"/>
  <c r="DS220" i="6"/>
  <c r="DS261" i="6"/>
  <c r="BW308" i="6"/>
  <c r="BW180" i="6"/>
  <c r="DW169" i="6"/>
  <c r="DW248" i="6" s="1"/>
  <c r="DW338" i="6" s="1"/>
  <c r="DW247" i="6"/>
  <c r="DW337" i="6" s="1"/>
  <c r="DX218" i="6"/>
  <c r="AX210" i="6"/>
  <c r="AX212" i="6" s="1"/>
  <c r="AY209" i="6" s="1"/>
  <c r="AX237" i="6"/>
  <c r="DR169" i="6"/>
  <c r="DR248" i="6" s="1"/>
  <c r="DR338" i="6" s="1"/>
  <c r="DR353" i="6" s="1"/>
  <c r="DR373" i="6" s="1"/>
  <c r="DR375" i="6" s="1"/>
  <c r="DR247" i="6"/>
  <c r="DT228" i="6"/>
  <c r="DS228" i="6"/>
  <c r="BV185" i="6"/>
  <c r="BV187" i="6" s="1"/>
  <c r="BW184" i="6" s="1"/>
  <c r="BV197" i="6"/>
  <c r="AY234" i="6"/>
  <c r="AY229" i="6"/>
  <c r="DX170" i="6"/>
  <c r="DX244" i="6" s="1"/>
  <c r="DX334" i="6" s="1"/>
  <c r="DX381" i="6" s="1"/>
  <c r="DX243" i="6"/>
  <c r="DX286" i="6" s="1"/>
  <c r="DU200" i="6"/>
  <c r="DU225" i="6"/>
  <c r="DW119" i="6"/>
  <c r="DW126" i="6" s="1"/>
  <c r="DW135" i="6" s="1"/>
  <c r="DW146" i="6" s="1"/>
  <c r="DS165" i="6"/>
  <c r="DS179" i="6"/>
  <c r="DS219" i="6" s="1"/>
  <c r="DY166" i="6"/>
  <c r="DY138" i="6"/>
  <c r="DU139" i="6"/>
  <c r="DU142" i="6" s="1"/>
  <c r="DU143" i="6" s="1"/>
  <c r="DU177" i="6"/>
  <c r="DU351" i="6" s="1"/>
  <c r="DX111" i="6"/>
  <c r="DX112" i="6" s="1"/>
  <c r="DX165" i="6"/>
  <c r="DU158" i="6"/>
  <c r="DU179" i="6" s="1"/>
  <c r="DU353" i="6" s="1"/>
  <c r="DU373" i="6" s="1"/>
  <c r="DU375" i="6" s="1"/>
  <c r="DY157" i="6"/>
  <c r="DY161" i="6"/>
  <c r="DY154" i="6"/>
  <c r="DX155" i="6"/>
  <c r="DY109" i="6"/>
  <c r="DY176" i="6" s="1"/>
  <c r="DY216" i="6" s="1"/>
  <c r="DY108" i="6"/>
  <c r="DY175" i="6" s="1"/>
  <c r="DV137" i="6"/>
  <c r="DV141" i="6"/>
  <c r="DV162" i="6" s="1"/>
  <c r="DX116" i="6"/>
  <c r="DX117" i="6" s="1"/>
  <c r="DX118" i="6" s="1"/>
  <c r="DX129" i="6"/>
  <c r="DW130" i="6"/>
  <c r="DW131" i="6" s="1"/>
  <c r="DW133" i="6" s="1"/>
  <c r="DW136" i="6" s="1"/>
  <c r="DX123" i="6"/>
  <c r="DX124" i="6" s="1"/>
  <c r="DZ122" i="6"/>
  <c r="DY115" i="6"/>
  <c r="DZ4" i="6"/>
  <c r="DZ5" i="6" s="1"/>
  <c r="DS402" i="6" l="1"/>
  <c r="DS401" i="6"/>
  <c r="DR405" i="6"/>
  <c r="DT401" i="6"/>
  <c r="DT402" i="6"/>
  <c r="DB406" i="6"/>
  <c r="DB409" i="6" s="1"/>
  <c r="DB412" i="6" s="1"/>
  <c r="AW272" i="6"/>
  <c r="AW278" i="6" s="1"/>
  <c r="AT384" i="6"/>
  <c r="AT388" i="6"/>
  <c r="DY429" i="6"/>
  <c r="DY383" i="6"/>
  <c r="DY396" i="6" s="1"/>
  <c r="DY411" i="6" s="1"/>
  <c r="DR430" i="6"/>
  <c r="DR382" i="6"/>
  <c r="DR395" i="6" s="1"/>
  <c r="DR410" i="6" s="1"/>
  <c r="DU430" i="6"/>
  <c r="DU382" i="6"/>
  <c r="DU395" i="6" s="1"/>
  <c r="DU410" i="6" s="1"/>
  <c r="DZ428" i="6"/>
  <c r="DZ451" i="6"/>
  <c r="AU305" i="6"/>
  <c r="AU311" i="6" s="1"/>
  <c r="AU312" i="6" s="1"/>
  <c r="AU313" i="6" s="1"/>
  <c r="AU314" i="6" s="1"/>
  <c r="AT453" i="6"/>
  <c r="AT327" i="6"/>
  <c r="AT301" i="6"/>
  <c r="AT303" i="6" s="1"/>
  <c r="AU300" i="6" s="1"/>
  <c r="DU367" i="6"/>
  <c r="DU436" i="6"/>
  <c r="DU439" i="6" s="1"/>
  <c r="DU431" i="6"/>
  <c r="BH441" i="6"/>
  <c r="BH442" i="6" s="1"/>
  <c r="BI433" i="6"/>
  <c r="BI434" i="6" s="1"/>
  <c r="BI435" i="6" s="1"/>
  <c r="BH446" i="6"/>
  <c r="BH447" i="6"/>
  <c r="BH423" i="6" s="1"/>
  <c r="DX350" i="6"/>
  <c r="DX427" i="6" s="1"/>
  <c r="DX260" i="6"/>
  <c r="DX306" i="6" s="1"/>
  <c r="DX333" i="6"/>
  <c r="DS310" i="6"/>
  <c r="DS277" i="6"/>
  <c r="DS291" i="6" s="1"/>
  <c r="DS315" i="6"/>
  <c r="DS318" i="6" s="1"/>
  <c r="DZ259" i="6"/>
  <c r="DZ285" i="6" s="1"/>
  <c r="DZ349" i="6"/>
  <c r="DZ374" i="6" s="1"/>
  <c r="DZ307" i="6"/>
  <c r="DR263" i="6"/>
  <c r="DR284" i="6" s="1"/>
  <c r="DR337" i="6"/>
  <c r="AT342" i="6"/>
  <c r="AT344" i="6" s="1"/>
  <c r="AU341" i="6" s="1"/>
  <c r="AT364" i="6"/>
  <c r="DT310" i="6"/>
  <c r="DT277" i="6"/>
  <c r="DT291" i="6" s="1"/>
  <c r="DT315" i="6"/>
  <c r="DT318" i="6" s="1"/>
  <c r="DU220" i="6"/>
  <c r="DU261" i="6"/>
  <c r="DU219" i="6"/>
  <c r="DU263" i="6"/>
  <c r="DU284" i="6" s="1"/>
  <c r="BW190" i="6"/>
  <c r="BW192" i="6" s="1"/>
  <c r="BW193" i="6" s="1"/>
  <c r="BX174" i="6"/>
  <c r="DX169" i="6"/>
  <c r="DX248" i="6" s="1"/>
  <c r="DX338" i="6" s="1"/>
  <c r="DX247" i="6"/>
  <c r="DX337" i="6" s="1"/>
  <c r="DS169" i="6"/>
  <c r="DS248" i="6" s="1"/>
  <c r="DS338" i="6" s="1"/>
  <c r="DS353" i="6" s="1"/>
  <c r="DS373" i="6" s="1"/>
  <c r="DS375" i="6" s="1"/>
  <c r="DS247" i="6"/>
  <c r="DU228" i="6"/>
  <c r="DY218" i="6"/>
  <c r="AY230" i="6"/>
  <c r="AY231" i="6" s="1"/>
  <c r="AY232" i="6"/>
  <c r="AZ215" i="6" s="1"/>
  <c r="AZ221" i="6" s="1"/>
  <c r="DY170" i="6"/>
  <c r="DY244" i="6" s="1"/>
  <c r="DY334" i="6" s="1"/>
  <c r="DY381" i="6" s="1"/>
  <c r="DY243" i="6"/>
  <c r="DY286" i="6" s="1"/>
  <c r="AY235" i="6"/>
  <c r="AY236" i="6"/>
  <c r="AY211" i="6" s="1"/>
  <c r="DV200" i="6"/>
  <c r="DV225" i="6"/>
  <c r="AZ181" i="6"/>
  <c r="DX119" i="6"/>
  <c r="DX126" i="6" s="1"/>
  <c r="DX135" i="6" s="1"/>
  <c r="DX146" i="6" s="1"/>
  <c r="DZ166" i="6"/>
  <c r="DZ138" i="6"/>
  <c r="DV139" i="6"/>
  <c r="DV142" i="6" s="1"/>
  <c r="DV143" i="6" s="1"/>
  <c r="DV177" i="6"/>
  <c r="DV351" i="6" s="1"/>
  <c r="DY111" i="6"/>
  <c r="DY112" i="6" s="1"/>
  <c r="DY165" i="6"/>
  <c r="DV158" i="6"/>
  <c r="DV179" i="6" s="1"/>
  <c r="DV353" i="6" s="1"/>
  <c r="DV373" i="6" s="1"/>
  <c r="DV375" i="6" s="1"/>
  <c r="DZ157" i="6"/>
  <c r="DZ161" i="6"/>
  <c r="DZ154" i="6"/>
  <c r="DY155" i="6"/>
  <c r="DY116" i="6"/>
  <c r="DY117" i="6" s="1"/>
  <c r="DY118" i="6" s="1"/>
  <c r="DZ109" i="6"/>
  <c r="DZ176" i="6" s="1"/>
  <c r="DZ216" i="6" s="1"/>
  <c r="DZ108" i="6"/>
  <c r="DZ175" i="6" s="1"/>
  <c r="DW137" i="6"/>
  <c r="DW141" i="6"/>
  <c r="DW162" i="6" s="1"/>
  <c r="DY123" i="6"/>
  <c r="DY124" i="6" s="1"/>
  <c r="DY129" i="6"/>
  <c r="DX130" i="6"/>
  <c r="DX131" i="6" s="1"/>
  <c r="DX133" i="6" s="1"/>
  <c r="DX136" i="6" s="1"/>
  <c r="EA122" i="6"/>
  <c r="DZ115" i="6"/>
  <c r="EA4" i="6"/>
  <c r="EA5" i="6" s="1"/>
  <c r="DU402" i="6" l="1"/>
  <c r="DU401" i="6"/>
  <c r="DT405" i="6"/>
  <c r="DS405" i="6"/>
  <c r="DB407" i="6"/>
  <c r="DC404" i="6" s="1"/>
  <c r="AW455" i="6"/>
  <c r="AW280" i="6"/>
  <c r="AW283" i="6" s="1"/>
  <c r="AW287" i="6" s="1"/>
  <c r="AW292" i="6" s="1"/>
  <c r="AW369" i="6"/>
  <c r="AW274" i="6"/>
  <c r="AT390" i="6"/>
  <c r="AT391" i="6"/>
  <c r="DS430" i="6"/>
  <c r="DS382" i="6"/>
  <c r="DS395" i="6" s="1"/>
  <c r="DS410" i="6" s="1"/>
  <c r="DZ429" i="6"/>
  <c r="DZ383" i="6"/>
  <c r="DZ396" i="6" s="1"/>
  <c r="DZ411" i="6" s="1"/>
  <c r="DV430" i="6"/>
  <c r="DV382" i="6"/>
  <c r="DV395" i="6" s="1"/>
  <c r="DV410" i="6" s="1"/>
  <c r="EA428" i="6"/>
  <c r="EA451" i="6"/>
  <c r="AU324" i="6"/>
  <c r="AU319" i="6"/>
  <c r="DV367" i="6"/>
  <c r="DV431" i="6"/>
  <c r="DV436" i="6"/>
  <c r="DV439" i="6" s="1"/>
  <c r="BH448" i="6"/>
  <c r="BH422" i="6"/>
  <c r="BH424" i="6" s="1"/>
  <c r="BI421" i="6" s="1"/>
  <c r="BI445" i="6"/>
  <c r="BI440" i="6"/>
  <c r="BI441" i="6" s="1"/>
  <c r="BI442" i="6" s="1"/>
  <c r="DY350" i="6"/>
  <c r="DY427" i="6" s="1"/>
  <c r="AU348" i="6"/>
  <c r="AU354" i="6" s="1"/>
  <c r="AU357" i="6" s="1"/>
  <c r="AU359" i="6" s="1"/>
  <c r="AU360" i="6" s="1"/>
  <c r="DU310" i="6"/>
  <c r="DU277" i="6"/>
  <c r="DU291" i="6" s="1"/>
  <c r="DU315" i="6"/>
  <c r="DU318" i="6" s="1"/>
  <c r="EA259" i="6"/>
  <c r="EA285" i="6" s="1"/>
  <c r="EA349" i="6"/>
  <c r="EA374" i="6" s="1"/>
  <c r="EA307" i="6"/>
  <c r="DY260" i="6"/>
  <c r="DY306" i="6" s="1"/>
  <c r="DY333" i="6"/>
  <c r="DS263" i="6"/>
  <c r="DS284" i="6" s="1"/>
  <c r="DS337" i="6"/>
  <c r="DV220" i="6"/>
  <c r="DV261" i="6"/>
  <c r="DV219" i="6"/>
  <c r="DV263" i="6"/>
  <c r="DV284" i="6" s="1"/>
  <c r="BX308" i="6"/>
  <c r="BX180" i="6"/>
  <c r="DZ218" i="6"/>
  <c r="DY169" i="6"/>
  <c r="DY248" i="6" s="1"/>
  <c r="DY338" i="6" s="1"/>
  <c r="DY247" i="6"/>
  <c r="DY337" i="6" s="1"/>
  <c r="BW185" i="6"/>
  <c r="BW187" i="6" s="1"/>
  <c r="BX184" i="6" s="1"/>
  <c r="AZ222" i="6"/>
  <c r="AZ223" i="6" s="1"/>
  <c r="AZ224" i="6" s="1"/>
  <c r="DV228" i="6"/>
  <c r="DZ170" i="6"/>
  <c r="DZ244" i="6" s="1"/>
  <c r="DZ334" i="6" s="1"/>
  <c r="DZ381" i="6" s="1"/>
  <c r="DZ243" i="6"/>
  <c r="DZ286" i="6" s="1"/>
  <c r="AY210" i="6"/>
  <c r="AY212" i="6" s="1"/>
  <c r="AZ209" i="6" s="1"/>
  <c r="AY237" i="6"/>
  <c r="BW194" i="6"/>
  <c r="BW195" i="6" s="1"/>
  <c r="BW201" i="6" s="1"/>
  <c r="BW203" i="6" s="1"/>
  <c r="DW200" i="6"/>
  <c r="DW225" i="6"/>
  <c r="EA166" i="6"/>
  <c r="EA138" i="6"/>
  <c r="DW139" i="6"/>
  <c r="DW142" i="6" s="1"/>
  <c r="DW143" i="6" s="1"/>
  <c r="DW177" i="6"/>
  <c r="DW351" i="6" s="1"/>
  <c r="DY119" i="6"/>
  <c r="DZ111" i="6"/>
  <c r="DZ112" i="6" s="1"/>
  <c r="DZ165" i="6"/>
  <c r="DZ155" i="6"/>
  <c r="DW158" i="6"/>
  <c r="DW179" i="6" s="1"/>
  <c r="DW353" i="6" s="1"/>
  <c r="DW373" i="6" s="1"/>
  <c r="DW375" i="6" s="1"/>
  <c r="EA161" i="6"/>
  <c r="EA157" i="6"/>
  <c r="EA154" i="6"/>
  <c r="DY126" i="6"/>
  <c r="DY135" i="6" s="1"/>
  <c r="EA109" i="6"/>
  <c r="EA176" i="6" s="1"/>
  <c r="EA216" i="6" s="1"/>
  <c r="EA108" i="6"/>
  <c r="EA175" i="6" s="1"/>
  <c r="DX137" i="6"/>
  <c r="DX141" i="6"/>
  <c r="DX162" i="6" s="1"/>
  <c r="DZ129" i="6"/>
  <c r="DY130" i="6"/>
  <c r="DY131" i="6" s="1"/>
  <c r="DY133" i="6" s="1"/>
  <c r="DY136" i="6" s="1"/>
  <c r="DZ116" i="6"/>
  <c r="DZ117" i="6" s="1"/>
  <c r="DZ118" i="6" s="1"/>
  <c r="DZ123" i="6"/>
  <c r="DZ124" i="6" s="1"/>
  <c r="EB122" i="6"/>
  <c r="EA115" i="6"/>
  <c r="EB4" i="6"/>
  <c r="EB5" i="6" s="1"/>
  <c r="DC406" i="6" l="1"/>
  <c r="DC409" i="6" s="1"/>
  <c r="DC412" i="6" s="1"/>
  <c r="DU405" i="6"/>
  <c r="DV401" i="6"/>
  <c r="DV402" i="6"/>
  <c r="AW452" i="6"/>
  <c r="AX258" i="6"/>
  <c r="AX264" i="6" s="1"/>
  <c r="AX267" i="6" s="1"/>
  <c r="AX269" i="6" s="1"/>
  <c r="AT394" i="6"/>
  <c r="AT397" i="6" s="1"/>
  <c r="AT392" i="6"/>
  <c r="AU389" i="6" s="1"/>
  <c r="EA429" i="6"/>
  <c r="EA383" i="6"/>
  <c r="EA396" i="6" s="1"/>
  <c r="EA411" i="6" s="1"/>
  <c r="DW430" i="6"/>
  <c r="DW382" i="6"/>
  <c r="DW395" i="6" s="1"/>
  <c r="DW410" i="6" s="1"/>
  <c r="DY141" i="6"/>
  <c r="DY162" i="6" s="1"/>
  <c r="DY146" i="6"/>
  <c r="EB428" i="6"/>
  <c r="EB451" i="6"/>
  <c r="AU322" i="6"/>
  <c r="AU320" i="6"/>
  <c r="AU321" i="6" s="1"/>
  <c r="AU326" i="6"/>
  <c r="AU302" i="6" s="1"/>
  <c r="AU325" i="6"/>
  <c r="DW367" i="6"/>
  <c r="DW436" i="6"/>
  <c r="DW439" i="6" s="1"/>
  <c r="DW431" i="6"/>
  <c r="BI446" i="6"/>
  <c r="BI447" i="6"/>
  <c r="BI423" i="6" s="1"/>
  <c r="BI443" i="6"/>
  <c r="BJ426" i="6" s="1"/>
  <c r="BJ432" i="6" s="1"/>
  <c r="DZ350" i="6"/>
  <c r="DZ427" i="6" s="1"/>
  <c r="EB259" i="6"/>
  <c r="EB285" i="6" s="1"/>
  <c r="EB349" i="6"/>
  <c r="EB374" i="6" s="1"/>
  <c r="EB307" i="6"/>
  <c r="DZ260" i="6"/>
  <c r="DZ306" i="6" s="1"/>
  <c r="DZ333" i="6"/>
  <c r="DV310" i="6"/>
  <c r="DV315" i="6"/>
  <c r="DV318" i="6" s="1"/>
  <c r="DV277" i="6"/>
  <c r="DV291" i="6" s="1"/>
  <c r="AU361" i="6"/>
  <c r="AU362" i="6" s="1"/>
  <c r="AU368" i="6" s="1"/>
  <c r="AU370" i="6" s="1"/>
  <c r="AU380" i="6" s="1"/>
  <c r="AU342" i="6"/>
  <c r="AU344" i="6" s="1"/>
  <c r="AV341" i="6" s="1"/>
  <c r="DW219" i="6"/>
  <c r="DW263" i="6"/>
  <c r="DW284" i="6" s="1"/>
  <c r="DW220" i="6"/>
  <c r="DW261" i="6"/>
  <c r="BX190" i="6"/>
  <c r="BX192" i="6" s="1"/>
  <c r="BX193" i="6" s="1"/>
  <c r="BX194" i="6" s="1"/>
  <c r="BX195" i="6" s="1"/>
  <c r="BX201" i="6" s="1"/>
  <c r="BX203" i="6" s="1"/>
  <c r="BY174" i="6"/>
  <c r="BW197" i="6"/>
  <c r="DW228" i="6"/>
  <c r="EA218" i="6"/>
  <c r="DZ169" i="6"/>
  <c r="DZ248" i="6" s="1"/>
  <c r="DZ338" i="6" s="1"/>
  <c r="DZ247" i="6"/>
  <c r="DZ337" i="6" s="1"/>
  <c r="AZ234" i="6"/>
  <c r="AZ229" i="6"/>
  <c r="EA170" i="6"/>
  <c r="EA244" i="6" s="1"/>
  <c r="EA334" i="6" s="1"/>
  <c r="EA381" i="6" s="1"/>
  <c r="EA243" i="6"/>
  <c r="EA286" i="6" s="1"/>
  <c r="DZ119" i="6"/>
  <c r="DZ126" i="6" s="1"/>
  <c r="DZ135" i="6" s="1"/>
  <c r="DZ146" i="6" s="1"/>
  <c r="DX200" i="6"/>
  <c r="DX225" i="6"/>
  <c r="EB166" i="6"/>
  <c r="EB138" i="6"/>
  <c r="DX139" i="6"/>
  <c r="DX142" i="6" s="1"/>
  <c r="DX143" i="6" s="1"/>
  <c r="DX177" i="6"/>
  <c r="DX351" i="6" s="1"/>
  <c r="DY137" i="6"/>
  <c r="EA111" i="6"/>
  <c r="EA112" i="6" s="1"/>
  <c r="EA165" i="6"/>
  <c r="DX158" i="6"/>
  <c r="DX179" i="6" s="1"/>
  <c r="DX353" i="6" s="1"/>
  <c r="DX373" i="6" s="1"/>
  <c r="DX375" i="6" s="1"/>
  <c r="DY158" i="6"/>
  <c r="DY179" i="6" s="1"/>
  <c r="DY219" i="6" s="1"/>
  <c r="EB161" i="6"/>
  <c r="EB154" i="6"/>
  <c r="EB157" i="6"/>
  <c r="EA155" i="6"/>
  <c r="EB108" i="6"/>
  <c r="EB175" i="6" s="1"/>
  <c r="EB109" i="6"/>
  <c r="EB176" i="6" s="1"/>
  <c r="EB216" i="6" s="1"/>
  <c r="EA116" i="6"/>
  <c r="EA117" i="6" s="1"/>
  <c r="EA118" i="6" s="1"/>
  <c r="EA123" i="6"/>
  <c r="EA124" i="6" s="1"/>
  <c r="EA129" i="6"/>
  <c r="DZ130" i="6"/>
  <c r="DZ131" i="6" s="1"/>
  <c r="DZ133" i="6" s="1"/>
  <c r="DZ136" i="6" s="1"/>
  <c r="EC122" i="6"/>
  <c r="EB115" i="6"/>
  <c r="EC4" i="6"/>
  <c r="EC5" i="6" s="1"/>
  <c r="DV405" i="6" l="1"/>
  <c r="DW402" i="6"/>
  <c r="DW401" i="6"/>
  <c r="DC407" i="6"/>
  <c r="DD404" i="6" s="1"/>
  <c r="DD406" i="6" s="1"/>
  <c r="AX270" i="6"/>
  <c r="AX271" i="6" s="1"/>
  <c r="AU384" i="6"/>
  <c r="AU388" i="6"/>
  <c r="DX430" i="6"/>
  <c r="DX382" i="6"/>
  <c r="DX395" i="6" s="1"/>
  <c r="DX410" i="6" s="1"/>
  <c r="EB429" i="6"/>
  <c r="EB383" i="6"/>
  <c r="EB396" i="6" s="1"/>
  <c r="EB411" i="6" s="1"/>
  <c r="EC428" i="6"/>
  <c r="EC451" i="6"/>
  <c r="AV305" i="6"/>
  <c r="AV311" i="6" s="1"/>
  <c r="AV312" i="6" s="1"/>
  <c r="AV313" i="6" s="1"/>
  <c r="AV314" i="6" s="1"/>
  <c r="AU453" i="6"/>
  <c r="AU301" i="6"/>
  <c r="AU303" i="6" s="1"/>
  <c r="AV300" i="6" s="1"/>
  <c r="AU327" i="6"/>
  <c r="DX367" i="6"/>
  <c r="DX436" i="6"/>
  <c r="DX439" i="6" s="1"/>
  <c r="DX431" i="6"/>
  <c r="BI448" i="6"/>
  <c r="BI422" i="6"/>
  <c r="BI424" i="6" s="1"/>
  <c r="BJ421" i="6" s="1"/>
  <c r="BJ433" i="6"/>
  <c r="BJ434" i="6" s="1"/>
  <c r="BJ435" i="6" s="1"/>
  <c r="EA350" i="6"/>
  <c r="EA427" i="6" s="1"/>
  <c r="EC259" i="6"/>
  <c r="EC285" i="6" s="1"/>
  <c r="EC349" i="6"/>
  <c r="EC374" i="6" s="1"/>
  <c r="EC307" i="6"/>
  <c r="DY353" i="6"/>
  <c r="DY373" i="6" s="1"/>
  <c r="DY375" i="6" s="1"/>
  <c r="EA260" i="6"/>
  <c r="EA306" i="6" s="1"/>
  <c r="EA333" i="6"/>
  <c r="DW310" i="6"/>
  <c r="DW277" i="6"/>
  <c r="DW291" i="6" s="1"/>
  <c r="DW315" i="6"/>
  <c r="DW318" i="6" s="1"/>
  <c r="AU364" i="6"/>
  <c r="DY263" i="6"/>
  <c r="DY284" i="6" s="1"/>
  <c r="DX219" i="6"/>
  <c r="DX263" i="6"/>
  <c r="DX284" i="6" s="1"/>
  <c r="DX220" i="6"/>
  <c r="DX261" i="6"/>
  <c r="BY308" i="6"/>
  <c r="BY180" i="6"/>
  <c r="EB218" i="6"/>
  <c r="AZ230" i="6"/>
  <c r="AZ231" i="6" s="1"/>
  <c r="AZ232" i="6"/>
  <c r="BA215" i="6" s="1"/>
  <c r="BA221" i="6" s="1"/>
  <c r="EB170" i="6"/>
  <c r="EB244" i="6" s="1"/>
  <c r="EB334" i="6" s="1"/>
  <c r="EB381" i="6" s="1"/>
  <c r="EB243" i="6"/>
  <c r="EB286" i="6" s="1"/>
  <c r="AZ235" i="6"/>
  <c r="AZ236" i="6"/>
  <c r="AZ211" i="6" s="1"/>
  <c r="EA169" i="6"/>
  <c r="EA248" i="6" s="1"/>
  <c r="EA338" i="6" s="1"/>
  <c r="EA247" i="6"/>
  <c r="EA337" i="6" s="1"/>
  <c r="DX228" i="6"/>
  <c r="AZ309" i="6"/>
  <c r="BX185" i="6"/>
  <c r="BX187" i="6" s="1"/>
  <c r="BY184" i="6" s="1"/>
  <c r="BX197" i="6"/>
  <c r="DY200" i="6"/>
  <c r="DY225" i="6"/>
  <c r="EC166" i="6"/>
  <c r="EC138" i="6"/>
  <c r="DY139" i="6"/>
  <c r="DY142" i="6" s="1"/>
  <c r="DY143" i="6" s="1"/>
  <c r="DY177" i="6"/>
  <c r="DY351" i="6" s="1"/>
  <c r="EA119" i="6"/>
  <c r="EB111" i="6"/>
  <c r="EB112" i="6" s="1"/>
  <c r="EB165" i="6"/>
  <c r="EB155" i="6"/>
  <c r="EC161" i="6"/>
  <c r="EC157" i="6"/>
  <c r="EC154" i="6"/>
  <c r="EC109" i="6"/>
  <c r="EC176" i="6" s="1"/>
  <c r="EC216" i="6" s="1"/>
  <c r="EC108" i="6"/>
  <c r="EC175" i="6" s="1"/>
  <c r="EB116" i="6"/>
  <c r="EB117" i="6" s="1"/>
  <c r="EB118" i="6" s="1"/>
  <c r="EB119" i="6" s="1"/>
  <c r="DZ137" i="6"/>
  <c r="DZ141" i="6"/>
  <c r="DZ162" i="6" s="1"/>
  <c r="EA126" i="6"/>
  <c r="EA135" i="6" s="1"/>
  <c r="EA146" i="6" s="1"/>
  <c r="EB129" i="6"/>
  <c r="EA130" i="6"/>
  <c r="EA131" i="6" s="1"/>
  <c r="EA133" i="6" s="1"/>
  <c r="EA136" i="6" s="1"/>
  <c r="EB123" i="6"/>
  <c r="EB124" i="6" s="1"/>
  <c r="ED122" i="6"/>
  <c r="EC115" i="6"/>
  <c r="ED4" i="6"/>
  <c r="ED5" i="6" s="1"/>
  <c r="DX401" i="6" l="1"/>
  <c r="DX402" i="6"/>
  <c r="DD407" i="6"/>
  <c r="DE404" i="6" s="1"/>
  <c r="DD409" i="6"/>
  <c r="DD412" i="6" s="1"/>
  <c r="DW405" i="6"/>
  <c r="AX272" i="6"/>
  <c r="AX278" i="6" s="1"/>
  <c r="AX252" i="6"/>
  <c r="AX254" i="6" s="1"/>
  <c r="AY251" i="6" s="1"/>
  <c r="AU390" i="6"/>
  <c r="AU391" i="6"/>
  <c r="EC429" i="6"/>
  <c r="EC383" i="6"/>
  <c r="EC396" i="6" s="1"/>
  <c r="EC411" i="6" s="1"/>
  <c r="DY430" i="6"/>
  <c r="DY382" i="6"/>
  <c r="DY395" i="6" s="1"/>
  <c r="DY410" i="6" s="1"/>
  <c r="ED428" i="6"/>
  <c r="ED451" i="6"/>
  <c r="AV324" i="6"/>
  <c r="AV319" i="6"/>
  <c r="DY367" i="6"/>
  <c r="DY436" i="6"/>
  <c r="DY439" i="6" s="1"/>
  <c r="DY431" i="6"/>
  <c r="BJ445" i="6"/>
  <c r="BJ440" i="6"/>
  <c r="BJ443" i="6" s="1"/>
  <c r="BK426" i="6" s="1"/>
  <c r="BK432" i="6" s="1"/>
  <c r="EB350" i="6"/>
  <c r="EB427" i="6" s="1"/>
  <c r="AV348" i="6"/>
  <c r="AV354" i="6" s="1"/>
  <c r="AV357" i="6" s="1"/>
  <c r="AV359" i="6" s="1"/>
  <c r="EB260" i="6"/>
  <c r="EB306" i="6" s="1"/>
  <c r="EB333" i="6"/>
  <c r="ED259" i="6"/>
  <c r="ED285" i="6" s="1"/>
  <c r="ED349" i="6"/>
  <c r="ED374" i="6" s="1"/>
  <c r="ED307" i="6"/>
  <c r="DX310" i="6"/>
  <c r="DX277" i="6"/>
  <c r="DX291" i="6" s="1"/>
  <c r="DX315" i="6"/>
  <c r="DX318" i="6" s="1"/>
  <c r="DY220" i="6"/>
  <c r="DY261" i="6"/>
  <c r="BZ174" i="6"/>
  <c r="BY190" i="6"/>
  <c r="BY192" i="6" s="1"/>
  <c r="BY193" i="6" s="1"/>
  <c r="BY185" i="6" s="1"/>
  <c r="BY187" i="6" s="1"/>
  <c r="BZ184" i="6" s="1"/>
  <c r="AZ210" i="6"/>
  <c r="AZ212" i="6" s="1"/>
  <c r="BA209" i="6" s="1"/>
  <c r="AZ237" i="6"/>
  <c r="BA222" i="6"/>
  <c r="EC218" i="6"/>
  <c r="EC170" i="6"/>
  <c r="EC244" i="6" s="1"/>
  <c r="EC334" i="6" s="1"/>
  <c r="EC381" i="6" s="1"/>
  <c r="EC243" i="6"/>
  <c r="EC286" i="6" s="1"/>
  <c r="DY228" i="6"/>
  <c r="EB169" i="6"/>
  <c r="EB248" i="6" s="1"/>
  <c r="EB338" i="6" s="1"/>
  <c r="EB247" i="6"/>
  <c r="EB337" i="6" s="1"/>
  <c r="DZ200" i="6"/>
  <c r="DZ225" i="6"/>
  <c r="ED166" i="6"/>
  <c r="ED138" i="6"/>
  <c r="DZ139" i="6"/>
  <c r="DZ142" i="6" s="1"/>
  <c r="DZ143" i="6" s="1"/>
  <c r="DZ177" i="6"/>
  <c r="DZ351" i="6" s="1"/>
  <c r="EC111" i="6"/>
  <c r="EC112" i="6" s="1"/>
  <c r="EC165" i="6"/>
  <c r="EC155" i="6"/>
  <c r="DZ158" i="6"/>
  <c r="DZ179" i="6" s="1"/>
  <c r="DZ353" i="6" s="1"/>
  <c r="DZ373" i="6" s="1"/>
  <c r="DZ375" i="6" s="1"/>
  <c r="ED161" i="6"/>
  <c r="ED157" i="6"/>
  <c r="ED154" i="6"/>
  <c r="ED109" i="6"/>
  <c r="ED176" i="6" s="1"/>
  <c r="ED216" i="6" s="1"/>
  <c r="ED108" i="6"/>
  <c r="ED175" i="6" s="1"/>
  <c r="EB126" i="6"/>
  <c r="EB135" i="6" s="1"/>
  <c r="EB146" i="6" s="1"/>
  <c r="EC116" i="6"/>
  <c r="EC117" i="6" s="1"/>
  <c r="EC118" i="6" s="1"/>
  <c r="EC123" i="6"/>
  <c r="EC124" i="6" s="1"/>
  <c r="EA137" i="6"/>
  <c r="EA141" i="6"/>
  <c r="EA162" i="6" s="1"/>
  <c r="ED115" i="6"/>
  <c r="EC129" i="6"/>
  <c r="EB130" i="6"/>
  <c r="EB131" i="6" s="1"/>
  <c r="EB133" i="6" s="1"/>
  <c r="EB136" i="6" s="1"/>
  <c r="EE122" i="6"/>
  <c r="EE4" i="6"/>
  <c r="EE5" i="6" s="1"/>
  <c r="DY402" i="6" l="1"/>
  <c r="DY401" i="6"/>
  <c r="DX405" i="6"/>
  <c r="DE406" i="6"/>
  <c r="DE409" i="6" s="1"/>
  <c r="DE412" i="6" s="1"/>
  <c r="AU394" i="6"/>
  <c r="AU397" i="6" s="1"/>
  <c r="AX455" i="6"/>
  <c r="AX280" i="6"/>
  <c r="AX283" i="6" s="1"/>
  <c r="AX287" i="6" s="1"/>
  <c r="AX292" i="6" s="1"/>
  <c r="AX369" i="6"/>
  <c r="AX274" i="6"/>
  <c r="AU392" i="6"/>
  <c r="AV389" i="6" s="1"/>
  <c r="DZ430" i="6"/>
  <c r="DZ382" i="6"/>
  <c r="DZ395" i="6" s="1"/>
  <c r="DZ410" i="6" s="1"/>
  <c r="ED429" i="6"/>
  <c r="ED383" i="6"/>
  <c r="ED396" i="6" s="1"/>
  <c r="ED411" i="6" s="1"/>
  <c r="EE428" i="6"/>
  <c r="EE451" i="6"/>
  <c r="AV322" i="6"/>
  <c r="AV326" i="6"/>
  <c r="AV302" i="6" s="1"/>
  <c r="AV325" i="6"/>
  <c r="AV320" i="6"/>
  <c r="AV321" i="6" s="1"/>
  <c r="DZ367" i="6"/>
  <c r="DZ431" i="6"/>
  <c r="DZ436" i="6"/>
  <c r="DZ439" i="6" s="1"/>
  <c r="BJ441" i="6"/>
  <c r="BJ442" i="6" s="1"/>
  <c r="BK433" i="6"/>
  <c r="BK434" i="6" s="1"/>
  <c r="BK435" i="6" s="1"/>
  <c r="BJ446" i="6"/>
  <c r="BJ447" i="6"/>
  <c r="BJ423" i="6" s="1"/>
  <c r="EC350" i="6"/>
  <c r="EC427" i="6" s="1"/>
  <c r="EC260" i="6"/>
  <c r="EC306" i="6" s="1"/>
  <c r="EC333" i="6"/>
  <c r="DY310" i="6"/>
  <c r="DY315" i="6"/>
  <c r="DY318" i="6" s="1"/>
  <c r="DY277" i="6"/>
  <c r="DY291" i="6" s="1"/>
  <c r="AV360" i="6"/>
  <c r="AV361" i="6" s="1"/>
  <c r="AV362" i="6" s="1"/>
  <c r="AV368" i="6" s="1"/>
  <c r="AV370" i="6" s="1"/>
  <c r="AV380" i="6" s="1"/>
  <c r="EE259" i="6"/>
  <c r="EE285" i="6" s="1"/>
  <c r="EE349" i="6"/>
  <c r="EE374" i="6" s="1"/>
  <c r="EE307" i="6"/>
  <c r="DZ219" i="6"/>
  <c r="DZ263" i="6"/>
  <c r="DZ284" i="6" s="1"/>
  <c r="DZ220" i="6"/>
  <c r="DZ261" i="6"/>
  <c r="BZ308" i="6"/>
  <c r="BZ180" i="6"/>
  <c r="BY194" i="6"/>
  <c r="BY195" i="6" s="1"/>
  <c r="BY201" i="6" s="1"/>
  <c r="BY203" i="6" s="1"/>
  <c r="ED170" i="6"/>
  <c r="ED244" i="6" s="1"/>
  <c r="ED334" i="6" s="1"/>
  <c r="ED381" i="6" s="1"/>
  <c r="ED243" i="6"/>
  <c r="ED286" i="6" s="1"/>
  <c r="EC169" i="6"/>
  <c r="EC248" i="6" s="1"/>
  <c r="EC338" i="6" s="1"/>
  <c r="EC247" i="6"/>
  <c r="EC337" i="6" s="1"/>
  <c r="BA223" i="6"/>
  <c r="BA224" i="6" s="1"/>
  <c r="ED218" i="6"/>
  <c r="DZ228" i="6"/>
  <c r="EA200" i="6"/>
  <c r="EA225" i="6"/>
  <c r="BA181" i="6"/>
  <c r="EC119" i="6"/>
  <c r="EC126" i="6" s="1"/>
  <c r="EC135" i="6" s="1"/>
  <c r="EE166" i="6"/>
  <c r="EE138" i="6"/>
  <c r="EA139" i="6"/>
  <c r="EA142" i="6" s="1"/>
  <c r="EA143" i="6" s="1"/>
  <c r="EA177" i="6"/>
  <c r="EA351" i="6" s="1"/>
  <c r="EB137" i="6"/>
  <c r="ED111" i="6"/>
  <c r="ED112" i="6" s="1"/>
  <c r="ED165" i="6"/>
  <c r="ED155" i="6"/>
  <c r="EE161" i="6"/>
  <c r="EE157" i="6"/>
  <c r="EE154" i="6"/>
  <c r="EA158" i="6"/>
  <c r="EA179" i="6" s="1"/>
  <c r="EA353" i="6" s="1"/>
  <c r="EA373" i="6" s="1"/>
  <c r="EA375" i="6" s="1"/>
  <c r="EB141" i="6"/>
  <c r="EB162" i="6" s="1"/>
  <c r="EE109" i="6"/>
  <c r="EE176" i="6" s="1"/>
  <c r="EE216" i="6" s="1"/>
  <c r="EE108" i="6"/>
  <c r="EE175" i="6" s="1"/>
  <c r="ED129" i="6"/>
  <c r="EC130" i="6"/>
  <c r="EC131" i="6" s="1"/>
  <c r="EC133" i="6" s="1"/>
  <c r="EC136" i="6" s="1"/>
  <c r="ED123" i="6"/>
  <c r="ED124" i="6" s="1"/>
  <c r="ED116" i="6"/>
  <c r="ED117" i="6" s="1"/>
  <c r="ED118" i="6" s="1"/>
  <c r="EF122" i="6"/>
  <c r="EE115" i="6"/>
  <c r="EF4" i="6"/>
  <c r="EF5" i="6" s="1"/>
  <c r="EE123" i="6"/>
  <c r="EE124" i="6" s="1"/>
  <c r="DZ402" i="6" l="1"/>
  <c r="DZ401" i="6"/>
  <c r="DE407" i="6"/>
  <c r="DF404" i="6" s="1"/>
  <c r="DF406" i="6" s="1"/>
  <c r="DY405" i="6"/>
  <c r="AX452" i="6"/>
  <c r="AY258" i="6"/>
  <c r="AY264" i="6" s="1"/>
  <c r="AY267" i="6" s="1"/>
  <c r="AY269" i="6" s="1"/>
  <c r="AV384" i="6"/>
  <c r="AV388" i="6"/>
  <c r="EA430" i="6"/>
  <c r="EA382" i="6"/>
  <c r="EA395" i="6" s="1"/>
  <c r="EA410" i="6" s="1"/>
  <c r="EE429" i="6"/>
  <c r="EE383" i="6"/>
  <c r="EE396" i="6" s="1"/>
  <c r="EE411" i="6" s="1"/>
  <c r="EC141" i="6"/>
  <c r="EC162" i="6" s="1"/>
  <c r="EC146" i="6"/>
  <c r="EF428" i="6"/>
  <c r="EF451" i="6"/>
  <c r="AW305" i="6"/>
  <c r="AW311" i="6" s="1"/>
  <c r="AW312" i="6" s="1"/>
  <c r="AW313" i="6" s="1"/>
  <c r="AW314" i="6" s="1"/>
  <c r="AV453" i="6"/>
  <c r="AV301" i="6"/>
  <c r="AV303" i="6" s="1"/>
  <c r="AW300" i="6" s="1"/>
  <c r="AV327" i="6"/>
  <c r="EA367" i="6"/>
  <c r="EA436" i="6"/>
  <c r="EA439" i="6" s="1"/>
  <c r="EA431" i="6"/>
  <c r="BK445" i="6"/>
  <c r="BK440" i="6"/>
  <c r="BK443" i="6" s="1"/>
  <c r="BL426" i="6" s="1"/>
  <c r="BL432" i="6" s="1"/>
  <c r="BJ448" i="6"/>
  <c r="BJ422" i="6"/>
  <c r="BJ424" i="6" s="1"/>
  <c r="BK421" i="6" s="1"/>
  <c r="ED350" i="6"/>
  <c r="ED427" i="6" s="1"/>
  <c r="DZ310" i="6"/>
  <c r="DZ315" i="6"/>
  <c r="DZ318" i="6" s="1"/>
  <c r="DZ277" i="6"/>
  <c r="DZ291" i="6" s="1"/>
  <c r="AV342" i="6"/>
  <c r="AV344" i="6" s="1"/>
  <c r="AW341" i="6" s="1"/>
  <c r="AV364" i="6"/>
  <c r="ED260" i="6"/>
  <c r="ED306" i="6" s="1"/>
  <c r="ED333" i="6"/>
  <c r="EF259" i="6"/>
  <c r="EF285" i="6" s="1"/>
  <c r="EF349" i="6"/>
  <c r="EF374" i="6" s="1"/>
  <c r="EF307" i="6"/>
  <c r="EA219" i="6"/>
  <c r="EA263" i="6"/>
  <c r="EA284" i="6" s="1"/>
  <c r="EA220" i="6"/>
  <c r="EA261" i="6"/>
  <c r="CA174" i="6"/>
  <c r="BZ190" i="6"/>
  <c r="BZ192" i="6" s="1"/>
  <c r="BZ193" i="6" s="1"/>
  <c r="BZ194" i="6" s="1"/>
  <c r="BZ195" i="6" s="1"/>
  <c r="BZ201" i="6" s="1"/>
  <c r="BZ203" i="6" s="1"/>
  <c r="BY197" i="6"/>
  <c r="EE170" i="6"/>
  <c r="EE244" i="6" s="1"/>
  <c r="EE334" i="6" s="1"/>
  <c r="EE381" i="6" s="1"/>
  <c r="EE243" i="6"/>
  <c r="EE286" i="6" s="1"/>
  <c r="BA234" i="6"/>
  <c r="BA229" i="6"/>
  <c r="EE218" i="6"/>
  <c r="ED169" i="6"/>
  <c r="ED248" i="6" s="1"/>
  <c r="ED338" i="6" s="1"/>
  <c r="ED247" i="6"/>
  <c r="ED337" i="6" s="1"/>
  <c r="EA228" i="6"/>
  <c r="EB200" i="6"/>
  <c r="EB225" i="6"/>
  <c r="EF166" i="6"/>
  <c r="EF138" i="6"/>
  <c r="EB139" i="6"/>
  <c r="EB142" i="6" s="1"/>
  <c r="EB143" i="6" s="1"/>
  <c r="EB177" i="6"/>
  <c r="EB351" i="6" s="1"/>
  <c r="ED119" i="6"/>
  <c r="ED126" i="6" s="1"/>
  <c r="ED135" i="6" s="1"/>
  <c r="ED146" i="6" s="1"/>
  <c r="EE116" i="6"/>
  <c r="EE117" i="6" s="1"/>
  <c r="EE118" i="6" s="1"/>
  <c r="EC137" i="6"/>
  <c r="EE111" i="6"/>
  <c r="EE112" i="6" s="1"/>
  <c r="EE165" i="6"/>
  <c r="EC158" i="6"/>
  <c r="EC179" i="6" s="1"/>
  <c r="EC219" i="6" s="1"/>
  <c r="EB158" i="6"/>
  <c r="EB179" i="6" s="1"/>
  <c r="EB353" i="6" s="1"/>
  <c r="EB373" i="6" s="1"/>
  <c r="EB375" i="6" s="1"/>
  <c r="EF161" i="6"/>
  <c r="EF154" i="6"/>
  <c r="EF157" i="6"/>
  <c r="EE155" i="6"/>
  <c r="EF108" i="6"/>
  <c r="EF175" i="6" s="1"/>
  <c r="EF109" i="6"/>
  <c r="EF176" i="6" s="1"/>
  <c r="EF216" i="6" s="1"/>
  <c r="EE129" i="6"/>
  <c r="ED130" i="6"/>
  <c r="ED131" i="6" s="1"/>
  <c r="ED133" i="6" s="1"/>
  <c r="ED136" i="6" s="1"/>
  <c r="EG122" i="6"/>
  <c r="EF115" i="6"/>
  <c r="EG4" i="6"/>
  <c r="EG5" i="6" s="1"/>
  <c r="DF407" i="6" l="1"/>
  <c r="DG404" i="6" s="1"/>
  <c r="DF409" i="6"/>
  <c r="DF412" i="6" s="1"/>
  <c r="EA402" i="6"/>
  <c r="EA401" i="6"/>
  <c r="DZ405" i="6"/>
  <c r="AY270" i="6"/>
  <c r="AY252" i="6" s="1"/>
  <c r="AY254" i="6" s="1"/>
  <c r="AZ251" i="6" s="1"/>
  <c r="AV390" i="6"/>
  <c r="AV391" i="6"/>
  <c r="EB430" i="6"/>
  <c r="EB382" i="6"/>
  <c r="EB395" i="6" s="1"/>
  <c r="EB410" i="6" s="1"/>
  <c r="EF429" i="6"/>
  <c r="EF383" i="6"/>
  <c r="EF396" i="6" s="1"/>
  <c r="EF411" i="6" s="1"/>
  <c r="EG428" i="6"/>
  <c r="EG451" i="6"/>
  <c r="AW324" i="6"/>
  <c r="AW319" i="6"/>
  <c r="EB367" i="6"/>
  <c r="EB436" i="6"/>
  <c r="EB439" i="6" s="1"/>
  <c r="EB431" i="6"/>
  <c r="BL433" i="6"/>
  <c r="BL434" i="6" s="1"/>
  <c r="BL435" i="6" s="1"/>
  <c r="BK441" i="6"/>
  <c r="BK442" i="6" s="1"/>
  <c r="BK446" i="6"/>
  <c r="BK447" i="6"/>
  <c r="BK423" i="6" s="1"/>
  <c r="EE350" i="6"/>
  <c r="EE427" i="6" s="1"/>
  <c r="AW348" i="6"/>
  <c r="AW354" i="6" s="1"/>
  <c r="AW357" i="6" s="1"/>
  <c r="AW359" i="6" s="1"/>
  <c r="EG259" i="6"/>
  <c r="EG285" i="6" s="1"/>
  <c r="EG349" i="6"/>
  <c r="EG374" i="6" s="1"/>
  <c r="EG307" i="6"/>
  <c r="EA310" i="6"/>
  <c r="EA315" i="6"/>
  <c r="EA318" i="6" s="1"/>
  <c r="EA277" i="6"/>
  <c r="EA291" i="6" s="1"/>
  <c r="EE260" i="6"/>
  <c r="EE306" i="6" s="1"/>
  <c r="EE333" i="6"/>
  <c r="EC353" i="6"/>
  <c r="EC373" i="6" s="1"/>
  <c r="EC375" i="6" s="1"/>
  <c r="EB219" i="6"/>
  <c r="EB263" i="6"/>
  <c r="EB284" i="6" s="1"/>
  <c r="EB220" i="6"/>
  <c r="EB261" i="6"/>
  <c r="EC263" i="6"/>
  <c r="EC284" i="6" s="1"/>
  <c r="CA308" i="6"/>
  <c r="CA180" i="6"/>
  <c r="EF170" i="6"/>
  <c r="EF244" i="6" s="1"/>
  <c r="EF334" i="6" s="1"/>
  <c r="EF381" i="6" s="1"/>
  <c r="EF243" i="6"/>
  <c r="EF286" i="6" s="1"/>
  <c r="EB228" i="6"/>
  <c r="BZ185" i="6"/>
  <c r="BZ187" i="6" s="1"/>
  <c r="CA184" i="6" s="1"/>
  <c r="BZ197" i="6"/>
  <c r="BA230" i="6"/>
  <c r="BA231" i="6" s="1"/>
  <c r="BA232" i="6"/>
  <c r="BB215" i="6" s="1"/>
  <c r="BB221" i="6" s="1"/>
  <c r="BA235" i="6"/>
  <c r="BA236" i="6"/>
  <c r="BA211" i="6" s="1"/>
  <c r="EF218" i="6"/>
  <c r="EE169" i="6"/>
  <c r="EE248" i="6" s="1"/>
  <c r="EE338" i="6" s="1"/>
  <c r="EE247" i="6"/>
  <c r="EE337" i="6" s="1"/>
  <c r="BA309" i="6"/>
  <c r="EC200" i="6"/>
  <c r="EC225" i="6"/>
  <c r="EG166" i="6"/>
  <c r="EG138" i="6"/>
  <c r="EC139" i="6"/>
  <c r="EC142" i="6" s="1"/>
  <c r="EC143" i="6" s="1"/>
  <c r="EC177" i="6"/>
  <c r="EC351" i="6" s="1"/>
  <c r="EF111" i="6"/>
  <c r="EF112" i="6" s="1"/>
  <c r="EF165" i="6"/>
  <c r="EG157" i="6"/>
  <c r="EG154" i="6"/>
  <c r="EG161" i="6"/>
  <c r="EF155" i="6"/>
  <c r="EG109" i="6"/>
  <c r="EG176" i="6" s="1"/>
  <c r="EG216" i="6" s="1"/>
  <c r="EG108" i="6"/>
  <c r="EG175" i="6" s="1"/>
  <c r="EE119" i="6"/>
  <c r="EE126" i="6" s="1"/>
  <c r="EE135" i="6" s="1"/>
  <c r="EE146" i="6" s="1"/>
  <c r="ED137" i="6"/>
  <c r="ED141" i="6"/>
  <c r="ED162" i="6" s="1"/>
  <c r="EG115" i="6"/>
  <c r="EF129" i="6"/>
  <c r="EE130" i="6"/>
  <c r="EE131" i="6" s="1"/>
  <c r="EE133" i="6" s="1"/>
  <c r="EE136" i="6" s="1"/>
  <c r="EF116" i="6"/>
  <c r="EF117" i="6" s="1"/>
  <c r="EF118" i="6" s="1"/>
  <c r="EF123" i="6"/>
  <c r="EF124" i="6" s="1"/>
  <c r="EH122" i="6"/>
  <c r="EH4" i="6"/>
  <c r="EH5" i="6" s="1"/>
  <c r="EA405" i="6" l="1"/>
  <c r="EB402" i="6"/>
  <c r="EB401" i="6"/>
  <c r="DG406" i="6"/>
  <c r="DG409" i="6" s="1"/>
  <c r="DG412" i="6" s="1"/>
  <c r="AV394" i="6"/>
  <c r="AV397" i="6" s="1"/>
  <c r="AY271" i="6"/>
  <c r="AV392" i="6"/>
  <c r="AW389" i="6" s="1"/>
  <c r="EC430" i="6"/>
  <c r="EC382" i="6"/>
  <c r="EC395" i="6" s="1"/>
  <c r="EC410" i="6" s="1"/>
  <c r="EG429" i="6"/>
  <c r="EG383" i="6"/>
  <c r="EG396" i="6" s="1"/>
  <c r="EG411" i="6" s="1"/>
  <c r="EH428" i="6"/>
  <c r="EH451" i="6"/>
  <c r="AW322" i="6"/>
  <c r="AW320" i="6"/>
  <c r="AW321" i="6" s="1"/>
  <c r="AW326" i="6"/>
  <c r="AW302" i="6" s="1"/>
  <c r="AW325" i="6"/>
  <c r="EC367" i="6"/>
  <c r="EC436" i="6"/>
  <c r="EC439" i="6" s="1"/>
  <c r="EC431" i="6"/>
  <c r="BL445" i="6"/>
  <c r="BL440" i="6"/>
  <c r="BL443" i="6" s="1"/>
  <c r="BM426" i="6" s="1"/>
  <c r="BM432" i="6" s="1"/>
  <c r="BK448" i="6"/>
  <c r="BK422" i="6"/>
  <c r="BK424" i="6" s="1"/>
  <c r="BL421" i="6" s="1"/>
  <c r="EF350" i="6"/>
  <c r="EF427" i="6" s="1"/>
  <c r="EF260" i="6"/>
  <c r="EF306" i="6" s="1"/>
  <c r="EF333" i="6"/>
  <c r="EH259" i="6"/>
  <c r="EH285" i="6" s="1"/>
  <c r="EH349" i="6"/>
  <c r="EH374" i="6" s="1"/>
  <c r="EH307" i="6"/>
  <c r="EB310" i="6"/>
  <c r="EB277" i="6"/>
  <c r="EB291" i="6" s="1"/>
  <c r="EB315" i="6"/>
  <c r="EB318" i="6" s="1"/>
  <c r="AW360" i="6"/>
  <c r="AW361" i="6" s="1"/>
  <c r="AW362" i="6" s="1"/>
  <c r="AW368" i="6" s="1"/>
  <c r="AW370" i="6" s="1"/>
  <c r="AW380" i="6" s="1"/>
  <c r="EC220" i="6"/>
  <c r="EC261" i="6"/>
  <c r="CA190" i="6"/>
  <c r="CA192" i="6" s="1"/>
  <c r="CA193" i="6" s="1"/>
  <c r="CA185" i="6" s="1"/>
  <c r="CA187" i="6" s="1"/>
  <c r="CB184" i="6" s="1"/>
  <c r="CB174" i="6"/>
  <c r="EG170" i="6"/>
  <c r="EG244" i="6" s="1"/>
  <c r="EG334" i="6" s="1"/>
  <c r="EG381" i="6" s="1"/>
  <c r="EG243" i="6"/>
  <c r="EG286" i="6" s="1"/>
  <c r="BB222" i="6"/>
  <c r="BB223" i="6" s="1"/>
  <c r="BB224" i="6" s="1"/>
  <c r="BB309" i="6" s="1"/>
  <c r="EC228" i="6"/>
  <c r="EF169" i="6"/>
  <c r="EF248" i="6" s="1"/>
  <c r="EF338" i="6" s="1"/>
  <c r="EF247" i="6"/>
  <c r="EF337" i="6" s="1"/>
  <c r="EG218" i="6"/>
  <c r="BA210" i="6"/>
  <c r="BA212" i="6" s="1"/>
  <c r="BB209" i="6" s="1"/>
  <c r="BA237" i="6"/>
  <c r="ED200" i="6"/>
  <c r="ED225" i="6"/>
  <c r="EF119" i="6"/>
  <c r="EF126" i="6" s="1"/>
  <c r="EF135" i="6" s="1"/>
  <c r="EF146" i="6" s="1"/>
  <c r="EH166" i="6"/>
  <c r="EH138" i="6"/>
  <c r="ED139" i="6"/>
  <c r="ED142" i="6" s="1"/>
  <c r="ED143" i="6" s="1"/>
  <c r="ED177" i="6"/>
  <c r="ED351" i="6" s="1"/>
  <c r="EG111" i="6"/>
  <c r="EG112" i="6" s="1"/>
  <c r="EG165" i="6"/>
  <c r="ED158" i="6"/>
  <c r="ED179" i="6" s="1"/>
  <c r="ED353" i="6" s="1"/>
  <c r="ED373" i="6" s="1"/>
  <c r="ED375" i="6" s="1"/>
  <c r="EG155" i="6"/>
  <c r="EH157" i="6"/>
  <c r="EH161" i="6"/>
  <c r="EH154" i="6"/>
  <c r="EH109" i="6"/>
  <c r="EH176" i="6" s="1"/>
  <c r="EH216" i="6" s="1"/>
  <c r="EH108" i="6"/>
  <c r="EH175" i="6" s="1"/>
  <c r="EE137" i="6"/>
  <c r="EE141" i="6"/>
  <c r="EE162" i="6" s="1"/>
  <c r="EG129" i="6"/>
  <c r="EF130" i="6"/>
  <c r="EF131" i="6" s="1"/>
  <c r="EF133" i="6" s="1"/>
  <c r="EF136" i="6" s="1"/>
  <c r="EG123" i="6"/>
  <c r="EG124" i="6" s="1"/>
  <c r="EG116" i="6"/>
  <c r="EG117" i="6" s="1"/>
  <c r="EG118" i="6" s="1"/>
  <c r="EI122" i="6"/>
  <c r="EH115" i="6"/>
  <c r="EI4" i="6"/>
  <c r="EI5" i="6" s="1"/>
  <c r="EC402" i="6" l="1"/>
  <c r="EC401" i="6"/>
  <c r="DG407" i="6"/>
  <c r="DH404" i="6" s="1"/>
  <c r="DH406" i="6" s="1"/>
  <c r="EB405" i="6"/>
  <c r="AY272" i="6"/>
  <c r="AY278" i="6" s="1"/>
  <c r="AW384" i="6"/>
  <c r="AW388" i="6"/>
  <c r="ED430" i="6"/>
  <c r="ED382" i="6"/>
  <c r="ED395" i="6" s="1"/>
  <c r="ED410" i="6" s="1"/>
  <c r="EH429" i="6"/>
  <c r="EH383" i="6"/>
  <c r="EH396" i="6" s="1"/>
  <c r="EH411" i="6" s="1"/>
  <c r="AX305" i="6"/>
  <c r="AX311" i="6" s="1"/>
  <c r="AX312" i="6" s="1"/>
  <c r="AW453" i="6"/>
  <c r="EI428" i="6"/>
  <c r="EI451" i="6"/>
  <c r="AW301" i="6"/>
  <c r="AW303" i="6" s="1"/>
  <c r="AX300" i="6" s="1"/>
  <c r="AW327" i="6"/>
  <c r="BL441" i="6"/>
  <c r="BL442" i="6" s="1"/>
  <c r="ED367" i="6"/>
  <c r="ED431" i="6"/>
  <c r="ED436" i="6"/>
  <c r="ED439" i="6" s="1"/>
  <c r="BM433" i="6"/>
  <c r="BM434" i="6" s="1"/>
  <c r="BM435" i="6" s="1"/>
  <c r="BL446" i="6"/>
  <c r="BL447" i="6"/>
  <c r="BL423" i="6" s="1"/>
  <c r="EG350" i="6"/>
  <c r="EG427" i="6" s="1"/>
  <c r="EI259" i="6"/>
  <c r="EI285" i="6" s="1"/>
  <c r="EI349" i="6"/>
  <c r="EI374" i="6" s="1"/>
  <c r="EI307" i="6"/>
  <c r="EC310" i="6"/>
  <c r="EC277" i="6"/>
  <c r="EC291" i="6" s="1"/>
  <c r="EC315" i="6"/>
  <c r="EC318" i="6" s="1"/>
  <c r="AW342" i="6"/>
  <c r="AW344" i="6" s="1"/>
  <c r="AX341" i="6" s="1"/>
  <c r="AW364" i="6"/>
  <c r="EG260" i="6"/>
  <c r="EG306" i="6" s="1"/>
  <c r="EG333" i="6"/>
  <c r="ED220" i="6"/>
  <c r="ED261" i="6"/>
  <c r="ED219" i="6"/>
  <c r="ED263" i="6"/>
  <c r="ED284" i="6" s="1"/>
  <c r="CB180" i="6"/>
  <c r="CB308" i="6"/>
  <c r="CA194" i="6"/>
  <c r="CA195" i="6" s="1"/>
  <c r="CA201" i="6" s="1"/>
  <c r="CA203" i="6" s="1"/>
  <c r="EG169" i="6"/>
  <c r="EG248" i="6" s="1"/>
  <c r="EG338" i="6" s="1"/>
  <c r="EG247" i="6"/>
  <c r="EG337" i="6" s="1"/>
  <c r="BB234" i="6"/>
  <c r="BB229" i="6"/>
  <c r="EH218" i="6"/>
  <c r="ED228" i="6"/>
  <c r="EH170" i="6"/>
  <c r="EH244" i="6" s="1"/>
  <c r="EH334" i="6" s="1"/>
  <c r="EH381" i="6" s="1"/>
  <c r="EH243" i="6"/>
  <c r="EH286" i="6" s="1"/>
  <c r="EE200" i="6"/>
  <c r="EE225" i="6"/>
  <c r="EI166" i="6"/>
  <c r="EI138" i="6"/>
  <c r="EE139" i="6"/>
  <c r="EE142" i="6" s="1"/>
  <c r="EE143" i="6" s="1"/>
  <c r="EE177" i="6"/>
  <c r="EE351" i="6" s="1"/>
  <c r="EH111" i="6"/>
  <c r="EH112" i="6" s="1"/>
  <c r="EH165" i="6"/>
  <c r="EI161" i="6"/>
  <c r="EI157" i="6"/>
  <c r="EI154" i="6"/>
  <c r="EE158" i="6"/>
  <c r="EE179" i="6" s="1"/>
  <c r="EE353" i="6" s="1"/>
  <c r="EE373" i="6" s="1"/>
  <c r="EE375" i="6" s="1"/>
  <c r="EH155" i="6"/>
  <c r="EH116" i="6"/>
  <c r="EH117" i="6" s="1"/>
  <c r="EH118" i="6" s="1"/>
  <c r="EH123" i="6"/>
  <c r="EH124" i="6" s="1"/>
  <c r="EI109" i="6"/>
  <c r="EI176" i="6" s="1"/>
  <c r="EI216" i="6" s="1"/>
  <c r="EI108" i="6"/>
  <c r="EI175" i="6" s="1"/>
  <c r="EG119" i="6"/>
  <c r="EG126" i="6" s="1"/>
  <c r="EG135" i="6" s="1"/>
  <c r="EG146" i="6" s="1"/>
  <c r="EF137" i="6"/>
  <c r="EF141" i="6"/>
  <c r="EF162" i="6" s="1"/>
  <c r="EH129" i="6"/>
  <c r="EG130" i="6"/>
  <c r="EG131" i="6" s="1"/>
  <c r="EG133" i="6" s="1"/>
  <c r="EG136" i="6" s="1"/>
  <c r="EJ122" i="6"/>
  <c r="EI115" i="6"/>
  <c r="EJ4" i="6"/>
  <c r="EJ5" i="6" s="1"/>
  <c r="AY274" i="6" l="1"/>
  <c r="AZ258" i="6" s="1"/>
  <c r="AZ264" i="6" s="1"/>
  <c r="AZ267" i="6" s="1"/>
  <c r="DH407" i="6"/>
  <c r="DI404" i="6" s="1"/>
  <c r="DH409" i="6"/>
  <c r="DH412" i="6" s="1"/>
  <c r="ED401" i="6"/>
  <c r="ED402" i="6"/>
  <c r="EC405" i="6"/>
  <c r="AY455" i="6"/>
  <c r="AY280" i="6"/>
  <c r="AY283" i="6" s="1"/>
  <c r="AY287" i="6" s="1"/>
  <c r="AY292" i="6" s="1"/>
  <c r="AY369" i="6"/>
  <c r="AW390" i="6"/>
  <c r="AW391" i="6"/>
  <c r="AX313" i="6"/>
  <c r="AX314" i="6" s="1"/>
  <c r="AX324" i="6" s="1"/>
  <c r="EE430" i="6"/>
  <c r="EE382" i="6"/>
  <c r="EE395" i="6" s="1"/>
  <c r="EE410" i="6" s="1"/>
  <c r="EI429" i="6"/>
  <c r="EI383" i="6"/>
  <c r="EI396" i="6" s="1"/>
  <c r="EI411" i="6" s="1"/>
  <c r="EJ428" i="6"/>
  <c r="EJ451" i="6"/>
  <c r="EE367" i="6"/>
  <c r="EE436" i="6"/>
  <c r="EE439" i="6" s="1"/>
  <c r="EE431" i="6"/>
  <c r="BM445" i="6"/>
  <c r="BM440" i="6"/>
  <c r="BM443" i="6" s="1"/>
  <c r="BN426" i="6" s="1"/>
  <c r="BN432" i="6" s="1"/>
  <c r="BN433" i="6" s="1"/>
  <c r="BN434" i="6" s="1"/>
  <c r="BN435" i="6" s="1"/>
  <c r="BL448" i="6"/>
  <c r="BL422" i="6"/>
  <c r="BL424" i="6" s="1"/>
  <c r="BM421" i="6" s="1"/>
  <c r="EH350" i="6"/>
  <c r="EH427" i="6" s="1"/>
  <c r="AX348" i="6"/>
  <c r="AX354" i="6" s="1"/>
  <c r="AX357" i="6" s="1"/>
  <c r="AX359" i="6" s="1"/>
  <c r="EJ259" i="6"/>
  <c r="EJ285" i="6" s="1"/>
  <c r="EJ349" i="6"/>
  <c r="EJ374" i="6" s="1"/>
  <c r="EJ307" i="6"/>
  <c r="EH260" i="6"/>
  <c r="EH306" i="6" s="1"/>
  <c r="EH333" i="6"/>
  <c r="ED310" i="6"/>
  <c r="ED315" i="6"/>
  <c r="ED318" i="6" s="1"/>
  <c r="ED277" i="6"/>
  <c r="ED291" i="6" s="1"/>
  <c r="EE220" i="6"/>
  <c r="EE261" i="6"/>
  <c r="EE219" i="6"/>
  <c r="EE263" i="6"/>
  <c r="EE284" i="6" s="1"/>
  <c r="CB190" i="6"/>
  <c r="CB192" i="6" s="1"/>
  <c r="CB193" i="6" s="1"/>
  <c r="CB194" i="6" s="1"/>
  <c r="CB195" i="6" s="1"/>
  <c r="CB201" i="6" s="1"/>
  <c r="CB203" i="6" s="1"/>
  <c r="CC174" i="6"/>
  <c r="CA197" i="6"/>
  <c r="EE228" i="6"/>
  <c r="BB230" i="6"/>
  <c r="BB231" i="6" s="1"/>
  <c r="BB232" i="6"/>
  <c r="BC215" i="6" s="1"/>
  <c r="BC221" i="6" s="1"/>
  <c r="EI218" i="6"/>
  <c r="EH169" i="6"/>
  <c r="EH248" i="6" s="1"/>
  <c r="EH338" i="6" s="1"/>
  <c r="EH247" i="6"/>
  <c r="EH337" i="6" s="1"/>
  <c r="EI170" i="6"/>
  <c r="EI244" i="6" s="1"/>
  <c r="EI334" i="6" s="1"/>
  <c r="EI381" i="6" s="1"/>
  <c r="EI243" i="6"/>
  <c r="EI286" i="6" s="1"/>
  <c r="BB235" i="6"/>
  <c r="BB236" i="6"/>
  <c r="BB211" i="6" s="1"/>
  <c r="EF200" i="6"/>
  <c r="EF225" i="6"/>
  <c r="BB181" i="6"/>
  <c r="EH119" i="6"/>
  <c r="EH126" i="6" s="1"/>
  <c r="EH135" i="6" s="1"/>
  <c r="EJ166" i="6"/>
  <c r="EJ138" i="6"/>
  <c r="EF139" i="6"/>
  <c r="EF142" i="6" s="1"/>
  <c r="EF143" i="6" s="1"/>
  <c r="EF177" i="6"/>
  <c r="EF351" i="6" s="1"/>
  <c r="EI111" i="6"/>
  <c r="EI112" i="6" s="1"/>
  <c r="EI165" i="6"/>
  <c r="EJ161" i="6"/>
  <c r="EJ154" i="6"/>
  <c r="EJ157" i="6"/>
  <c r="EI155" i="6"/>
  <c r="EF158" i="6"/>
  <c r="EF179" i="6" s="1"/>
  <c r="EF353" i="6" s="1"/>
  <c r="EF373" i="6" s="1"/>
  <c r="EF375" i="6" s="1"/>
  <c r="EJ108" i="6"/>
  <c r="EJ175" i="6" s="1"/>
  <c r="EJ109" i="6"/>
  <c r="EJ176" i="6" s="1"/>
  <c r="EJ216" i="6" s="1"/>
  <c r="EI123" i="6"/>
  <c r="EI124" i="6" s="1"/>
  <c r="EG137" i="6"/>
  <c r="EG141" i="6"/>
  <c r="EG162" i="6" s="1"/>
  <c r="EI129" i="6"/>
  <c r="EH130" i="6"/>
  <c r="EH131" i="6" s="1"/>
  <c r="EH133" i="6" s="1"/>
  <c r="EH136" i="6" s="1"/>
  <c r="EK122" i="6"/>
  <c r="EI116" i="6"/>
  <c r="EI117" i="6" s="1"/>
  <c r="EI118" i="6" s="1"/>
  <c r="EJ115" i="6"/>
  <c r="EK4" i="6"/>
  <c r="EK5" i="6" s="1"/>
  <c r="AY452" i="6" l="1"/>
  <c r="EE402" i="6"/>
  <c r="EE401" i="6"/>
  <c r="DI406" i="6"/>
  <c r="DI409" i="6" s="1"/>
  <c r="DI412" i="6" s="1"/>
  <c r="AW394" i="6"/>
  <c r="AW397" i="6" s="1"/>
  <c r="ED405" i="6"/>
  <c r="AZ269" i="6"/>
  <c r="AW392" i="6"/>
  <c r="AX389" i="6" s="1"/>
  <c r="AX319" i="6"/>
  <c r="AX322" i="6" s="1"/>
  <c r="EF430" i="6"/>
  <c r="EF382" i="6"/>
  <c r="EF395" i="6" s="1"/>
  <c r="EF410" i="6" s="1"/>
  <c r="EJ429" i="6"/>
  <c r="EJ383" i="6"/>
  <c r="EJ396" i="6" s="1"/>
  <c r="EJ411" i="6" s="1"/>
  <c r="EH141" i="6"/>
  <c r="EH162" i="6" s="1"/>
  <c r="EH146" i="6"/>
  <c r="EK428" i="6"/>
  <c r="EK451" i="6"/>
  <c r="AX326" i="6"/>
  <c r="AX302" i="6" s="1"/>
  <c r="AX325" i="6"/>
  <c r="EF367" i="6"/>
  <c r="EF436" i="6"/>
  <c r="EF439" i="6" s="1"/>
  <c r="EF431" i="6"/>
  <c r="BM441" i="6"/>
  <c r="BM442" i="6" s="1"/>
  <c r="BN445" i="6"/>
  <c r="BN440" i="6"/>
  <c r="BN443" i="6" s="1"/>
  <c r="BO426" i="6" s="1"/>
  <c r="BO432" i="6" s="1"/>
  <c r="BM446" i="6"/>
  <c r="BM447" i="6"/>
  <c r="BM423" i="6" s="1"/>
  <c r="EI350" i="6"/>
  <c r="EI427" i="6" s="1"/>
  <c r="EK259" i="6"/>
  <c r="EK285" i="6" s="1"/>
  <c r="EK349" i="6"/>
  <c r="EK374" i="6" s="1"/>
  <c r="EK307" i="6"/>
  <c r="AX360" i="6"/>
  <c r="AX361" i="6" s="1"/>
  <c r="AX362" i="6" s="1"/>
  <c r="AX368" i="6" s="1"/>
  <c r="AX370" i="6" s="1"/>
  <c r="AX380" i="6" s="1"/>
  <c r="EI260" i="6"/>
  <c r="EI306" i="6" s="1"/>
  <c r="EI333" i="6"/>
  <c r="EE310" i="6"/>
  <c r="EE277" i="6"/>
  <c r="EE291" i="6" s="1"/>
  <c r="EE315" i="6"/>
  <c r="EE318" i="6" s="1"/>
  <c r="EF220" i="6"/>
  <c r="EF261" i="6"/>
  <c r="EF219" i="6"/>
  <c r="EF263" i="6"/>
  <c r="EF284" i="6" s="1"/>
  <c r="CC180" i="6"/>
  <c r="CC308" i="6"/>
  <c r="EI169" i="6"/>
  <c r="EI248" i="6" s="1"/>
  <c r="EI338" i="6" s="1"/>
  <c r="EI247" i="6"/>
  <c r="EI337" i="6" s="1"/>
  <c r="BC222" i="6"/>
  <c r="BC223" i="6" s="1"/>
  <c r="BC224" i="6" s="1"/>
  <c r="EJ170" i="6"/>
  <c r="EJ244" i="6" s="1"/>
  <c r="EJ334" i="6" s="1"/>
  <c r="EJ381" i="6" s="1"/>
  <c r="EJ243" i="6"/>
  <c r="EJ286" i="6" s="1"/>
  <c r="EJ218" i="6"/>
  <c r="EF228" i="6"/>
  <c r="BB210" i="6"/>
  <c r="BB212" i="6" s="1"/>
  <c r="BC209" i="6" s="1"/>
  <c r="BB237" i="6"/>
  <c r="EH137" i="6"/>
  <c r="CB185" i="6"/>
  <c r="CB187" i="6" s="1"/>
  <c r="CC184" i="6" s="1"/>
  <c r="CB197" i="6"/>
  <c r="EG200" i="6"/>
  <c r="EG225" i="6"/>
  <c r="EK166" i="6"/>
  <c r="EK138" i="6"/>
  <c r="EG139" i="6"/>
  <c r="EG142" i="6" s="1"/>
  <c r="EG143" i="6" s="1"/>
  <c r="EG177" i="6"/>
  <c r="EG351" i="6" s="1"/>
  <c r="EJ111" i="6"/>
  <c r="EJ112" i="6" s="1"/>
  <c r="EJ165" i="6"/>
  <c r="EG158" i="6"/>
  <c r="EG179" i="6" s="1"/>
  <c r="EG353" i="6" s="1"/>
  <c r="EG373" i="6" s="1"/>
  <c r="EG375" i="6" s="1"/>
  <c r="EK161" i="6"/>
  <c r="EK157" i="6"/>
  <c r="EK154" i="6"/>
  <c r="EJ155" i="6"/>
  <c r="EK109" i="6"/>
  <c r="EK176" i="6" s="1"/>
  <c r="EK216" i="6" s="1"/>
  <c r="EK108" i="6"/>
  <c r="EK175" i="6" s="1"/>
  <c r="EI119" i="6"/>
  <c r="EI126" i="6" s="1"/>
  <c r="EI135" i="6" s="1"/>
  <c r="EI146" i="6" s="1"/>
  <c r="EJ129" i="6"/>
  <c r="EI130" i="6"/>
  <c r="EI131" i="6" s="1"/>
  <c r="EI133" i="6" s="1"/>
  <c r="EI136" i="6" s="1"/>
  <c r="EJ123" i="6"/>
  <c r="EJ124" i="6" s="1"/>
  <c r="EL122" i="6"/>
  <c r="EK115" i="6"/>
  <c r="EJ116" i="6"/>
  <c r="EJ117" i="6" s="1"/>
  <c r="EJ118" i="6" s="1"/>
  <c r="EL4" i="6"/>
  <c r="EL5" i="6" s="1"/>
  <c r="DI407" i="6" l="1"/>
  <c r="DJ404" i="6" s="1"/>
  <c r="EF401" i="6"/>
  <c r="EF402" i="6"/>
  <c r="EE405" i="6"/>
  <c r="AZ270" i="6"/>
  <c r="AX384" i="6"/>
  <c r="AX388" i="6"/>
  <c r="EH158" i="6"/>
  <c r="EH179" i="6" s="1"/>
  <c r="EH219" i="6" s="1"/>
  <c r="AX320" i="6"/>
  <c r="AX321" i="6" s="1"/>
  <c r="EG430" i="6"/>
  <c r="EG382" i="6"/>
  <c r="EG395" i="6" s="1"/>
  <c r="EG410" i="6" s="1"/>
  <c r="EK429" i="6"/>
  <c r="EK383" i="6"/>
  <c r="EK396" i="6" s="1"/>
  <c r="EK411" i="6" s="1"/>
  <c r="EL428" i="6"/>
  <c r="EL451" i="6"/>
  <c r="AY305" i="6"/>
  <c r="AY311" i="6" s="1"/>
  <c r="AY312" i="6" s="1"/>
  <c r="AY313" i="6" s="1"/>
  <c r="AY314" i="6" s="1"/>
  <c r="AX453" i="6"/>
  <c r="AX301" i="6"/>
  <c r="AX303" i="6" s="1"/>
  <c r="AY300" i="6" s="1"/>
  <c r="AX327" i="6"/>
  <c r="EG367" i="6"/>
  <c r="EG436" i="6"/>
  <c r="EG439" i="6" s="1"/>
  <c r="EG431" i="6"/>
  <c r="BN441" i="6"/>
  <c r="BN442" i="6" s="1"/>
  <c r="BO433" i="6"/>
  <c r="BO434" i="6" s="1"/>
  <c r="BO435" i="6" s="1"/>
  <c r="BM448" i="6"/>
  <c r="BM422" i="6"/>
  <c r="BM424" i="6" s="1"/>
  <c r="BN421" i="6" s="1"/>
  <c r="BN447" i="6" s="1"/>
  <c r="BN423" i="6" s="1"/>
  <c r="BN446" i="6"/>
  <c r="EJ350" i="6"/>
  <c r="EJ427" i="6" s="1"/>
  <c r="AX342" i="6"/>
  <c r="AX344" i="6" s="1"/>
  <c r="AY341" i="6" s="1"/>
  <c r="AX364" i="6"/>
  <c r="EH225" i="6"/>
  <c r="EH228" i="6" s="1"/>
  <c r="EL259" i="6"/>
  <c r="EL285" i="6" s="1"/>
  <c r="EL349" i="6"/>
  <c r="EL374" i="6" s="1"/>
  <c r="EL307" i="6"/>
  <c r="EJ260" i="6"/>
  <c r="EJ306" i="6" s="1"/>
  <c r="EJ333" i="6"/>
  <c r="EF310" i="6"/>
  <c r="EF277" i="6"/>
  <c r="EF291" i="6" s="1"/>
  <c r="EF315" i="6"/>
  <c r="EF318" i="6" s="1"/>
  <c r="EG220" i="6"/>
  <c r="EG261" i="6"/>
  <c r="EG219" i="6"/>
  <c r="EG263" i="6"/>
  <c r="EG284" i="6" s="1"/>
  <c r="EH139" i="6"/>
  <c r="EH142" i="6" s="1"/>
  <c r="EH143" i="6" s="1"/>
  <c r="EH200" i="6"/>
  <c r="EH177" i="6"/>
  <c r="EH351" i="6" s="1"/>
  <c r="CC190" i="6"/>
  <c r="CC192" i="6" s="1"/>
  <c r="CC193" i="6" s="1"/>
  <c r="CD174" i="6"/>
  <c r="BC234" i="6"/>
  <c r="BC229" i="6"/>
  <c r="BC230" i="6" s="1"/>
  <c r="BC231" i="6" s="1"/>
  <c r="EK170" i="6"/>
  <c r="EK244" i="6" s="1"/>
  <c r="EK334" i="6" s="1"/>
  <c r="EK381" i="6" s="1"/>
  <c r="EK243" i="6"/>
  <c r="EK286" i="6" s="1"/>
  <c r="EG228" i="6"/>
  <c r="EK218" i="6"/>
  <c r="EJ169" i="6"/>
  <c r="EJ248" i="6" s="1"/>
  <c r="EJ338" i="6" s="1"/>
  <c r="EJ247" i="6"/>
  <c r="EJ337" i="6" s="1"/>
  <c r="EL166" i="6"/>
  <c r="EL138" i="6"/>
  <c r="EJ119" i="6"/>
  <c r="EJ126" i="6" s="1"/>
  <c r="EJ135" i="6" s="1"/>
  <c r="EJ146" i="6" s="1"/>
  <c r="EK111" i="6"/>
  <c r="EK112" i="6" s="1"/>
  <c r="EK165" i="6"/>
  <c r="EL161" i="6"/>
  <c r="EL157" i="6"/>
  <c r="EL154" i="6"/>
  <c r="EK155" i="6"/>
  <c r="EL109" i="6"/>
  <c r="EL176" i="6" s="1"/>
  <c r="EL216" i="6" s="1"/>
  <c r="EL108" i="6"/>
  <c r="EL175" i="6" s="1"/>
  <c r="EI137" i="6"/>
  <c r="EI141" i="6"/>
  <c r="EI162" i="6" s="1"/>
  <c r="EK116" i="6"/>
  <c r="EK117" i="6" s="1"/>
  <c r="EK118" i="6" s="1"/>
  <c r="EL115" i="6"/>
  <c r="EK129" i="6"/>
  <c r="EJ130" i="6"/>
  <c r="EJ131" i="6" s="1"/>
  <c r="EJ133" i="6" s="1"/>
  <c r="EJ136" i="6" s="1"/>
  <c r="EK123" i="6"/>
  <c r="EK124" i="6" s="1"/>
  <c r="EM122" i="6"/>
  <c r="EM4" i="6"/>
  <c r="EM5" i="6" s="1"/>
  <c r="EH263" i="6" l="1"/>
  <c r="EH284" i="6" s="1"/>
  <c r="EH353" i="6"/>
  <c r="EH373" i="6" s="1"/>
  <c r="EH375" i="6" s="1"/>
  <c r="EF405" i="6"/>
  <c r="EG402" i="6"/>
  <c r="EG401" i="6"/>
  <c r="DJ406" i="6"/>
  <c r="DJ409" i="6" s="1"/>
  <c r="DJ412" i="6" s="1"/>
  <c r="AZ252" i="6"/>
  <c r="AZ254" i="6" s="1"/>
  <c r="BA251" i="6" s="1"/>
  <c r="AZ271" i="6"/>
  <c r="AX390" i="6"/>
  <c r="AX391" i="6"/>
  <c r="AX394" i="6" s="1"/>
  <c r="AX397" i="6" s="1"/>
  <c r="EH382" i="6"/>
  <c r="EH395" i="6" s="1"/>
  <c r="EH410" i="6" s="1"/>
  <c r="EL429" i="6"/>
  <c r="EL383" i="6"/>
  <c r="EL396" i="6" s="1"/>
  <c r="EL411" i="6" s="1"/>
  <c r="EM428" i="6"/>
  <c r="EM451" i="6"/>
  <c r="AY324" i="6"/>
  <c r="AY319" i="6"/>
  <c r="EH367" i="6"/>
  <c r="EH431" i="6"/>
  <c r="EH436" i="6"/>
  <c r="EH439" i="6" s="1"/>
  <c r="BN448" i="6"/>
  <c r="BN422" i="6"/>
  <c r="BN424" i="6" s="1"/>
  <c r="BO421" i="6" s="1"/>
  <c r="BO445" i="6"/>
  <c r="BO440" i="6"/>
  <c r="EK350" i="6"/>
  <c r="EK427" i="6" s="1"/>
  <c r="AY348" i="6"/>
  <c r="AY354" i="6" s="1"/>
  <c r="AY357" i="6" s="1"/>
  <c r="AY359" i="6" s="1"/>
  <c r="EM259" i="6"/>
  <c r="EM285" i="6" s="1"/>
  <c r="EM349" i="6"/>
  <c r="EM374" i="6" s="1"/>
  <c r="EM307" i="6"/>
  <c r="EG310" i="6"/>
  <c r="EG315" i="6"/>
  <c r="EG318" i="6" s="1"/>
  <c r="EG277" i="6"/>
  <c r="EG291" i="6" s="1"/>
  <c r="EK260" i="6"/>
  <c r="EK306" i="6" s="1"/>
  <c r="EK333" i="6"/>
  <c r="EH220" i="6"/>
  <c r="EH261" i="6"/>
  <c r="CC185" i="6"/>
  <c r="CC187" i="6" s="1"/>
  <c r="CD184" i="6" s="1"/>
  <c r="CC194" i="6"/>
  <c r="CC195" i="6" s="1"/>
  <c r="CC201" i="6" s="1"/>
  <c r="CC203" i="6" s="1"/>
  <c r="CD180" i="6"/>
  <c r="CD308" i="6"/>
  <c r="BC232" i="6"/>
  <c r="BD215" i="6" s="1"/>
  <c r="BD221" i="6" s="1"/>
  <c r="BD222" i="6" s="1"/>
  <c r="BD223" i="6" s="1"/>
  <c r="BD224" i="6" s="1"/>
  <c r="BD309" i="6" s="1"/>
  <c r="EL218" i="6"/>
  <c r="EK169" i="6"/>
  <c r="EK248" i="6" s="1"/>
  <c r="EK338" i="6" s="1"/>
  <c r="EK247" i="6"/>
  <c r="EK337" i="6" s="1"/>
  <c r="EL170" i="6"/>
  <c r="EL244" i="6" s="1"/>
  <c r="EL334" i="6" s="1"/>
  <c r="EL381" i="6" s="1"/>
  <c r="EL243" i="6"/>
  <c r="EL286" i="6" s="1"/>
  <c r="BC309" i="6"/>
  <c r="BC235" i="6"/>
  <c r="BC236" i="6"/>
  <c r="BC211" i="6" s="1"/>
  <c r="EI200" i="6"/>
  <c r="EI225" i="6"/>
  <c r="EM166" i="6"/>
  <c r="EM138" i="6"/>
  <c r="EI139" i="6"/>
  <c r="EI142" i="6" s="1"/>
  <c r="EI143" i="6" s="1"/>
  <c r="EI177" i="6"/>
  <c r="EI351" i="6" s="1"/>
  <c r="EL111" i="6"/>
  <c r="EL112" i="6" s="1"/>
  <c r="EL165" i="6"/>
  <c r="EL155" i="6"/>
  <c r="EM161" i="6"/>
  <c r="EM157" i="6"/>
  <c r="EM154" i="6"/>
  <c r="EI158" i="6"/>
  <c r="EI179" i="6" s="1"/>
  <c r="EI353" i="6" s="1"/>
  <c r="EI373" i="6" s="1"/>
  <c r="EI375" i="6" s="1"/>
  <c r="EM109" i="6"/>
  <c r="EM176" i="6" s="1"/>
  <c r="EM216" i="6" s="1"/>
  <c r="EM108" i="6"/>
  <c r="EM175" i="6" s="1"/>
  <c r="EK119" i="6"/>
  <c r="EK126" i="6" s="1"/>
  <c r="EK135" i="6" s="1"/>
  <c r="EL116" i="6"/>
  <c r="EL117" i="6" s="1"/>
  <c r="EL118" i="6" s="1"/>
  <c r="EL123" i="6"/>
  <c r="EL124" i="6" s="1"/>
  <c r="EJ137" i="6"/>
  <c r="EJ141" i="6"/>
  <c r="EJ162" i="6" s="1"/>
  <c r="EL129" i="6"/>
  <c r="EK130" i="6"/>
  <c r="EK131" i="6" s="1"/>
  <c r="EK133" i="6" s="1"/>
  <c r="EK136" i="6" s="1"/>
  <c r="EN122" i="6"/>
  <c r="EM115" i="6"/>
  <c r="EN4" i="6"/>
  <c r="EN5" i="6" s="1"/>
  <c r="EH430" i="6" l="1"/>
  <c r="EG405" i="6"/>
  <c r="EH402" i="6"/>
  <c r="EH401" i="6"/>
  <c r="DJ407" i="6"/>
  <c r="DK404" i="6" s="1"/>
  <c r="AZ272" i="6"/>
  <c r="AZ274" i="6" s="1"/>
  <c r="AX392" i="6"/>
  <c r="AY389" i="6" s="1"/>
  <c r="EM429" i="6"/>
  <c r="EM383" i="6"/>
  <c r="EM396" i="6" s="1"/>
  <c r="EM411" i="6" s="1"/>
  <c r="EI430" i="6"/>
  <c r="EI382" i="6"/>
  <c r="EI395" i="6" s="1"/>
  <c r="EI410" i="6" s="1"/>
  <c r="EK141" i="6"/>
  <c r="EK162" i="6" s="1"/>
  <c r="EK146" i="6"/>
  <c r="EN428" i="6"/>
  <c r="EN451" i="6"/>
  <c r="AY322" i="6"/>
  <c r="AY320" i="6"/>
  <c r="AY321" i="6" s="1"/>
  <c r="AY326" i="6"/>
  <c r="AY302" i="6" s="1"/>
  <c r="AY325" i="6"/>
  <c r="EI367" i="6"/>
  <c r="EI436" i="6"/>
  <c r="EI439" i="6" s="1"/>
  <c r="EI431" i="6"/>
  <c r="BO441" i="6"/>
  <c r="BO442" i="6" s="1"/>
  <c r="BO443" i="6"/>
  <c r="BP426" i="6" s="1"/>
  <c r="BP432" i="6" s="1"/>
  <c r="BO446" i="6"/>
  <c r="BO447" i="6"/>
  <c r="BO423" i="6" s="1"/>
  <c r="EL350" i="6"/>
  <c r="EL427" i="6" s="1"/>
  <c r="EH310" i="6"/>
  <c r="EH315" i="6"/>
  <c r="EH318" i="6" s="1"/>
  <c r="EH277" i="6"/>
  <c r="EH291" i="6" s="1"/>
  <c r="EN259" i="6"/>
  <c r="EN285" i="6" s="1"/>
  <c r="EN349" i="6"/>
  <c r="EN374" i="6" s="1"/>
  <c r="EN307" i="6"/>
  <c r="EL260" i="6"/>
  <c r="EL306" i="6" s="1"/>
  <c r="EL333" i="6"/>
  <c r="AY360" i="6"/>
  <c r="AY361" i="6" s="1"/>
  <c r="AY362" i="6" s="1"/>
  <c r="AY368" i="6" s="1"/>
  <c r="AY370" i="6" s="1"/>
  <c r="AY380" i="6" s="1"/>
  <c r="CC197" i="6"/>
  <c r="EI220" i="6"/>
  <c r="EI261" i="6"/>
  <c r="EI219" i="6"/>
  <c r="EI263" i="6"/>
  <c r="EI284" i="6" s="1"/>
  <c r="CE174" i="6"/>
  <c r="CD190" i="6"/>
  <c r="CD192" i="6" s="1"/>
  <c r="CD193" i="6" s="1"/>
  <c r="EM218" i="6"/>
  <c r="EI228" i="6"/>
  <c r="BC210" i="6"/>
  <c r="BC212" i="6" s="1"/>
  <c r="BD209" i="6" s="1"/>
  <c r="BC237" i="6"/>
  <c r="EM170" i="6"/>
  <c r="EM244" i="6" s="1"/>
  <c r="EM334" i="6" s="1"/>
  <c r="EM381" i="6" s="1"/>
  <c r="EM243" i="6"/>
  <c r="EM286" i="6" s="1"/>
  <c r="EL169" i="6"/>
  <c r="EL248" i="6" s="1"/>
  <c r="EL338" i="6" s="1"/>
  <c r="EL247" i="6"/>
  <c r="EL337" i="6" s="1"/>
  <c r="BD234" i="6"/>
  <c r="BD229" i="6"/>
  <c r="EJ200" i="6"/>
  <c r="EJ225" i="6"/>
  <c r="BC181" i="6"/>
  <c r="EN166" i="6"/>
  <c r="EN138" i="6"/>
  <c r="EJ139" i="6"/>
  <c r="EJ142" i="6" s="1"/>
  <c r="EJ143" i="6" s="1"/>
  <c r="EJ177" i="6"/>
  <c r="EJ351" i="6" s="1"/>
  <c r="EM111" i="6"/>
  <c r="EM112" i="6" s="1"/>
  <c r="EM165" i="6"/>
  <c r="EN154" i="6"/>
  <c r="EN161" i="6"/>
  <c r="EN157" i="6"/>
  <c r="EM155" i="6"/>
  <c r="EJ158" i="6"/>
  <c r="EJ179" i="6" s="1"/>
  <c r="EJ353" i="6" s="1"/>
  <c r="EJ373" i="6" s="1"/>
  <c r="EJ375" i="6" s="1"/>
  <c r="EK137" i="6"/>
  <c r="EN108" i="6"/>
  <c r="EN175" i="6" s="1"/>
  <c r="EN109" i="6"/>
  <c r="EN176" i="6" s="1"/>
  <c r="EN216" i="6" s="1"/>
  <c r="EM116" i="6"/>
  <c r="EM117" i="6" s="1"/>
  <c r="EM118" i="6" s="1"/>
  <c r="EL119" i="6"/>
  <c r="EL126" i="6" s="1"/>
  <c r="EL135" i="6" s="1"/>
  <c r="EL146" i="6" s="1"/>
  <c r="EM129" i="6"/>
  <c r="EL130" i="6"/>
  <c r="EL131" i="6" s="1"/>
  <c r="EL133" i="6" s="1"/>
  <c r="EL136" i="6" s="1"/>
  <c r="EM123" i="6"/>
  <c r="EM124" i="6" s="1"/>
  <c r="EO122" i="6"/>
  <c r="EN115" i="6"/>
  <c r="EO4" i="6"/>
  <c r="EO5" i="6" s="1"/>
  <c r="EI402" i="6" l="1"/>
  <c r="EI401" i="6"/>
  <c r="DK406" i="6"/>
  <c r="DK409" i="6" s="1"/>
  <c r="DK412" i="6" s="1"/>
  <c r="EH405" i="6"/>
  <c r="BA258" i="6"/>
  <c r="BA264" i="6" s="1"/>
  <c r="BA267" i="6" s="1"/>
  <c r="AZ452" i="6"/>
  <c r="AZ278" i="6"/>
  <c r="AY384" i="6"/>
  <c r="AY388" i="6"/>
  <c r="EK158" i="6"/>
  <c r="EK179" i="6" s="1"/>
  <c r="EK219" i="6" s="1"/>
  <c r="EN429" i="6"/>
  <c r="EN383" i="6"/>
  <c r="EN396" i="6" s="1"/>
  <c r="EN411" i="6" s="1"/>
  <c r="EJ430" i="6"/>
  <c r="EJ382" i="6"/>
  <c r="EJ395" i="6" s="1"/>
  <c r="EJ410" i="6" s="1"/>
  <c r="EO428" i="6"/>
  <c r="EO451" i="6"/>
  <c r="AZ305" i="6"/>
  <c r="AZ311" i="6" s="1"/>
  <c r="AZ312" i="6" s="1"/>
  <c r="AZ313" i="6" s="1"/>
  <c r="AZ314" i="6" s="1"/>
  <c r="AY453" i="6"/>
  <c r="AY301" i="6"/>
  <c r="AY303" i="6" s="1"/>
  <c r="AZ300" i="6" s="1"/>
  <c r="AY327" i="6"/>
  <c r="EJ367" i="6"/>
  <c r="EJ436" i="6"/>
  <c r="EJ439" i="6" s="1"/>
  <c r="EJ431" i="6"/>
  <c r="BP433" i="6"/>
  <c r="BP434" i="6" s="1"/>
  <c r="BP435" i="6" s="1"/>
  <c r="BO448" i="6"/>
  <c r="BO422" i="6"/>
  <c r="BO424" i="6" s="1"/>
  <c r="BP421" i="6" s="1"/>
  <c r="EM350" i="6"/>
  <c r="EM427" i="6" s="1"/>
  <c r="EO259" i="6"/>
  <c r="EO285" i="6" s="1"/>
  <c r="EO349" i="6"/>
  <c r="EO374" i="6" s="1"/>
  <c r="EO307" i="6"/>
  <c r="EI310" i="6"/>
  <c r="EI277" i="6"/>
  <c r="EI291" i="6" s="1"/>
  <c r="EI315" i="6"/>
  <c r="EI318" i="6" s="1"/>
  <c r="EM260" i="6"/>
  <c r="EM306" i="6" s="1"/>
  <c r="EM333" i="6"/>
  <c r="AY342" i="6"/>
  <c r="AY344" i="6" s="1"/>
  <c r="AZ341" i="6" s="1"/>
  <c r="AY364" i="6"/>
  <c r="EJ220" i="6"/>
  <c r="EJ261" i="6"/>
  <c r="EJ219" i="6"/>
  <c r="EJ263" i="6"/>
  <c r="EJ284" i="6" s="1"/>
  <c r="CE180" i="6"/>
  <c r="CE308" i="6"/>
  <c r="EJ228" i="6"/>
  <c r="BD230" i="6"/>
  <c r="BD231" i="6" s="1"/>
  <c r="BD232" i="6"/>
  <c r="BE215" i="6" s="1"/>
  <c r="BE221" i="6" s="1"/>
  <c r="EN218" i="6"/>
  <c r="EM169" i="6"/>
  <c r="EM248" i="6" s="1"/>
  <c r="EM338" i="6" s="1"/>
  <c r="EM247" i="6"/>
  <c r="EM337" i="6" s="1"/>
  <c r="BD235" i="6"/>
  <c r="BD236" i="6"/>
  <c r="BD211" i="6" s="1"/>
  <c r="CD185" i="6"/>
  <c r="CD187" i="6" s="1"/>
  <c r="CE184" i="6" s="1"/>
  <c r="EN170" i="6"/>
  <c r="EN244" i="6" s="1"/>
  <c r="EN334" i="6" s="1"/>
  <c r="EN381" i="6" s="1"/>
  <c r="EN243" i="6"/>
  <c r="EN286" i="6" s="1"/>
  <c r="CD194" i="6"/>
  <c r="CD195" i="6" s="1"/>
  <c r="CD201" i="6" s="1"/>
  <c r="CD203" i="6" s="1"/>
  <c r="EK200" i="6"/>
  <c r="EK225" i="6"/>
  <c r="EO166" i="6"/>
  <c r="EO138" i="6"/>
  <c r="EK139" i="6"/>
  <c r="EK142" i="6" s="1"/>
  <c r="EK143" i="6" s="1"/>
  <c r="EK177" i="6"/>
  <c r="EK351" i="6" s="1"/>
  <c r="EM119" i="6"/>
  <c r="EM126" i="6" s="1"/>
  <c r="EM135" i="6" s="1"/>
  <c r="EN111" i="6"/>
  <c r="EN112" i="6" s="1"/>
  <c r="EN165" i="6"/>
  <c r="EO161" i="6"/>
  <c r="EO157" i="6"/>
  <c r="EO154" i="6"/>
  <c r="EN155" i="6"/>
  <c r="EO109" i="6"/>
  <c r="EO176" i="6" s="1"/>
  <c r="EO216" i="6" s="1"/>
  <c r="EO108" i="6"/>
  <c r="EO175" i="6" s="1"/>
  <c r="EL141" i="6"/>
  <c r="EL162" i="6" s="1"/>
  <c r="EL137" i="6"/>
  <c r="EN123" i="6"/>
  <c r="EN124" i="6" s="1"/>
  <c r="EN129" i="6"/>
  <c r="EM130" i="6"/>
  <c r="EM131" i="6" s="1"/>
  <c r="EM133" i="6" s="1"/>
  <c r="EM136" i="6" s="1"/>
  <c r="EP122" i="6"/>
  <c r="EN116" i="6"/>
  <c r="EN117" i="6" s="1"/>
  <c r="EN118" i="6" s="1"/>
  <c r="EO115" i="6"/>
  <c r="EP4" i="6"/>
  <c r="EP5" i="6" s="1"/>
  <c r="EO116" i="6"/>
  <c r="DK407" i="6" l="1"/>
  <c r="DL404" i="6" s="1"/>
  <c r="DL406" i="6" s="1"/>
  <c r="DL409" i="6" s="1"/>
  <c r="DL412" i="6" s="1"/>
  <c r="EJ402" i="6"/>
  <c r="EJ401" i="6"/>
  <c r="EI405" i="6"/>
  <c r="BA269" i="6"/>
  <c r="AZ455" i="6"/>
  <c r="AZ280" i="6"/>
  <c r="AZ283" i="6" s="1"/>
  <c r="AZ287" i="6" s="1"/>
  <c r="AZ292" i="6" s="1"/>
  <c r="AZ369" i="6"/>
  <c r="AY390" i="6"/>
  <c r="AY391" i="6"/>
  <c r="EK263" i="6"/>
  <c r="EK284" i="6" s="1"/>
  <c r="EK353" i="6"/>
  <c r="EK373" i="6" s="1"/>
  <c r="EK375" i="6" s="1"/>
  <c r="EO429" i="6"/>
  <c r="EO383" i="6"/>
  <c r="EO396" i="6" s="1"/>
  <c r="EO411" i="6" s="1"/>
  <c r="EP428" i="6"/>
  <c r="EP451" i="6"/>
  <c r="EM141" i="6"/>
  <c r="EM162" i="6" s="1"/>
  <c r="EM146" i="6"/>
  <c r="AZ319" i="6"/>
  <c r="AZ324" i="6"/>
  <c r="EK367" i="6"/>
  <c r="EK436" i="6"/>
  <c r="EK439" i="6" s="1"/>
  <c r="EK431" i="6"/>
  <c r="BP445" i="6"/>
  <c r="BP440" i="6"/>
  <c r="BP443" i="6" s="1"/>
  <c r="BQ426" i="6" s="1"/>
  <c r="BQ432" i="6" s="1"/>
  <c r="EN350" i="6"/>
  <c r="EN427" i="6" s="1"/>
  <c r="AZ348" i="6"/>
  <c r="AZ354" i="6" s="1"/>
  <c r="AZ357" i="6" s="1"/>
  <c r="AZ359" i="6" s="1"/>
  <c r="EN260" i="6"/>
  <c r="EN306" i="6" s="1"/>
  <c r="EN333" i="6"/>
  <c r="EJ310" i="6"/>
  <c r="EJ277" i="6"/>
  <c r="EJ291" i="6" s="1"/>
  <c r="EJ315" i="6"/>
  <c r="EJ318" i="6" s="1"/>
  <c r="EP259" i="6"/>
  <c r="EP285" i="6" s="1"/>
  <c r="EP349" i="6"/>
  <c r="EP374" i="6" s="1"/>
  <c r="EP307" i="6"/>
  <c r="EK220" i="6"/>
  <c r="EK261" i="6"/>
  <c r="CF174" i="6"/>
  <c r="CE190" i="6"/>
  <c r="CE192" i="6" s="1"/>
  <c r="CE193" i="6" s="1"/>
  <c r="CE185" i="6" s="1"/>
  <c r="CE187" i="6" s="1"/>
  <c r="CF184" i="6" s="1"/>
  <c r="EO218" i="6"/>
  <c r="CD197" i="6"/>
  <c r="BE222" i="6"/>
  <c r="BE223" i="6" s="1"/>
  <c r="BE224" i="6" s="1"/>
  <c r="EO170" i="6"/>
  <c r="EO244" i="6" s="1"/>
  <c r="EO334" i="6" s="1"/>
  <c r="EO381" i="6" s="1"/>
  <c r="EO243" i="6"/>
  <c r="EO286" i="6" s="1"/>
  <c r="BD210" i="6"/>
  <c r="BD212" i="6" s="1"/>
  <c r="BE209" i="6" s="1"/>
  <c r="BD237" i="6"/>
  <c r="EK228" i="6"/>
  <c r="EN169" i="6"/>
  <c r="EN248" i="6" s="1"/>
  <c r="EN338" i="6" s="1"/>
  <c r="EN247" i="6"/>
  <c r="EN337" i="6" s="1"/>
  <c r="EL200" i="6"/>
  <c r="EL225" i="6"/>
  <c r="EP166" i="6"/>
  <c r="EP138" i="6"/>
  <c r="EL139" i="6"/>
  <c r="EL142" i="6" s="1"/>
  <c r="EL143" i="6" s="1"/>
  <c r="EL177" i="6"/>
  <c r="EL351" i="6" s="1"/>
  <c r="EO111" i="6"/>
  <c r="EO112" i="6" s="1"/>
  <c r="EO165" i="6"/>
  <c r="EO155" i="6"/>
  <c r="EM158" i="6"/>
  <c r="EM179" i="6" s="1"/>
  <c r="EM219" i="6" s="1"/>
  <c r="EP161" i="6"/>
  <c r="EP157" i="6"/>
  <c r="EP154" i="6"/>
  <c r="EM137" i="6"/>
  <c r="EL158" i="6"/>
  <c r="EL179" i="6" s="1"/>
  <c r="EL353" i="6" s="1"/>
  <c r="EL373" i="6" s="1"/>
  <c r="EL375" i="6" s="1"/>
  <c r="EO117" i="6"/>
  <c r="EO118" i="6" s="1"/>
  <c r="EP109" i="6"/>
  <c r="EP176" i="6" s="1"/>
  <c r="EP216" i="6" s="1"/>
  <c r="EP108" i="6"/>
  <c r="EP175" i="6" s="1"/>
  <c r="EN119" i="6"/>
  <c r="EN126" i="6" s="1"/>
  <c r="EN135" i="6" s="1"/>
  <c r="EN146" i="6" s="1"/>
  <c r="EP115" i="6"/>
  <c r="EO129" i="6"/>
  <c r="EN130" i="6"/>
  <c r="EN131" i="6" s="1"/>
  <c r="EN133" i="6" s="1"/>
  <c r="EN136" i="6" s="1"/>
  <c r="EO123" i="6"/>
  <c r="EO124" i="6" s="1"/>
  <c r="EQ122" i="6"/>
  <c r="EQ4" i="6"/>
  <c r="EQ5" i="6" s="1"/>
  <c r="DL407" i="6" l="1"/>
  <c r="DM404" i="6" s="1"/>
  <c r="DM406" i="6" s="1"/>
  <c r="EK402" i="6"/>
  <c r="EK401" i="6"/>
  <c r="EK382" i="6"/>
  <c r="EK395" i="6" s="1"/>
  <c r="EK410" i="6" s="1"/>
  <c r="EJ405" i="6"/>
  <c r="BA270" i="6"/>
  <c r="AY392" i="6"/>
  <c r="AZ389" i="6" s="1"/>
  <c r="AY394" i="6"/>
  <c r="AY397" i="6" s="1"/>
  <c r="EK430" i="6"/>
  <c r="EP429" i="6"/>
  <c r="EP383" i="6"/>
  <c r="EP396" i="6" s="1"/>
  <c r="EP411" i="6" s="1"/>
  <c r="EL430" i="6"/>
  <c r="EL382" i="6"/>
  <c r="EL395" i="6" s="1"/>
  <c r="EL410" i="6" s="1"/>
  <c r="EQ428" i="6"/>
  <c r="EQ451" i="6"/>
  <c r="AZ322" i="6"/>
  <c r="AZ320" i="6"/>
  <c r="AZ321" i="6" s="1"/>
  <c r="AZ326" i="6"/>
  <c r="AZ302" i="6" s="1"/>
  <c r="AZ325" i="6"/>
  <c r="EL367" i="6"/>
  <c r="EL436" i="6"/>
  <c r="EL439" i="6" s="1"/>
  <c r="EL431" i="6"/>
  <c r="BP441" i="6"/>
  <c r="BP442" i="6" s="1"/>
  <c r="BQ433" i="6"/>
  <c r="BQ434" i="6" s="1"/>
  <c r="BQ435" i="6" s="1"/>
  <c r="BP446" i="6"/>
  <c r="BP447" i="6"/>
  <c r="BP423" i="6" s="1"/>
  <c r="EM353" i="6"/>
  <c r="EM373" i="6" s="1"/>
  <c r="EM375" i="6" s="1"/>
  <c r="EO350" i="6"/>
  <c r="EO427" i="6" s="1"/>
  <c r="EO260" i="6"/>
  <c r="EO306" i="6" s="1"/>
  <c r="EO333" i="6"/>
  <c r="AZ360" i="6"/>
  <c r="AZ361" i="6" s="1"/>
  <c r="AZ362" i="6" s="1"/>
  <c r="AZ368" i="6" s="1"/>
  <c r="AZ370" i="6" s="1"/>
  <c r="AZ380" i="6" s="1"/>
  <c r="EQ259" i="6"/>
  <c r="EQ285" i="6" s="1"/>
  <c r="EQ349" i="6"/>
  <c r="EQ374" i="6" s="1"/>
  <c r="EQ307" i="6"/>
  <c r="EK310" i="6"/>
  <c r="EK277" i="6"/>
  <c r="EK291" i="6" s="1"/>
  <c r="EK315" i="6"/>
  <c r="EK318" i="6" s="1"/>
  <c r="EL220" i="6"/>
  <c r="EL261" i="6"/>
  <c r="EM263" i="6"/>
  <c r="EM284" i="6" s="1"/>
  <c r="EL219" i="6"/>
  <c r="EL263" i="6"/>
  <c r="EL284" i="6" s="1"/>
  <c r="CF180" i="6"/>
  <c r="CF308" i="6"/>
  <c r="CE194" i="6"/>
  <c r="CE195" i="6" s="1"/>
  <c r="CE201" i="6" s="1"/>
  <c r="CE203" i="6" s="1"/>
  <c r="EP218" i="6"/>
  <c r="EP170" i="6"/>
  <c r="EP244" i="6" s="1"/>
  <c r="EP334" i="6" s="1"/>
  <c r="EP381" i="6" s="1"/>
  <c r="EP243" i="6"/>
  <c r="EP286" i="6" s="1"/>
  <c r="EL228" i="6"/>
  <c r="BE234" i="6"/>
  <c r="BE229" i="6"/>
  <c r="EO169" i="6"/>
  <c r="EO248" i="6" s="1"/>
  <c r="EO338" i="6" s="1"/>
  <c r="EO247" i="6"/>
  <c r="EO337" i="6" s="1"/>
  <c r="EM200" i="6"/>
  <c r="EM225" i="6"/>
  <c r="EQ166" i="6"/>
  <c r="EQ138" i="6"/>
  <c r="EM139" i="6"/>
  <c r="EM142" i="6" s="1"/>
  <c r="EM143" i="6" s="1"/>
  <c r="EM177" i="6"/>
  <c r="EM351" i="6" s="1"/>
  <c r="EO119" i="6"/>
  <c r="EO126" i="6" s="1"/>
  <c r="EO135" i="6" s="1"/>
  <c r="EP111" i="6"/>
  <c r="EP112" i="6" s="1"/>
  <c r="EP165" i="6"/>
  <c r="EQ157" i="6"/>
  <c r="EQ161" i="6"/>
  <c r="EQ154" i="6"/>
  <c r="EP155" i="6"/>
  <c r="EQ109" i="6"/>
  <c r="EQ176" i="6" s="1"/>
  <c r="EQ216" i="6" s="1"/>
  <c r="EQ108" i="6"/>
  <c r="EQ175" i="6" s="1"/>
  <c r="EN137" i="6"/>
  <c r="EN141" i="6"/>
  <c r="EN162" i="6" s="1"/>
  <c r="EP123" i="6"/>
  <c r="EP124" i="6" s="1"/>
  <c r="EP129" i="6"/>
  <c r="EO130" i="6"/>
  <c r="EO131" i="6" s="1"/>
  <c r="EO133" i="6" s="1"/>
  <c r="EO136" i="6" s="1"/>
  <c r="EP116" i="6"/>
  <c r="EP117" i="6" s="1"/>
  <c r="EP118" i="6" s="1"/>
  <c r="ER122" i="6"/>
  <c r="EQ115" i="6"/>
  <c r="ER4" i="6"/>
  <c r="ER5" i="6" s="1"/>
  <c r="DM409" i="6" l="1"/>
  <c r="DM412" i="6" s="1"/>
  <c r="DM407" i="6"/>
  <c r="DN404" i="6" s="1"/>
  <c r="DN406" i="6" s="1"/>
  <c r="DN409" i="6" s="1"/>
  <c r="DN412" i="6" s="1"/>
  <c r="EL401" i="6"/>
  <c r="EL402" i="6"/>
  <c r="EK405" i="6"/>
  <c r="BA252" i="6"/>
  <c r="BA254" i="6" s="1"/>
  <c r="BB251" i="6" s="1"/>
  <c r="BA271" i="6"/>
  <c r="AZ384" i="6"/>
  <c r="AZ388" i="6"/>
  <c r="EM430" i="6"/>
  <c r="EM382" i="6"/>
  <c r="EM395" i="6" s="1"/>
  <c r="EM410" i="6" s="1"/>
  <c r="EQ429" i="6"/>
  <c r="EQ383" i="6"/>
  <c r="EQ396" i="6" s="1"/>
  <c r="EQ411" i="6" s="1"/>
  <c r="BA305" i="6"/>
  <c r="BA311" i="6" s="1"/>
  <c r="BA312" i="6" s="1"/>
  <c r="BA313" i="6" s="1"/>
  <c r="BA314" i="6" s="1"/>
  <c r="AZ453" i="6"/>
  <c r="ER428" i="6"/>
  <c r="ER451" i="6"/>
  <c r="EO141" i="6"/>
  <c r="EO162" i="6" s="1"/>
  <c r="EO146" i="6"/>
  <c r="AZ301" i="6"/>
  <c r="AZ303" i="6" s="1"/>
  <c r="BA300" i="6" s="1"/>
  <c r="AZ327" i="6"/>
  <c r="EM367" i="6"/>
  <c r="EM436" i="6"/>
  <c r="EM439" i="6" s="1"/>
  <c r="EM431" i="6"/>
  <c r="BQ445" i="6"/>
  <c r="BQ440" i="6"/>
  <c r="BQ443" i="6" s="1"/>
  <c r="BR426" i="6" s="1"/>
  <c r="BR432" i="6" s="1"/>
  <c r="BP448" i="6"/>
  <c r="BP422" i="6"/>
  <c r="BP424" i="6" s="1"/>
  <c r="BQ421" i="6" s="1"/>
  <c r="EP350" i="6"/>
  <c r="EP427" i="6" s="1"/>
  <c r="ER259" i="6"/>
  <c r="ER285" i="6" s="1"/>
  <c r="ER349" i="6"/>
  <c r="ER374" i="6" s="1"/>
  <c r="ER307" i="6"/>
  <c r="EP260" i="6"/>
  <c r="EP306" i="6" s="1"/>
  <c r="EP333" i="6"/>
  <c r="AZ342" i="6"/>
  <c r="AZ344" i="6" s="1"/>
  <c r="BA341" i="6" s="1"/>
  <c r="AZ364" i="6"/>
  <c r="EL310" i="6"/>
  <c r="EL315" i="6"/>
  <c r="EL318" i="6" s="1"/>
  <c r="EL277" i="6"/>
  <c r="EL291" i="6" s="1"/>
  <c r="EM220" i="6"/>
  <c r="EM261" i="6"/>
  <c r="CF190" i="6"/>
  <c r="CF192" i="6" s="1"/>
  <c r="CF193" i="6" s="1"/>
  <c r="CG174" i="6"/>
  <c r="CE197" i="6"/>
  <c r="EP119" i="6"/>
  <c r="EP126" i="6" s="1"/>
  <c r="EP135" i="6" s="1"/>
  <c r="EP146" i="6" s="1"/>
  <c r="BE230" i="6"/>
  <c r="BE231" i="6" s="1"/>
  <c r="BE232" i="6"/>
  <c r="BF215" i="6" s="1"/>
  <c r="BF221" i="6" s="1"/>
  <c r="BE235" i="6"/>
  <c r="BE236" i="6"/>
  <c r="BE211" i="6" s="1"/>
  <c r="EQ218" i="6"/>
  <c r="EP169" i="6"/>
  <c r="EP248" i="6" s="1"/>
  <c r="EP338" i="6" s="1"/>
  <c r="EP247" i="6"/>
  <c r="EP337" i="6" s="1"/>
  <c r="EQ170" i="6"/>
  <c r="EQ244" i="6" s="1"/>
  <c r="EQ334" i="6" s="1"/>
  <c r="EQ381" i="6" s="1"/>
  <c r="EQ243" i="6"/>
  <c r="EQ286" i="6" s="1"/>
  <c r="EM228" i="6"/>
  <c r="BE309" i="6"/>
  <c r="EN200" i="6"/>
  <c r="EN225" i="6"/>
  <c r="ER166" i="6"/>
  <c r="ER138" i="6"/>
  <c r="EN139" i="6"/>
  <c r="EN142" i="6" s="1"/>
  <c r="EN143" i="6" s="1"/>
  <c r="EN177" i="6"/>
  <c r="EN351" i="6" s="1"/>
  <c r="EO137" i="6"/>
  <c r="EQ111" i="6"/>
  <c r="EQ112" i="6" s="1"/>
  <c r="EQ165" i="6"/>
  <c r="EQ155" i="6"/>
  <c r="ER154" i="6"/>
  <c r="ER157" i="6"/>
  <c r="ER161" i="6"/>
  <c r="EN158" i="6"/>
  <c r="EN179" i="6" s="1"/>
  <c r="EN353" i="6" s="1"/>
  <c r="EN373" i="6" s="1"/>
  <c r="EN375" i="6" s="1"/>
  <c r="ER108" i="6"/>
  <c r="ER175" i="6" s="1"/>
  <c r="ER109" i="6"/>
  <c r="ER176" i="6" s="1"/>
  <c r="ER216" i="6" s="1"/>
  <c r="ER115" i="6"/>
  <c r="EQ116" i="6"/>
  <c r="EQ117" i="6" s="1"/>
  <c r="EQ118" i="6" s="1"/>
  <c r="EQ123" i="6"/>
  <c r="EQ124" i="6" s="1"/>
  <c r="EQ129" i="6"/>
  <c r="EP130" i="6"/>
  <c r="EP131" i="6" s="1"/>
  <c r="EP133" i="6" s="1"/>
  <c r="EP136" i="6" s="1"/>
  <c r="ES122" i="6"/>
  <c r="ES4" i="6"/>
  <c r="ES5" i="6" s="1"/>
  <c r="DN407" i="6" l="1"/>
  <c r="DO404" i="6" s="1"/>
  <c r="EM402" i="6"/>
  <c r="EM401" i="6"/>
  <c r="DO406" i="6"/>
  <c r="DO409" i="6" s="1"/>
  <c r="DO412" i="6" s="1"/>
  <c r="EL405" i="6"/>
  <c r="BA272" i="6"/>
  <c r="BA274" i="6" s="1"/>
  <c r="AZ390" i="6"/>
  <c r="AZ391" i="6"/>
  <c r="ER429" i="6"/>
  <c r="ER383" i="6"/>
  <c r="ER396" i="6" s="1"/>
  <c r="ER411" i="6" s="1"/>
  <c r="EN430" i="6"/>
  <c r="EN382" i="6"/>
  <c r="EN395" i="6" s="1"/>
  <c r="EN410" i="6" s="1"/>
  <c r="EO158" i="6"/>
  <c r="EO179" i="6" s="1"/>
  <c r="EO219" i="6" s="1"/>
  <c r="ES428" i="6"/>
  <c r="ES451" i="6"/>
  <c r="BA319" i="6"/>
  <c r="BA324" i="6"/>
  <c r="EN367" i="6"/>
  <c r="EN436" i="6"/>
  <c r="EN439" i="6" s="1"/>
  <c r="EN431" i="6"/>
  <c r="BQ441" i="6"/>
  <c r="BQ442" i="6" s="1"/>
  <c r="BR433" i="6"/>
  <c r="BR434" i="6" s="1"/>
  <c r="BR435" i="6" s="1"/>
  <c r="BQ446" i="6"/>
  <c r="BQ447" i="6"/>
  <c r="BQ423" i="6" s="1"/>
  <c r="EQ350" i="6"/>
  <c r="EQ427" i="6" s="1"/>
  <c r="BA348" i="6"/>
  <c r="BA354" i="6" s="1"/>
  <c r="BA357" i="6" s="1"/>
  <c r="BA359" i="6" s="1"/>
  <c r="BA360" i="6" s="1"/>
  <c r="ES259" i="6"/>
  <c r="ES285" i="6" s="1"/>
  <c r="ES349" i="6"/>
  <c r="ES374" i="6" s="1"/>
  <c r="ES307" i="6"/>
  <c r="EQ260" i="6"/>
  <c r="EQ306" i="6" s="1"/>
  <c r="EQ333" i="6"/>
  <c r="EM310" i="6"/>
  <c r="EM277" i="6"/>
  <c r="EM291" i="6" s="1"/>
  <c r="EM315" i="6"/>
  <c r="EM318" i="6" s="1"/>
  <c r="EN219" i="6"/>
  <c r="EN263" i="6"/>
  <c r="EN284" i="6" s="1"/>
  <c r="EN220" i="6"/>
  <c r="EN261" i="6"/>
  <c r="CG308" i="6"/>
  <c r="CG180" i="6"/>
  <c r="EQ119" i="6"/>
  <c r="EQ126" i="6" s="1"/>
  <c r="EQ135" i="6" s="1"/>
  <c r="EQ146" i="6" s="1"/>
  <c r="BE210" i="6"/>
  <c r="BE212" i="6" s="1"/>
  <c r="BF209" i="6" s="1"/>
  <c r="BE237" i="6"/>
  <c r="EN228" i="6"/>
  <c r="ER218" i="6"/>
  <c r="ER170" i="6"/>
  <c r="ER244" i="6" s="1"/>
  <c r="ER334" i="6" s="1"/>
  <c r="ER381" i="6" s="1"/>
  <c r="ER243" i="6"/>
  <c r="ER286" i="6" s="1"/>
  <c r="CF185" i="6"/>
  <c r="CF187" i="6" s="1"/>
  <c r="CG184" i="6" s="1"/>
  <c r="EQ169" i="6"/>
  <c r="EQ248" i="6" s="1"/>
  <c r="EQ338" i="6" s="1"/>
  <c r="EQ247" i="6"/>
  <c r="EQ337" i="6" s="1"/>
  <c r="CF194" i="6"/>
  <c r="CF195" i="6" s="1"/>
  <c r="CF201" i="6" s="1"/>
  <c r="CF203" i="6" s="1"/>
  <c r="BF222" i="6"/>
  <c r="BF223" i="6" s="1"/>
  <c r="BF224" i="6" s="1"/>
  <c r="EO200" i="6"/>
  <c r="EO225" i="6"/>
  <c r="BD181" i="6"/>
  <c r="ES166" i="6"/>
  <c r="ES138" i="6"/>
  <c r="EO139" i="6"/>
  <c r="EO142" i="6" s="1"/>
  <c r="EO143" i="6" s="1"/>
  <c r="EO177" i="6"/>
  <c r="EO351" i="6" s="1"/>
  <c r="ER155" i="6"/>
  <c r="ER111" i="6"/>
  <c r="ER112" i="6" s="1"/>
  <c r="ER165" i="6"/>
  <c r="ES161" i="6"/>
  <c r="ES157" i="6"/>
  <c r="ES154" i="6"/>
  <c r="ES109" i="6"/>
  <c r="ES176" i="6" s="1"/>
  <c r="ES216" i="6" s="1"/>
  <c r="ES108" i="6"/>
  <c r="ES175" i="6" s="1"/>
  <c r="EP137" i="6"/>
  <c r="EP141" i="6"/>
  <c r="EP162" i="6" s="1"/>
  <c r="ER129" i="6"/>
  <c r="EQ130" i="6"/>
  <c r="EQ131" i="6" s="1"/>
  <c r="EQ133" i="6" s="1"/>
  <c r="EQ136" i="6" s="1"/>
  <c r="ER123" i="6"/>
  <c r="ER124" i="6" s="1"/>
  <c r="ER116" i="6"/>
  <c r="ER117" i="6" s="1"/>
  <c r="ER118" i="6" s="1"/>
  <c r="ET122" i="6"/>
  <c r="ES115" i="6"/>
  <c r="ET4" i="6"/>
  <c r="ET5" i="6" s="1"/>
  <c r="BA278" i="6" l="1"/>
  <c r="BA455" i="6" s="1"/>
  <c r="EO263" i="6"/>
  <c r="EO284" i="6" s="1"/>
  <c r="DO407" i="6"/>
  <c r="DP404" i="6" s="1"/>
  <c r="DP406" i="6" s="1"/>
  <c r="EN401" i="6"/>
  <c r="EN402" i="6"/>
  <c r="EM405" i="6"/>
  <c r="AZ394" i="6"/>
  <c r="AZ397" i="6" s="1"/>
  <c r="BB258" i="6"/>
  <c r="BB264" i="6" s="1"/>
  <c r="BB267" i="6" s="1"/>
  <c r="BA452" i="6"/>
  <c r="AZ392" i="6"/>
  <c r="BA389" i="6" s="1"/>
  <c r="EO353" i="6"/>
  <c r="EO382" i="6" s="1"/>
  <c r="EO395" i="6" s="1"/>
  <c r="EO410" i="6" s="1"/>
  <c r="ES429" i="6"/>
  <c r="ES383" i="6"/>
  <c r="ES396" i="6" s="1"/>
  <c r="ES411" i="6" s="1"/>
  <c r="ET428" i="6"/>
  <c r="ET451" i="6"/>
  <c r="BA322" i="6"/>
  <c r="BA320" i="6"/>
  <c r="BA321" i="6" s="1"/>
  <c r="BA325" i="6"/>
  <c r="BA326" i="6"/>
  <c r="BA302" i="6" s="1"/>
  <c r="EO367" i="6"/>
  <c r="EO436" i="6"/>
  <c r="EO439" i="6" s="1"/>
  <c r="EO431" i="6"/>
  <c r="BR445" i="6"/>
  <c r="BR440" i="6"/>
  <c r="BR443" i="6" s="1"/>
  <c r="BS426" i="6" s="1"/>
  <c r="BS432" i="6" s="1"/>
  <c r="BQ448" i="6"/>
  <c r="BQ422" i="6"/>
  <c r="BQ424" i="6" s="1"/>
  <c r="BR421" i="6" s="1"/>
  <c r="ER350" i="6"/>
  <c r="ER427" i="6" s="1"/>
  <c r="ET259" i="6"/>
  <c r="ET285" i="6" s="1"/>
  <c r="ET349" i="6"/>
  <c r="ET374" i="6" s="1"/>
  <c r="ET307" i="6"/>
  <c r="BA361" i="6"/>
  <c r="BA362" i="6" s="1"/>
  <c r="BA368" i="6" s="1"/>
  <c r="BA342" i="6"/>
  <c r="BA344" i="6" s="1"/>
  <c r="BB341" i="6" s="1"/>
  <c r="ER260" i="6"/>
  <c r="ER306" i="6" s="1"/>
  <c r="ER333" i="6"/>
  <c r="EN310" i="6"/>
  <c r="EN277" i="6"/>
  <c r="EN291" i="6" s="1"/>
  <c r="EN315" i="6"/>
  <c r="EN318" i="6" s="1"/>
  <c r="EO220" i="6"/>
  <c r="EO261" i="6"/>
  <c r="CH174" i="6"/>
  <c r="CG190" i="6"/>
  <c r="CG192" i="6" s="1"/>
  <c r="CG193" i="6" s="1"/>
  <c r="CG185" i="6" s="1"/>
  <c r="CG187" i="6" s="1"/>
  <c r="CH184" i="6" s="1"/>
  <c r="BF234" i="6"/>
  <c r="BF229" i="6"/>
  <c r="BF230" i="6" s="1"/>
  <c r="BF231" i="6" s="1"/>
  <c r="ES218" i="6"/>
  <c r="ES170" i="6"/>
  <c r="ES244" i="6" s="1"/>
  <c r="ES334" i="6" s="1"/>
  <c r="ES381" i="6" s="1"/>
  <c r="ES243" i="6"/>
  <c r="ES286" i="6" s="1"/>
  <c r="CF197" i="6"/>
  <c r="EO228" i="6"/>
  <c r="ER169" i="6"/>
  <c r="ER248" i="6" s="1"/>
  <c r="ER338" i="6" s="1"/>
  <c r="ER247" i="6"/>
  <c r="ER337" i="6" s="1"/>
  <c r="BF309" i="6"/>
  <c r="EP200" i="6"/>
  <c r="EP225" i="6"/>
  <c r="ET166" i="6"/>
  <c r="ET138" i="6"/>
  <c r="EP139" i="6"/>
  <c r="EP142" i="6" s="1"/>
  <c r="EP143" i="6" s="1"/>
  <c r="EP177" i="6"/>
  <c r="EP351" i="6" s="1"/>
  <c r="ER119" i="6"/>
  <c r="ES111" i="6"/>
  <c r="ES112" i="6" s="1"/>
  <c r="ES165" i="6"/>
  <c r="ES155" i="6"/>
  <c r="ET161" i="6"/>
  <c r="ET157" i="6"/>
  <c r="ET154" i="6"/>
  <c r="EP158" i="6"/>
  <c r="EP179" i="6" s="1"/>
  <c r="EP353" i="6" s="1"/>
  <c r="EP373" i="6" s="1"/>
  <c r="EP375" i="6" s="1"/>
  <c r="ES116" i="6"/>
  <c r="ES117" i="6" s="1"/>
  <c r="ES118" i="6" s="1"/>
  <c r="ES123" i="6"/>
  <c r="ES124" i="6" s="1"/>
  <c r="ET109" i="6"/>
  <c r="ET176" i="6" s="1"/>
  <c r="ET216" i="6" s="1"/>
  <c r="ET108" i="6"/>
  <c r="ET175" i="6" s="1"/>
  <c r="EQ137" i="6"/>
  <c r="EQ141" i="6"/>
  <c r="EQ162" i="6" s="1"/>
  <c r="ES129" i="6"/>
  <c r="ER130" i="6"/>
  <c r="ER131" i="6" s="1"/>
  <c r="ER133" i="6" s="1"/>
  <c r="ER136" i="6" s="1"/>
  <c r="ER126" i="6"/>
  <c r="ER135" i="6" s="1"/>
  <c r="ER146" i="6" s="1"/>
  <c r="EU122" i="6"/>
  <c r="ET115" i="6"/>
  <c r="EU4" i="6"/>
  <c r="EU5" i="6" s="1"/>
  <c r="BA369" i="6" l="1"/>
  <c r="BA280" i="6"/>
  <c r="BA283" i="6" s="1"/>
  <c r="BA287" i="6" s="1"/>
  <c r="BA292" i="6" s="1"/>
  <c r="BA370" i="6"/>
  <c r="BA380" i="6" s="1"/>
  <c r="EN405" i="6"/>
  <c r="DP407" i="6"/>
  <c r="DQ404" i="6" s="1"/>
  <c r="DP409" i="6"/>
  <c r="DP412" i="6" s="1"/>
  <c r="EO402" i="6"/>
  <c r="EO401" i="6"/>
  <c r="BB269" i="6"/>
  <c r="BB270" i="6" s="1"/>
  <c r="BA384" i="6"/>
  <c r="BA388" i="6"/>
  <c r="EO430" i="6"/>
  <c r="EO373" i="6"/>
  <c r="EO375" i="6" s="1"/>
  <c r="ET429" i="6"/>
  <c r="ET383" i="6"/>
  <c r="ET396" i="6" s="1"/>
  <c r="ET411" i="6" s="1"/>
  <c r="EP430" i="6"/>
  <c r="EP382" i="6"/>
  <c r="EP395" i="6" s="1"/>
  <c r="EP410" i="6" s="1"/>
  <c r="BB305" i="6"/>
  <c r="BB311" i="6" s="1"/>
  <c r="BB312" i="6" s="1"/>
  <c r="BB313" i="6" s="1"/>
  <c r="BB314" i="6" s="1"/>
  <c r="BA453" i="6"/>
  <c r="EU428" i="6"/>
  <c r="EU451" i="6"/>
  <c r="BA301" i="6"/>
  <c r="BA303" i="6" s="1"/>
  <c r="BB300" i="6" s="1"/>
  <c r="BA327" i="6"/>
  <c r="EP367" i="6"/>
  <c r="EP431" i="6"/>
  <c r="EP436" i="6"/>
  <c r="EP439" i="6" s="1"/>
  <c r="BS433" i="6"/>
  <c r="BS434" i="6" s="1"/>
  <c r="BS435" i="6" s="1"/>
  <c r="BR441" i="6"/>
  <c r="BR442" i="6" s="1"/>
  <c r="BR446" i="6"/>
  <c r="BR447" i="6"/>
  <c r="BR423" i="6" s="1"/>
  <c r="ES350" i="6"/>
  <c r="ES427" i="6" s="1"/>
  <c r="EU259" i="6"/>
  <c r="EU285" i="6" s="1"/>
  <c r="EU349" i="6"/>
  <c r="EU374" i="6" s="1"/>
  <c r="EU307" i="6"/>
  <c r="ES260" i="6"/>
  <c r="ES306" i="6" s="1"/>
  <c r="ES333" i="6"/>
  <c r="EO310" i="6"/>
  <c r="EO315" i="6"/>
  <c r="EO318" i="6" s="1"/>
  <c r="EO277" i="6"/>
  <c r="EO291" i="6" s="1"/>
  <c r="BA364" i="6"/>
  <c r="EP219" i="6"/>
  <c r="EP263" i="6"/>
  <c r="EP284" i="6" s="1"/>
  <c r="EP220" i="6"/>
  <c r="EP261" i="6"/>
  <c r="CH180" i="6"/>
  <c r="CH308" i="6"/>
  <c r="CG194" i="6"/>
  <c r="CG195" i="6" s="1"/>
  <c r="CG201" i="6" s="1"/>
  <c r="CG203" i="6" s="1"/>
  <c r="BF232" i="6"/>
  <c r="BG215" i="6" s="1"/>
  <c r="BG221" i="6" s="1"/>
  <c r="BG222" i="6" s="1"/>
  <c r="BG223" i="6" s="1"/>
  <c r="BG224" i="6" s="1"/>
  <c r="BG309" i="6" s="1"/>
  <c r="EP228" i="6"/>
  <c r="ES169" i="6"/>
  <c r="ES248" i="6" s="1"/>
  <c r="ES338" i="6" s="1"/>
  <c r="ES247" i="6"/>
  <c r="ES337" i="6" s="1"/>
  <c r="BF235" i="6"/>
  <c r="BF236" i="6"/>
  <c r="BF211" i="6" s="1"/>
  <c r="ET218" i="6"/>
  <c r="ET170" i="6"/>
  <c r="ET244" i="6" s="1"/>
  <c r="ET334" i="6" s="1"/>
  <c r="ET381" i="6" s="1"/>
  <c r="ET243" i="6"/>
  <c r="ET286" i="6" s="1"/>
  <c r="ES119" i="6"/>
  <c r="ES126" i="6" s="1"/>
  <c r="ES135" i="6" s="1"/>
  <c r="EQ200" i="6"/>
  <c r="EQ225" i="6"/>
  <c r="EU166" i="6"/>
  <c r="EU138" i="6"/>
  <c r="EQ139" i="6"/>
  <c r="EQ142" i="6" s="1"/>
  <c r="EQ143" i="6" s="1"/>
  <c r="EQ177" i="6"/>
  <c r="EQ351" i="6" s="1"/>
  <c r="ET111" i="6"/>
  <c r="ET112" i="6" s="1"/>
  <c r="ET165" i="6"/>
  <c r="EU161" i="6"/>
  <c r="EU157" i="6"/>
  <c r="EU154" i="6"/>
  <c r="ET155" i="6"/>
  <c r="EQ158" i="6"/>
  <c r="EQ179" i="6" s="1"/>
  <c r="EQ353" i="6" s="1"/>
  <c r="EQ373" i="6" s="1"/>
  <c r="EQ375" i="6" s="1"/>
  <c r="EU109" i="6"/>
  <c r="EU176" i="6" s="1"/>
  <c r="EU216" i="6" s="1"/>
  <c r="EU108" i="6"/>
  <c r="EU175" i="6" s="1"/>
  <c r="ER137" i="6"/>
  <c r="ER141" i="6"/>
  <c r="ER162" i="6" s="1"/>
  <c r="ET129" i="6"/>
  <c r="ES130" i="6"/>
  <c r="ES131" i="6" s="1"/>
  <c r="ES133" i="6" s="1"/>
  <c r="ES136" i="6" s="1"/>
  <c r="ET116" i="6"/>
  <c r="ET117" i="6" s="1"/>
  <c r="ET118" i="6" s="1"/>
  <c r="ET123" i="6"/>
  <c r="ET124" i="6" s="1"/>
  <c r="EV122" i="6"/>
  <c r="EU115" i="6"/>
  <c r="EV4" i="6"/>
  <c r="EV5" i="6" s="1"/>
  <c r="EO405" i="6" l="1"/>
  <c r="EP402" i="6"/>
  <c r="EP401" i="6"/>
  <c r="DQ406" i="6"/>
  <c r="DQ409" i="6" s="1"/>
  <c r="DQ412" i="6" s="1"/>
  <c r="BB271" i="6"/>
  <c r="BB252" i="6"/>
  <c r="BB254" i="6" s="1"/>
  <c r="BC251" i="6" s="1"/>
  <c r="BA390" i="6"/>
  <c r="BA391" i="6"/>
  <c r="EQ430" i="6"/>
  <c r="EQ382" i="6"/>
  <c r="EQ395" i="6" s="1"/>
  <c r="EQ410" i="6" s="1"/>
  <c r="EU429" i="6"/>
  <c r="EU383" i="6"/>
  <c r="EU396" i="6" s="1"/>
  <c r="EU411" i="6" s="1"/>
  <c r="EV428" i="6"/>
  <c r="EV451" i="6"/>
  <c r="ES141" i="6"/>
  <c r="ES162" i="6" s="1"/>
  <c r="ES146" i="6"/>
  <c r="BB319" i="6"/>
  <c r="BB322" i="6" s="1"/>
  <c r="BB453" i="6" s="1"/>
  <c r="BB324" i="6"/>
  <c r="EQ367" i="6"/>
  <c r="EQ436" i="6"/>
  <c r="EQ439" i="6" s="1"/>
  <c r="EQ431" i="6"/>
  <c r="BR448" i="6"/>
  <c r="BR422" i="6"/>
  <c r="BR424" i="6" s="1"/>
  <c r="BS421" i="6" s="1"/>
  <c r="BS445" i="6"/>
  <c r="BS440" i="6"/>
  <c r="ET350" i="6"/>
  <c r="ET427" i="6" s="1"/>
  <c r="BB348" i="6"/>
  <c r="BB354" i="6" s="1"/>
  <c r="BB357" i="6" s="1"/>
  <c r="BB359" i="6" s="1"/>
  <c r="BB360" i="6" s="1"/>
  <c r="ET260" i="6"/>
  <c r="ET306" i="6" s="1"/>
  <c r="ET333" i="6"/>
  <c r="EV259" i="6"/>
  <c r="EV285" i="6" s="1"/>
  <c r="EV349" i="6"/>
  <c r="EV374" i="6" s="1"/>
  <c r="EV307" i="6"/>
  <c r="EP310" i="6"/>
  <c r="EP315" i="6"/>
  <c r="EP318" i="6" s="1"/>
  <c r="EP277" i="6"/>
  <c r="EP291" i="6" s="1"/>
  <c r="EQ219" i="6"/>
  <c r="EQ263" i="6"/>
  <c r="EQ284" i="6" s="1"/>
  <c r="EQ220" i="6"/>
  <c r="EQ261" i="6"/>
  <c r="CH190" i="6"/>
  <c r="CH192" i="6" s="1"/>
  <c r="CH193" i="6" s="1"/>
  <c r="CH194" i="6" s="1"/>
  <c r="CH195" i="6" s="1"/>
  <c r="CH201" i="6" s="1"/>
  <c r="CH203" i="6" s="1"/>
  <c r="CI174" i="6"/>
  <c r="CG197" i="6"/>
  <c r="ET169" i="6"/>
  <c r="ET248" i="6" s="1"/>
  <c r="ET338" i="6" s="1"/>
  <c r="ET247" i="6"/>
  <c r="ET337" i="6" s="1"/>
  <c r="EU170" i="6"/>
  <c r="EU244" i="6" s="1"/>
  <c r="EU334" i="6" s="1"/>
  <c r="EU381" i="6" s="1"/>
  <c r="EU243" i="6"/>
  <c r="EU286" i="6" s="1"/>
  <c r="BG234" i="6"/>
  <c r="BG229" i="6"/>
  <c r="BG230" i="6" s="1"/>
  <c r="BG231" i="6" s="1"/>
  <c r="EU218" i="6"/>
  <c r="EQ228" i="6"/>
  <c r="BF210" i="6"/>
  <c r="BF212" i="6" s="1"/>
  <c r="BG209" i="6" s="1"/>
  <c r="BF237" i="6"/>
  <c r="ER200" i="6"/>
  <c r="ER225" i="6"/>
  <c r="EV166" i="6"/>
  <c r="EV138" i="6"/>
  <c r="ER139" i="6"/>
  <c r="ER142" i="6" s="1"/>
  <c r="ER143" i="6" s="1"/>
  <c r="ER177" i="6"/>
  <c r="ER351" i="6" s="1"/>
  <c r="ET119" i="6"/>
  <c r="ET126" i="6" s="1"/>
  <c r="ET135" i="6" s="1"/>
  <c r="ET146" i="6" s="1"/>
  <c r="ES137" i="6"/>
  <c r="EU111" i="6"/>
  <c r="EU112" i="6" s="1"/>
  <c r="EU165" i="6"/>
  <c r="EV154" i="6"/>
  <c r="EV161" i="6"/>
  <c r="EV157" i="6"/>
  <c r="EU155" i="6"/>
  <c r="ER158" i="6"/>
  <c r="ER179" i="6" s="1"/>
  <c r="ER353" i="6" s="1"/>
  <c r="ER373" i="6" s="1"/>
  <c r="ER375" i="6" s="1"/>
  <c r="EV108" i="6"/>
  <c r="EV175" i="6" s="1"/>
  <c r="EV109" i="6"/>
  <c r="EV176" i="6" s="1"/>
  <c r="EV216" i="6" s="1"/>
  <c r="EU116" i="6"/>
  <c r="EU117" i="6" s="1"/>
  <c r="EU118" i="6" s="1"/>
  <c r="EU123" i="6"/>
  <c r="EU124" i="6" s="1"/>
  <c r="EU129" i="6"/>
  <c r="ET130" i="6"/>
  <c r="ET131" i="6" s="1"/>
  <c r="ET133" i="6" s="1"/>
  <c r="ET136" i="6" s="1"/>
  <c r="EW122" i="6"/>
  <c r="EV115" i="6"/>
  <c r="EW4" i="6"/>
  <c r="EW5" i="6" s="1"/>
  <c r="ES158" i="6" l="1"/>
  <c r="ES179" i="6" s="1"/>
  <c r="ES219" i="6" s="1"/>
  <c r="EP405" i="6"/>
  <c r="EQ402" i="6"/>
  <c r="EQ401" i="6"/>
  <c r="DQ407" i="6"/>
  <c r="DR404" i="6" s="1"/>
  <c r="BB272" i="6"/>
  <c r="BB274" i="6" s="1"/>
  <c r="BA392" i="6"/>
  <c r="BB389" i="6" s="1"/>
  <c r="BA394" i="6"/>
  <c r="BA397" i="6" s="1"/>
  <c r="ER430" i="6"/>
  <c r="ER382" i="6"/>
  <c r="ER395" i="6" s="1"/>
  <c r="ER410" i="6" s="1"/>
  <c r="EV429" i="6"/>
  <c r="EV383" i="6"/>
  <c r="EV396" i="6" s="1"/>
  <c r="EV411" i="6" s="1"/>
  <c r="EW428" i="6"/>
  <c r="EW451" i="6"/>
  <c r="BC305" i="6"/>
  <c r="BC311" i="6" s="1"/>
  <c r="BC312" i="6" s="1"/>
  <c r="BC313" i="6" s="1"/>
  <c r="BB320" i="6"/>
  <c r="BB321" i="6" s="1"/>
  <c r="BB326" i="6"/>
  <c r="BB302" i="6" s="1"/>
  <c r="BB325" i="6"/>
  <c r="ER367" i="6"/>
  <c r="ER436" i="6"/>
  <c r="ER439" i="6" s="1"/>
  <c r="ER431" i="6"/>
  <c r="BS441" i="6"/>
  <c r="BS442" i="6" s="1"/>
  <c r="BS443" i="6"/>
  <c r="BT426" i="6" s="1"/>
  <c r="BT432" i="6" s="1"/>
  <c r="BS446" i="6"/>
  <c r="BS447" i="6"/>
  <c r="BS423" i="6" s="1"/>
  <c r="EU350" i="6"/>
  <c r="EU427" i="6" s="1"/>
  <c r="BB361" i="6"/>
  <c r="BB362" i="6" s="1"/>
  <c r="BB342" i="6"/>
  <c r="BB344" i="6" s="1"/>
  <c r="BC341" i="6" s="1"/>
  <c r="ES353" i="6"/>
  <c r="ES373" i="6" s="1"/>
  <c r="ES375" i="6" s="1"/>
  <c r="EU260" i="6"/>
  <c r="EU306" i="6" s="1"/>
  <c r="EU333" i="6"/>
  <c r="EW259" i="6"/>
  <c r="EW285" i="6" s="1"/>
  <c r="EW349" i="6"/>
  <c r="EW374" i="6" s="1"/>
  <c r="EW307" i="6"/>
  <c r="EQ310" i="6"/>
  <c r="EQ315" i="6"/>
  <c r="EQ318" i="6" s="1"/>
  <c r="EQ277" i="6"/>
  <c r="EQ291" i="6" s="1"/>
  <c r="ER219" i="6"/>
  <c r="ER263" i="6"/>
  <c r="ER284" i="6" s="1"/>
  <c r="ER220" i="6"/>
  <c r="ER261" i="6"/>
  <c r="ES263" i="6"/>
  <c r="ES284" i="6" s="1"/>
  <c r="CI308" i="6"/>
  <c r="CI180" i="6"/>
  <c r="BG232" i="6"/>
  <c r="BH215" i="6" s="1"/>
  <c r="BH221" i="6" s="1"/>
  <c r="BG235" i="6"/>
  <c r="BG236" i="6"/>
  <c r="BG211" i="6" s="1"/>
  <c r="EV218" i="6"/>
  <c r="EU169" i="6"/>
  <c r="EU248" i="6" s="1"/>
  <c r="EU338" i="6" s="1"/>
  <c r="EU247" i="6"/>
  <c r="EU337" i="6" s="1"/>
  <c r="EV170" i="6"/>
  <c r="EV244" i="6" s="1"/>
  <c r="EV334" i="6" s="1"/>
  <c r="EV381" i="6" s="1"/>
  <c r="EV243" i="6"/>
  <c r="EV286" i="6" s="1"/>
  <c r="ER228" i="6"/>
  <c r="CH185" i="6"/>
  <c r="CH187" i="6" s="1"/>
  <c r="CI184" i="6" s="1"/>
  <c r="CH197" i="6"/>
  <c r="ES200" i="6"/>
  <c r="ES225" i="6"/>
  <c r="EW166" i="6"/>
  <c r="EW138" i="6"/>
  <c r="ES139" i="6"/>
  <c r="ES142" i="6" s="1"/>
  <c r="ES143" i="6" s="1"/>
  <c r="ES177" i="6"/>
  <c r="ES351" i="6" s="1"/>
  <c r="EV111" i="6"/>
  <c r="EV112" i="6" s="1"/>
  <c r="EV165" i="6"/>
  <c r="EW161" i="6"/>
  <c r="EW157" i="6"/>
  <c r="EW154" i="6"/>
  <c r="EV155" i="6"/>
  <c r="EW109" i="6"/>
  <c r="EW176" i="6" s="1"/>
  <c r="EW216" i="6" s="1"/>
  <c r="EW108" i="6"/>
  <c r="EW175" i="6" s="1"/>
  <c r="EU119" i="6"/>
  <c r="EU126" i="6" s="1"/>
  <c r="EU135" i="6" s="1"/>
  <c r="EU146" i="6" s="1"/>
  <c r="ET137" i="6"/>
  <c r="ET141" i="6"/>
  <c r="ET162" i="6" s="1"/>
  <c r="EV129" i="6"/>
  <c r="EU130" i="6"/>
  <c r="EU131" i="6" s="1"/>
  <c r="EU133" i="6" s="1"/>
  <c r="EU136" i="6" s="1"/>
  <c r="EV116" i="6"/>
  <c r="EV117" i="6" s="1"/>
  <c r="EV118" i="6" s="1"/>
  <c r="EV123" i="6"/>
  <c r="EV124" i="6" s="1"/>
  <c r="EX122" i="6"/>
  <c r="EW115" i="6"/>
  <c r="EX4" i="6"/>
  <c r="EX5" i="6" s="1"/>
  <c r="BB278" i="6" l="1"/>
  <c r="BB455" i="6" s="1"/>
  <c r="EQ405" i="6"/>
  <c r="ER402" i="6"/>
  <c r="ER401" i="6"/>
  <c r="DR406" i="6"/>
  <c r="DR409" i="6" s="1"/>
  <c r="DR412" i="6" s="1"/>
  <c r="BB452" i="6"/>
  <c r="BC258" i="6"/>
  <c r="BC264" i="6" s="1"/>
  <c r="BC267" i="6" s="1"/>
  <c r="EW429" i="6"/>
  <c r="EW383" i="6"/>
  <c r="EW396" i="6" s="1"/>
  <c r="EW411" i="6" s="1"/>
  <c r="ES430" i="6"/>
  <c r="ES382" i="6"/>
  <c r="ES395" i="6" s="1"/>
  <c r="ES410" i="6" s="1"/>
  <c r="EX428" i="6"/>
  <c r="EX451" i="6"/>
  <c r="BB301" i="6"/>
  <c r="BB303" i="6" s="1"/>
  <c r="BC300" i="6" s="1"/>
  <c r="BB327" i="6"/>
  <c r="BC314" i="6"/>
  <c r="ES367" i="6"/>
  <c r="ES436" i="6"/>
  <c r="ES439" i="6" s="1"/>
  <c r="ES431" i="6"/>
  <c r="BS448" i="6"/>
  <c r="BS422" i="6"/>
  <c r="BS424" i="6" s="1"/>
  <c r="BT421" i="6" s="1"/>
  <c r="BT433" i="6"/>
  <c r="BT434" i="6" s="1"/>
  <c r="BT435" i="6" s="1"/>
  <c r="EV350" i="6"/>
  <c r="EV427" i="6" s="1"/>
  <c r="EX259" i="6"/>
  <c r="EX285" i="6" s="1"/>
  <c r="EX349" i="6"/>
  <c r="EX374" i="6" s="1"/>
  <c r="EX307" i="6"/>
  <c r="ER310" i="6"/>
  <c r="ER277" i="6"/>
  <c r="ER291" i="6" s="1"/>
  <c r="ER315" i="6"/>
  <c r="ER318" i="6" s="1"/>
  <c r="EV260" i="6"/>
  <c r="EV306" i="6" s="1"/>
  <c r="EV333" i="6"/>
  <c r="BB368" i="6"/>
  <c r="BB364" i="6"/>
  <c r="ES220" i="6"/>
  <c r="ES261" i="6"/>
  <c r="CJ174" i="6"/>
  <c r="CI190" i="6"/>
  <c r="CI192" i="6" s="1"/>
  <c r="CI193" i="6" s="1"/>
  <c r="CI194" i="6" s="1"/>
  <c r="CI195" i="6" s="1"/>
  <c r="CI201" i="6" s="1"/>
  <c r="CI203" i="6" s="1"/>
  <c r="EW218" i="6"/>
  <c r="EW170" i="6"/>
  <c r="EW244" i="6" s="1"/>
  <c r="EW334" i="6" s="1"/>
  <c r="EW381" i="6" s="1"/>
  <c r="EW243" i="6"/>
  <c r="EW286" i="6" s="1"/>
  <c r="BG210" i="6"/>
  <c r="BG212" i="6" s="1"/>
  <c r="BH209" i="6" s="1"/>
  <c r="BG237" i="6"/>
  <c r="ES228" i="6"/>
  <c r="BH222" i="6"/>
  <c r="BH223" i="6" s="1"/>
  <c r="BH224" i="6" s="1"/>
  <c r="EV169" i="6"/>
  <c r="EV248" i="6" s="1"/>
  <c r="EV338" i="6" s="1"/>
  <c r="EV247" i="6"/>
  <c r="EV337" i="6" s="1"/>
  <c r="EV119" i="6"/>
  <c r="EV126" i="6" s="1"/>
  <c r="EV135" i="6" s="1"/>
  <c r="EV146" i="6" s="1"/>
  <c r="ET200" i="6"/>
  <c r="ET225" i="6"/>
  <c r="BE181" i="6"/>
  <c r="EX166" i="6"/>
  <c r="EX138" i="6"/>
  <c r="ET139" i="6"/>
  <c r="ET142" i="6" s="1"/>
  <c r="ET143" i="6" s="1"/>
  <c r="ET177" i="6"/>
  <c r="ET351" i="6" s="1"/>
  <c r="EW111" i="6"/>
  <c r="EW112" i="6" s="1"/>
  <c r="EW165" i="6"/>
  <c r="EW155" i="6"/>
  <c r="ET158" i="6"/>
  <c r="ET179" i="6" s="1"/>
  <c r="ET353" i="6" s="1"/>
  <c r="ET373" i="6" s="1"/>
  <c r="ET375" i="6" s="1"/>
  <c r="EX161" i="6"/>
  <c r="EX157" i="6"/>
  <c r="EX154" i="6"/>
  <c r="EW116" i="6"/>
  <c r="EW117" i="6" s="1"/>
  <c r="EW118" i="6" s="1"/>
  <c r="EW123" i="6"/>
  <c r="EW124" i="6" s="1"/>
  <c r="EX109" i="6"/>
  <c r="EX176" i="6" s="1"/>
  <c r="EX216" i="6" s="1"/>
  <c r="EX108" i="6"/>
  <c r="EX175" i="6" s="1"/>
  <c r="EU137" i="6"/>
  <c r="EU141" i="6"/>
  <c r="EU162" i="6" s="1"/>
  <c r="EW129" i="6"/>
  <c r="EV130" i="6"/>
  <c r="EV131" i="6" s="1"/>
  <c r="EV133" i="6" s="1"/>
  <c r="EV136" i="6" s="1"/>
  <c r="EY122" i="6"/>
  <c r="EX115" i="6"/>
  <c r="EY4" i="6"/>
  <c r="EY5" i="6" s="1"/>
  <c r="BB280" i="6" l="1"/>
  <c r="BB283" i="6" s="1"/>
  <c r="BB287" i="6" s="1"/>
  <c r="BB292" i="6" s="1"/>
  <c r="BB369" i="6"/>
  <c r="BB370" i="6" s="1"/>
  <c r="BB380" i="6" s="1"/>
  <c r="DR407" i="6"/>
  <c r="DS404" i="6" s="1"/>
  <c r="DS406" i="6" s="1"/>
  <c r="DS409" i="6" s="1"/>
  <c r="DS412" i="6" s="1"/>
  <c r="ES402" i="6"/>
  <c r="ES401" i="6"/>
  <c r="ER405" i="6"/>
  <c r="BC269" i="6"/>
  <c r="ET430" i="6"/>
  <c r="ET382" i="6"/>
  <c r="ET395" i="6" s="1"/>
  <c r="ET410" i="6" s="1"/>
  <c r="EX429" i="6"/>
  <c r="EX383" i="6"/>
  <c r="EX396" i="6" s="1"/>
  <c r="EX411" i="6" s="1"/>
  <c r="EY428" i="6"/>
  <c r="EY451" i="6"/>
  <c r="BC319" i="6"/>
  <c r="BC324" i="6"/>
  <c r="ET367" i="6"/>
  <c r="ET431" i="6"/>
  <c r="ET436" i="6"/>
  <c r="ET439" i="6" s="1"/>
  <c r="BT445" i="6"/>
  <c r="BT440" i="6"/>
  <c r="BT443" i="6" s="1"/>
  <c r="BU426" i="6" s="1"/>
  <c r="BU432" i="6" s="1"/>
  <c r="EW350" i="6"/>
  <c r="EW427" i="6" s="1"/>
  <c r="BC348" i="6"/>
  <c r="BC354" i="6" s="1"/>
  <c r="BC357" i="6" s="1"/>
  <c r="BC359" i="6" s="1"/>
  <c r="BC360" i="6" s="1"/>
  <c r="ES310" i="6"/>
  <c r="ES277" i="6"/>
  <c r="ES291" i="6" s="1"/>
  <c r="ES315" i="6"/>
  <c r="ES318" i="6" s="1"/>
  <c r="EW260" i="6"/>
  <c r="EW306" i="6" s="1"/>
  <c r="EW333" i="6"/>
  <c r="EY259" i="6"/>
  <c r="EY285" i="6" s="1"/>
  <c r="EY349" i="6"/>
  <c r="EY374" i="6" s="1"/>
  <c r="EY307" i="6"/>
  <c r="ET219" i="6"/>
  <c r="ET263" i="6"/>
  <c r="ET284" i="6" s="1"/>
  <c r="ET220" i="6"/>
  <c r="ET261" i="6"/>
  <c r="CJ180" i="6"/>
  <c r="CJ308" i="6"/>
  <c r="EX218" i="6"/>
  <c r="BH234" i="6"/>
  <c r="BH229" i="6"/>
  <c r="BH230" i="6" s="1"/>
  <c r="BH231" i="6" s="1"/>
  <c r="EW169" i="6"/>
  <c r="EW248" i="6" s="1"/>
  <c r="EW338" i="6" s="1"/>
  <c r="EW247" i="6"/>
  <c r="EW337" i="6" s="1"/>
  <c r="CI185" i="6"/>
  <c r="CI187" i="6" s="1"/>
  <c r="CJ184" i="6" s="1"/>
  <c r="CI197" i="6"/>
  <c r="EX170" i="6"/>
  <c r="EX244" i="6" s="1"/>
  <c r="EX334" i="6" s="1"/>
  <c r="EX381" i="6" s="1"/>
  <c r="EX243" i="6"/>
  <c r="EX286" i="6" s="1"/>
  <c r="ET228" i="6"/>
  <c r="EU200" i="6"/>
  <c r="EU225" i="6"/>
  <c r="EY166" i="6"/>
  <c r="EY138" i="6"/>
  <c r="EU139" i="6"/>
  <c r="EU142" i="6" s="1"/>
  <c r="EU143" i="6" s="1"/>
  <c r="EU177" i="6"/>
  <c r="EU351" i="6" s="1"/>
  <c r="EW119" i="6"/>
  <c r="EW126" i="6" s="1"/>
  <c r="EW135" i="6" s="1"/>
  <c r="EX111" i="6"/>
  <c r="EX112" i="6" s="1"/>
  <c r="EX165" i="6"/>
  <c r="EU158" i="6"/>
  <c r="EU179" i="6" s="1"/>
  <c r="EU353" i="6" s="1"/>
  <c r="EU373" i="6" s="1"/>
  <c r="EU375" i="6" s="1"/>
  <c r="EY157" i="6"/>
  <c r="EY161" i="6"/>
  <c r="EY154" i="6"/>
  <c r="EX155" i="6"/>
  <c r="EY109" i="6"/>
  <c r="EY176" i="6" s="1"/>
  <c r="EY216" i="6" s="1"/>
  <c r="EY108" i="6"/>
  <c r="EY175" i="6" s="1"/>
  <c r="EV137" i="6"/>
  <c r="EV141" i="6"/>
  <c r="EV162" i="6" s="1"/>
  <c r="EX129" i="6"/>
  <c r="EW130" i="6"/>
  <c r="EW131" i="6" s="1"/>
  <c r="EW133" i="6" s="1"/>
  <c r="EW136" i="6" s="1"/>
  <c r="EX123" i="6"/>
  <c r="EX124" i="6" s="1"/>
  <c r="EZ122" i="6"/>
  <c r="EX116" i="6"/>
  <c r="EX117" i="6" s="1"/>
  <c r="EX118" i="6" s="1"/>
  <c r="EY115" i="6"/>
  <c r="EZ4" i="6"/>
  <c r="EZ5" i="6" s="1"/>
  <c r="BB388" i="6" l="1"/>
  <c r="BB384" i="6"/>
  <c r="DS407" i="6"/>
  <c r="DT404" i="6" s="1"/>
  <c r="DT406" i="6" s="1"/>
  <c r="ET401" i="6"/>
  <c r="ET402" i="6"/>
  <c r="DT409" i="6"/>
  <c r="DT412" i="6" s="1"/>
  <c r="ES405" i="6"/>
  <c r="BC270" i="6"/>
  <c r="BB390" i="6"/>
  <c r="BB391" i="6"/>
  <c r="EU430" i="6"/>
  <c r="EU382" i="6"/>
  <c r="EU395" i="6" s="1"/>
  <c r="EU410" i="6" s="1"/>
  <c r="EY429" i="6"/>
  <c r="EY383" i="6"/>
  <c r="EY396" i="6" s="1"/>
  <c r="EY411" i="6" s="1"/>
  <c r="EW141" i="6"/>
  <c r="EW162" i="6" s="1"/>
  <c r="EW146" i="6"/>
  <c r="EZ428" i="6"/>
  <c r="EZ451" i="6"/>
  <c r="BC322" i="6"/>
  <c r="BC320" i="6"/>
  <c r="BC321" i="6" s="1"/>
  <c r="BC325" i="6"/>
  <c r="BC326" i="6"/>
  <c r="BC302" i="6" s="1"/>
  <c r="EU367" i="6"/>
  <c r="EU436" i="6"/>
  <c r="EU439" i="6" s="1"/>
  <c r="EU431" i="6"/>
  <c r="BT441" i="6"/>
  <c r="BT442" i="6" s="1"/>
  <c r="BU433" i="6"/>
  <c r="BU434" i="6" s="1"/>
  <c r="BU435" i="6" s="1"/>
  <c r="BT446" i="6"/>
  <c r="BT447" i="6"/>
  <c r="BT423" i="6" s="1"/>
  <c r="EX350" i="6"/>
  <c r="EX427" i="6" s="1"/>
  <c r="EX260" i="6"/>
  <c r="EX306" i="6" s="1"/>
  <c r="EX333" i="6"/>
  <c r="ET310" i="6"/>
  <c r="ET315" i="6"/>
  <c r="ET318" i="6" s="1"/>
  <c r="ET277" i="6"/>
  <c r="ET291" i="6" s="1"/>
  <c r="BC361" i="6"/>
  <c r="BC362" i="6" s="1"/>
  <c r="BC342" i="6"/>
  <c r="BC344" i="6" s="1"/>
  <c r="BD341" i="6" s="1"/>
  <c r="EZ259" i="6"/>
  <c r="EZ285" i="6" s="1"/>
  <c r="EZ349" i="6"/>
  <c r="EZ374" i="6" s="1"/>
  <c r="EZ307" i="6"/>
  <c r="EU219" i="6"/>
  <c r="EU263" i="6"/>
  <c r="EU284" i="6" s="1"/>
  <c r="EU220" i="6"/>
  <c r="EU261" i="6"/>
  <c r="CJ190" i="6"/>
  <c r="CJ192" i="6" s="1"/>
  <c r="CJ193" i="6" s="1"/>
  <c r="CJ194" i="6" s="1"/>
  <c r="CJ195" i="6" s="1"/>
  <c r="CJ201" i="6" s="1"/>
  <c r="CJ203" i="6" s="1"/>
  <c r="CK174" i="6"/>
  <c r="BH235" i="6"/>
  <c r="BH236" i="6"/>
  <c r="BH211" i="6" s="1"/>
  <c r="EX169" i="6"/>
  <c r="EX248" i="6" s="1"/>
  <c r="EX338" i="6" s="1"/>
  <c r="EX247" i="6"/>
  <c r="EX337" i="6" s="1"/>
  <c r="EU228" i="6"/>
  <c r="EX119" i="6"/>
  <c r="EX126" i="6" s="1"/>
  <c r="EX135" i="6" s="1"/>
  <c r="EX146" i="6" s="1"/>
  <c r="EY218" i="6"/>
  <c r="BH232" i="6"/>
  <c r="BI215" i="6" s="1"/>
  <c r="BI221" i="6" s="1"/>
  <c r="EY170" i="6"/>
  <c r="EY244" i="6" s="1"/>
  <c r="EY334" i="6" s="1"/>
  <c r="EY381" i="6" s="1"/>
  <c r="EY243" i="6"/>
  <c r="EY286" i="6" s="1"/>
  <c r="BH309" i="6"/>
  <c r="EV200" i="6"/>
  <c r="EV225" i="6"/>
  <c r="EZ166" i="6"/>
  <c r="EZ138" i="6"/>
  <c r="EV139" i="6"/>
  <c r="EV142" i="6" s="1"/>
  <c r="EV143" i="6" s="1"/>
  <c r="EV177" i="6"/>
  <c r="EV351" i="6" s="1"/>
  <c r="EY111" i="6"/>
  <c r="EY112" i="6" s="1"/>
  <c r="EY165" i="6"/>
  <c r="EW158" i="6"/>
  <c r="EW179" i="6" s="1"/>
  <c r="EW219" i="6" s="1"/>
  <c r="EZ154" i="6"/>
  <c r="EZ157" i="6"/>
  <c r="EZ161" i="6"/>
  <c r="EW137" i="6"/>
  <c r="EV158" i="6"/>
  <c r="EV179" i="6" s="1"/>
  <c r="EV353" i="6" s="1"/>
  <c r="EV373" i="6" s="1"/>
  <c r="EV375" i="6" s="1"/>
  <c r="EY155" i="6"/>
  <c r="EZ108" i="6"/>
  <c r="EZ175" i="6" s="1"/>
  <c r="EZ109" i="6"/>
  <c r="EZ176" i="6" s="1"/>
  <c r="EZ216" i="6" s="1"/>
  <c r="EY129" i="6"/>
  <c r="EX130" i="6"/>
  <c r="EX131" i="6" s="1"/>
  <c r="EX133" i="6" s="1"/>
  <c r="EX136" i="6" s="1"/>
  <c r="FA122" i="6"/>
  <c r="EY123" i="6"/>
  <c r="EY124" i="6" s="1"/>
  <c r="EZ115" i="6"/>
  <c r="EY116" i="6"/>
  <c r="EY117" i="6" s="1"/>
  <c r="EY118" i="6" s="1"/>
  <c r="FA4" i="6"/>
  <c r="FA5" i="6" s="1"/>
  <c r="DT407" i="6" l="1"/>
  <c r="DU404" i="6" s="1"/>
  <c r="DU406" i="6" s="1"/>
  <c r="DU409" i="6" s="1"/>
  <c r="DU412" i="6" s="1"/>
  <c r="ET405" i="6"/>
  <c r="BB392" i="6"/>
  <c r="BC389" i="6" s="1"/>
  <c r="EU402" i="6"/>
  <c r="EU401" i="6"/>
  <c r="BC252" i="6"/>
  <c r="BC254" i="6" s="1"/>
  <c r="BD251" i="6" s="1"/>
  <c r="BC271" i="6"/>
  <c r="BB394" i="6"/>
  <c r="BB397" i="6" s="1"/>
  <c r="EV430" i="6"/>
  <c r="EV382" i="6"/>
  <c r="EV395" i="6" s="1"/>
  <c r="EV410" i="6" s="1"/>
  <c r="EZ429" i="6"/>
  <c r="EZ383" i="6"/>
  <c r="EZ396" i="6" s="1"/>
  <c r="EZ411" i="6" s="1"/>
  <c r="FA428" i="6"/>
  <c r="FA451" i="6"/>
  <c r="BD305" i="6"/>
  <c r="BD311" i="6" s="1"/>
  <c r="BD312" i="6" s="1"/>
  <c r="BD313" i="6" s="1"/>
  <c r="BD314" i="6" s="1"/>
  <c r="BC453" i="6"/>
  <c r="BC301" i="6"/>
  <c r="BC303" i="6" s="1"/>
  <c r="BD300" i="6" s="1"/>
  <c r="BC327" i="6"/>
  <c r="EV367" i="6"/>
  <c r="EV436" i="6"/>
  <c r="EV439" i="6" s="1"/>
  <c r="EV431" i="6"/>
  <c r="BT448" i="6"/>
  <c r="BT422" i="6"/>
  <c r="BT424" i="6" s="1"/>
  <c r="BU421" i="6" s="1"/>
  <c r="BU445" i="6"/>
  <c r="BU440" i="6"/>
  <c r="BU441" i="6" s="1"/>
  <c r="BU442" i="6" s="1"/>
  <c r="EY350" i="6"/>
  <c r="EY427" i="6" s="1"/>
  <c r="FA259" i="6"/>
  <c r="FA285" i="6" s="1"/>
  <c r="FA349" i="6"/>
  <c r="FA374" i="6" s="1"/>
  <c r="FA307" i="6"/>
  <c r="EW353" i="6"/>
  <c r="EW373" i="6" s="1"/>
  <c r="EW375" i="6" s="1"/>
  <c r="BC368" i="6"/>
  <c r="BC364" i="6"/>
  <c r="EY260" i="6"/>
  <c r="EY306" i="6" s="1"/>
  <c r="EY333" i="6"/>
  <c r="EU310" i="6"/>
  <c r="EU277" i="6"/>
  <c r="EU291" i="6" s="1"/>
  <c r="EU315" i="6"/>
  <c r="EU318" i="6" s="1"/>
  <c r="EV219" i="6"/>
  <c r="EV263" i="6"/>
  <c r="EV284" i="6" s="1"/>
  <c r="EV220" i="6"/>
  <c r="EV261" i="6"/>
  <c r="EW263" i="6"/>
  <c r="EW284" i="6" s="1"/>
  <c r="CK180" i="6"/>
  <c r="CK308" i="6"/>
  <c r="EZ170" i="6"/>
  <c r="EZ244" i="6" s="1"/>
  <c r="EZ334" i="6" s="1"/>
  <c r="EZ381" i="6" s="1"/>
  <c r="EZ243" i="6"/>
  <c r="EZ286" i="6" s="1"/>
  <c r="CJ185" i="6"/>
  <c r="CJ187" i="6" s="1"/>
  <c r="CK184" i="6" s="1"/>
  <c r="CJ197" i="6"/>
  <c r="BI222" i="6"/>
  <c r="BI223" i="6" s="1"/>
  <c r="BI224" i="6" s="1"/>
  <c r="EZ218" i="6"/>
  <c r="EY169" i="6"/>
  <c r="EY248" i="6" s="1"/>
  <c r="EY338" i="6" s="1"/>
  <c r="EY247" i="6"/>
  <c r="EY337" i="6" s="1"/>
  <c r="BH210" i="6"/>
  <c r="BH212" i="6" s="1"/>
  <c r="BI209" i="6" s="1"/>
  <c r="BH237" i="6"/>
  <c r="EV228" i="6"/>
  <c r="EY119" i="6"/>
  <c r="EY126" i="6" s="1"/>
  <c r="EY135" i="6" s="1"/>
  <c r="EY146" i="6" s="1"/>
  <c r="EW200" i="6"/>
  <c r="EW225" i="6"/>
  <c r="FA166" i="6"/>
  <c r="FA138" i="6"/>
  <c r="EW139" i="6"/>
  <c r="EW142" i="6" s="1"/>
  <c r="EW143" i="6" s="1"/>
  <c r="EW177" i="6"/>
  <c r="EW351" i="6" s="1"/>
  <c r="EZ111" i="6"/>
  <c r="EZ112" i="6" s="1"/>
  <c r="EZ165" i="6"/>
  <c r="FA161" i="6"/>
  <c r="FA157" i="6"/>
  <c r="FA154" i="6"/>
  <c r="EZ155" i="6"/>
  <c r="FA109" i="6"/>
  <c r="FA176" i="6" s="1"/>
  <c r="FA216" i="6" s="1"/>
  <c r="FA108" i="6"/>
  <c r="FA175" i="6" s="1"/>
  <c r="EX137" i="6"/>
  <c r="EX141" i="6"/>
  <c r="EX162" i="6" s="1"/>
  <c r="EZ129" i="6"/>
  <c r="EY130" i="6"/>
  <c r="EY131" i="6" s="1"/>
  <c r="EY133" i="6" s="1"/>
  <c r="EY136" i="6" s="1"/>
  <c r="EZ123" i="6"/>
  <c r="EZ124" i="6" s="1"/>
  <c r="FA115" i="6"/>
  <c r="EZ116" i="6"/>
  <c r="EZ117" i="6" s="1"/>
  <c r="EZ118" i="6" s="1"/>
  <c r="EV401" i="6" l="1"/>
  <c r="EV402" i="6"/>
  <c r="EU405" i="6"/>
  <c r="DU407" i="6"/>
  <c r="DV404" i="6" s="1"/>
  <c r="BC272" i="6"/>
  <c r="BC274" i="6" s="1"/>
  <c r="FA429" i="6"/>
  <c r="FA383" i="6"/>
  <c r="FA396" i="6" s="1"/>
  <c r="FA411" i="6" s="1"/>
  <c r="EW430" i="6"/>
  <c r="EW382" i="6"/>
  <c r="EW395" i="6" s="1"/>
  <c r="EW410" i="6" s="1"/>
  <c r="BD319" i="6"/>
  <c r="BD324" i="6"/>
  <c r="EW367" i="6"/>
  <c r="EW436" i="6"/>
  <c r="EW439" i="6" s="1"/>
  <c r="EW431" i="6"/>
  <c r="BU446" i="6"/>
  <c r="BU447" i="6"/>
  <c r="BU423" i="6" s="1"/>
  <c r="BU443" i="6"/>
  <c r="BV426" i="6" s="1"/>
  <c r="BV432" i="6" s="1"/>
  <c r="EZ350" i="6"/>
  <c r="EZ427" i="6" s="1"/>
  <c r="BD348" i="6"/>
  <c r="BD354" i="6" s="1"/>
  <c r="BD357" i="6" s="1"/>
  <c r="BD359" i="6" s="1"/>
  <c r="BD360" i="6" s="1"/>
  <c r="EZ260" i="6"/>
  <c r="EZ306" i="6" s="1"/>
  <c r="EZ333" i="6"/>
  <c r="EV310" i="6"/>
  <c r="EV277" i="6"/>
  <c r="EV291" i="6" s="1"/>
  <c r="EV315" i="6"/>
  <c r="EV318" i="6" s="1"/>
  <c r="EW220" i="6"/>
  <c r="EW261" i="6"/>
  <c r="EZ119" i="6"/>
  <c r="EZ126" i="6" s="1"/>
  <c r="EZ135" i="6" s="1"/>
  <c r="EZ146" i="6" s="1"/>
  <c r="CK190" i="6"/>
  <c r="CK192" i="6" s="1"/>
  <c r="CK193" i="6" s="1"/>
  <c r="CL174" i="6"/>
  <c r="FA218" i="6"/>
  <c r="FA170" i="6"/>
  <c r="FA244" i="6" s="1"/>
  <c r="FA334" i="6" s="1"/>
  <c r="FA381" i="6" s="1"/>
  <c r="FA243" i="6"/>
  <c r="FA286" i="6" s="1"/>
  <c r="EZ169" i="6"/>
  <c r="EZ248" i="6" s="1"/>
  <c r="EZ338" i="6" s="1"/>
  <c r="EZ247" i="6"/>
  <c r="EZ337" i="6" s="1"/>
  <c r="BI234" i="6"/>
  <c r="BI229" i="6"/>
  <c r="BI230" i="6" s="1"/>
  <c r="BI231" i="6" s="1"/>
  <c r="EW228" i="6"/>
  <c r="BI309" i="6"/>
  <c r="EX200" i="6"/>
  <c r="EX225" i="6"/>
  <c r="EX139" i="6"/>
  <c r="EX142" i="6" s="1"/>
  <c r="EX143" i="6" s="1"/>
  <c r="EX177" i="6"/>
  <c r="EX351" i="6" s="1"/>
  <c r="FA111" i="6"/>
  <c r="FA112" i="6" s="1"/>
  <c r="FA165" i="6"/>
  <c r="FA155" i="6"/>
  <c r="EX158" i="6"/>
  <c r="EX179" i="6" s="1"/>
  <c r="EX353" i="6" s="1"/>
  <c r="EX373" i="6" s="1"/>
  <c r="EX375" i="6" s="1"/>
  <c r="EY137" i="6"/>
  <c r="EY141" i="6"/>
  <c r="EY162" i="6" s="1"/>
  <c r="FA129" i="6"/>
  <c r="FA130" i="6" s="1"/>
  <c r="FA131" i="6" s="1"/>
  <c r="FA133" i="6" s="1"/>
  <c r="FA136" i="6" s="1"/>
  <c r="EZ130" i="6"/>
  <c r="EZ131" i="6" s="1"/>
  <c r="EZ133" i="6" s="1"/>
  <c r="EZ136" i="6" s="1"/>
  <c r="FA123" i="6"/>
  <c r="FA124" i="6" s="1"/>
  <c r="FA116" i="6"/>
  <c r="FA117" i="6" s="1"/>
  <c r="FA118" i="6" s="1"/>
  <c r="EW402" i="6" l="1"/>
  <c r="EW401" i="6"/>
  <c r="DV406" i="6"/>
  <c r="DV409" i="6" s="1"/>
  <c r="DV412" i="6" s="1"/>
  <c r="EV405" i="6"/>
  <c r="BD258" i="6"/>
  <c r="BD264" i="6" s="1"/>
  <c r="BD267" i="6" s="1"/>
  <c r="BC452" i="6"/>
  <c r="BC278" i="6"/>
  <c r="EX430" i="6"/>
  <c r="EX382" i="6"/>
  <c r="EX395" i="6" s="1"/>
  <c r="EX410" i="6" s="1"/>
  <c r="BD322" i="6"/>
  <c r="BD320" i="6"/>
  <c r="BD321" i="6" s="1"/>
  <c r="BD326" i="6"/>
  <c r="BD302" i="6" s="1"/>
  <c r="BD325" i="6"/>
  <c r="EX367" i="6"/>
  <c r="EX436" i="6"/>
  <c r="EX439" i="6" s="1"/>
  <c r="EX431" i="6"/>
  <c r="BV433" i="6"/>
  <c r="BV434" i="6" s="1"/>
  <c r="BV435" i="6" s="1"/>
  <c r="BU448" i="6"/>
  <c r="BU422" i="6"/>
  <c r="BU424" i="6" s="1"/>
  <c r="BV421" i="6" s="1"/>
  <c r="FA350" i="6"/>
  <c r="FA427" i="6" s="1"/>
  <c r="BD361" i="6"/>
  <c r="BD362" i="6" s="1"/>
  <c r="BD342" i="6"/>
  <c r="BD344" i="6" s="1"/>
  <c r="BE341" i="6" s="1"/>
  <c r="FA260" i="6"/>
  <c r="FA306" i="6" s="1"/>
  <c r="FA333" i="6"/>
  <c r="EW310" i="6"/>
  <c r="EW315" i="6"/>
  <c r="EW318" i="6" s="1"/>
  <c r="EW277" i="6"/>
  <c r="EW291" i="6" s="1"/>
  <c r="EX219" i="6"/>
  <c r="EX263" i="6"/>
  <c r="EX284" i="6" s="1"/>
  <c r="EX220" i="6"/>
  <c r="EX261" i="6"/>
  <c r="CL180" i="6"/>
  <c r="CL308" i="6"/>
  <c r="FA169" i="6"/>
  <c r="FA248" i="6" s="1"/>
  <c r="FA338" i="6" s="1"/>
  <c r="FA247" i="6"/>
  <c r="FA337" i="6" s="1"/>
  <c r="BI235" i="6"/>
  <c r="BI236" i="6"/>
  <c r="BI211" i="6" s="1"/>
  <c r="EX228" i="6"/>
  <c r="CK185" i="6"/>
  <c r="CK187" i="6" s="1"/>
  <c r="CL184" i="6" s="1"/>
  <c r="BI232" i="6"/>
  <c r="BJ215" i="6" s="1"/>
  <c r="BJ221" i="6" s="1"/>
  <c r="CK194" i="6"/>
  <c r="CK195" i="6" s="1"/>
  <c r="CK201" i="6" s="1"/>
  <c r="CK203" i="6" s="1"/>
  <c r="EY200" i="6"/>
  <c r="EY225" i="6"/>
  <c r="BF181" i="6"/>
  <c r="EY139" i="6"/>
  <c r="EY142" i="6" s="1"/>
  <c r="EY143" i="6" s="1"/>
  <c r="EY177" i="6"/>
  <c r="EY351" i="6" s="1"/>
  <c r="EY158" i="6"/>
  <c r="EY179" i="6" s="1"/>
  <c r="EY353" i="6" s="1"/>
  <c r="EY373" i="6" s="1"/>
  <c r="EY375" i="6" s="1"/>
  <c r="FA119" i="6"/>
  <c r="FA126" i="6" s="1"/>
  <c r="FA135" i="6" s="1"/>
  <c r="FA146" i="6" s="1"/>
  <c r="G148" i="6" s="1"/>
  <c r="D5" i="10" s="1"/>
  <c r="EZ137" i="6"/>
  <c r="EZ141" i="6"/>
  <c r="EZ162" i="6" s="1"/>
  <c r="DV407" i="6" l="1"/>
  <c r="DW404" i="6" s="1"/>
  <c r="DW406" i="6" s="1"/>
  <c r="DW409" i="6" s="1"/>
  <c r="DW412" i="6" s="1"/>
  <c r="EX402" i="6"/>
  <c r="EX401" i="6"/>
  <c r="EW405" i="6"/>
  <c r="BD269" i="6"/>
  <c r="BC455" i="6"/>
  <c r="BC280" i="6"/>
  <c r="BC283" i="6" s="1"/>
  <c r="BC287" i="6" s="1"/>
  <c r="BC292" i="6" s="1"/>
  <c r="BC369" i="6"/>
  <c r="BC370" i="6" s="1"/>
  <c r="BC380" i="6" s="1"/>
  <c r="EY430" i="6"/>
  <c r="EY382" i="6"/>
  <c r="EY395" i="6" s="1"/>
  <c r="EY410" i="6" s="1"/>
  <c r="BE305" i="6"/>
  <c r="BE311" i="6" s="1"/>
  <c r="BE312" i="6" s="1"/>
  <c r="BE313" i="6" s="1"/>
  <c r="BE314" i="6" s="1"/>
  <c r="BD453" i="6"/>
  <c r="BD327" i="6"/>
  <c r="BD301" i="6"/>
  <c r="BD303" i="6" s="1"/>
  <c r="BE300" i="6" s="1"/>
  <c r="EY367" i="6"/>
  <c r="EY436" i="6"/>
  <c r="EY439" i="6" s="1"/>
  <c r="EY431" i="6"/>
  <c r="BV445" i="6"/>
  <c r="BV440" i="6"/>
  <c r="BD368" i="6"/>
  <c r="BD364" i="6"/>
  <c r="EX310" i="6"/>
  <c r="EX315" i="6"/>
  <c r="EX318" i="6" s="1"/>
  <c r="EX277" i="6"/>
  <c r="EX291" i="6" s="1"/>
  <c r="EY219" i="6"/>
  <c r="EY263" i="6"/>
  <c r="EY284" i="6" s="1"/>
  <c r="EY220" i="6"/>
  <c r="EY261" i="6"/>
  <c r="CM174" i="6"/>
  <c r="CL190" i="6"/>
  <c r="CL192" i="6" s="1"/>
  <c r="CL193" i="6" s="1"/>
  <c r="CL185" i="6" s="1"/>
  <c r="CL187" i="6" s="1"/>
  <c r="CM184" i="6" s="1"/>
  <c r="CK197" i="6"/>
  <c r="BI210" i="6"/>
  <c r="BI212" i="6" s="1"/>
  <c r="BJ209" i="6" s="1"/>
  <c r="BI237" i="6"/>
  <c r="EY228" i="6"/>
  <c r="BJ222" i="6"/>
  <c r="BJ223" i="6" s="1"/>
  <c r="BJ224" i="6" s="1"/>
  <c r="EZ200" i="6"/>
  <c r="EZ225" i="6"/>
  <c r="EZ139" i="6"/>
  <c r="EZ142" i="6" s="1"/>
  <c r="EZ143" i="6" s="1"/>
  <c r="EZ177" i="6"/>
  <c r="EZ351" i="6" s="1"/>
  <c r="EZ158" i="6"/>
  <c r="EZ179" i="6" s="1"/>
  <c r="EZ353" i="6" s="1"/>
  <c r="EZ373" i="6" s="1"/>
  <c r="EZ375" i="6" s="1"/>
  <c r="FA137" i="6"/>
  <c r="FA141" i="6"/>
  <c r="FA162" i="6" s="1"/>
  <c r="EY402" i="6" l="1"/>
  <c r="EY401" i="6"/>
  <c r="EX405" i="6"/>
  <c r="DW407" i="6"/>
  <c r="DX404" i="6" s="1"/>
  <c r="BC388" i="6"/>
  <c r="BC384" i="6"/>
  <c r="BD270" i="6"/>
  <c r="BD271" i="6" s="1"/>
  <c r="EZ430" i="6"/>
  <c r="EZ382" i="6"/>
  <c r="EZ395" i="6" s="1"/>
  <c r="EZ410" i="6" s="1"/>
  <c r="BE324" i="6"/>
  <c r="BE319" i="6"/>
  <c r="BE322" i="6" s="1"/>
  <c r="BE453" i="6" s="1"/>
  <c r="EZ367" i="6"/>
  <c r="EZ436" i="6"/>
  <c r="EZ439" i="6" s="1"/>
  <c r="EZ431" i="6"/>
  <c r="BV441" i="6"/>
  <c r="BV442" i="6" s="1"/>
  <c r="BV443" i="6"/>
  <c r="BW426" i="6" s="1"/>
  <c r="BW432" i="6" s="1"/>
  <c r="BV446" i="6"/>
  <c r="BV447" i="6"/>
  <c r="BV423" i="6" s="1"/>
  <c r="BE348" i="6"/>
  <c r="BE354" i="6" s="1"/>
  <c r="BE357" i="6" s="1"/>
  <c r="BE359" i="6" s="1"/>
  <c r="EY310" i="6"/>
  <c r="EY277" i="6"/>
  <c r="EY291" i="6" s="1"/>
  <c r="EY315" i="6"/>
  <c r="EY318" i="6" s="1"/>
  <c r="EZ220" i="6"/>
  <c r="EZ261" i="6"/>
  <c r="EZ219" i="6"/>
  <c r="EZ263" i="6"/>
  <c r="EZ284" i="6" s="1"/>
  <c r="CL194" i="6"/>
  <c r="CL195" i="6" s="1"/>
  <c r="CL201" i="6" s="1"/>
  <c r="CL203" i="6" s="1"/>
  <c r="CM308" i="6"/>
  <c r="CM180" i="6"/>
  <c r="EZ228" i="6"/>
  <c r="BJ234" i="6"/>
  <c r="BJ229" i="6"/>
  <c r="BJ232" i="6" s="1"/>
  <c r="BK215" i="6" s="1"/>
  <c r="BK221" i="6" s="1"/>
  <c r="FA200" i="6"/>
  <c r="FA225" i="6"/>
  <c r="FA139" i="6"/>
  <c r="FA142" i="6" s="1"/>
  <c r="FA143" i="6" s="1"/>
  <c r="G149" i="6" s="1"/>
  <c r="D6" i="10" s="1"/>
  <c r="FA177" i="6"/>
  <c r="FA351" i="6" s="1"/>
  <c r="FA158" i="6"/>
  <c r="FA179" i="6" s="1"/>
  <c r="FA353" i="6" s="1"/>
  <c r="FA373" i="6" s="1"/>
  <c r="FA375" i="6" s="1"/>
  <c r="G377" i="6" s="1"/>
  <c r="D11" i="10" s="1"/>
  <c r="DX406" i="6" l="1"/>
  <c r="DX409" i="6" s="1"/>
  <c r="DX412" i="6" s="1"/>
  <c r="EZ402" i="6"/>
  <c r="EZ401" i="6"/>
  <c r="EY405" i="6"/>
  <c r="BD272" i="6"/>
  <c r="BD278" i="6" s="1"/>
  <c r="BC390" i="6"/>
  <c r="BC391" i="6"/>
  <c r="BD252" i="6"/>
  <c r="BD254" i="6" s="1"/>
  <c r="BE251" i="6" s="1"/>
  <c r="BD274" i="6"/>
  <c r="FA430" i="6"/>
  <c r="FA382" i="6"/>
  <c r="FA395" i="6" s="1"/>
  <c r="FA410" i="6" s="1"/>
  <c r="CL197" i="6"/>
  <c r="BE325" i="6"/>
  <c r="BE326" i="6"/>
  <c r="BE302" i="6" s="1"/>
  <c r="BE320" i="6"/>
  <c r="BE321" i="6" s="1"/>
  <c r="BF305" i="6"/>
  <c r="BF311" i="6" s="1"/>
  <c r="FA367" i="6"/>
  <c r="FA436" i="6"/>
  <c r="FA439" i="6" s="1"/>
  <c r="FA431" i="6"/>
  <c r="BV448" i="6"/>
  <c r="BV422" i="6"/>
  <c r="BV424" i="6" s="1"/>
  <c r="BW421" i="6" s="1"/>
  <c r="BW433" i="6"/>
  <c r="BW434" i="6" s="1"/>
  <c r="BW435" i="6" s="1"/>
  <c r="EZ310" i="6"/>
  <c r="EZ315" i="6"/>
  <c r="EZ318" i="6" s="1"/>
  <c r="EZ277" i="6"/>
  <c r="EZ291" i="6" s="1"/>
  <c r="BE360" i="6"/>
  <c r="BE361" i="6" s="1"/>
  <c r="BE362" i="6" s="1"/>
  <c r="BE368" i="6" s="1"/>
  <c r="FA219" i="6"/>
  <c r="FA263" i="6"/>
  <c r="FA284" i="6" s="1"/>
  <c r="FA220" i="6"/>
  <c r="FA261" i="6"/>
  <c r="CN174" i="6"/>
  <c r="CM190" i="6"/>
  <c r="CM192" i="6" s="1"/>
  <c r="CM193" i="6" s="1"/>
  <c r="BJ230" i="6"/>
  <c r="BJ231" i="6" s="1"/>
  <c r="BK222" i="6"/>
  <c r="BK223" i="6" s="1"/>
  <c r="BK224" i="6" s="1"/>
  <c r="BJ309" i="6"/>
  <c r="BJ235" i="6"/>
  <c r="BJ236" i="6"/>
  <c r="BJ211" i="6" s="1"/>
  <c r="FA228" i="6"/>
  <c r="DX407" i="6" l="1"/>
  <c r="DY404" i="6" s="1"/>
  <c r="EZ405" i="6"/>
  <c r="FA402" i="6"/>
  <c r="FA401" i="6"/>
  <c r="BC392" i="6"/>
  <c r="BD389" i="6" s="1"/>
  <c r="DY406" i="6"/>
  <c r="DY409" i="6" s="1"/>
  <c r="DY412" i="6" s="1"/>
  <c r="BD455" i="6"/>
  <c r="BD280" i="6"/>
  <c r="BD283" i="6" s="1"/>
  <c r="BD287" i="6" s="1"/>
  <c r="BD292" i="6" s="1"/>
  <c r="BD369" i="6"/>
  <c r="BD370" i="6" s="1"/>
  <c r="BD380" i="6" s="1"/>
  <c r="BC394" i="6"/>
  <c r="BC397" i="6" s="1"/>
  <c r="BE258" i="6"/>
  <c r="BE264" i="6" s="1"/>
  <c r="BE267" i="6" s="1"/>
  <c r="BD452" i="6"/>
  <c r="BE327" i="6"/>
  <c r="BE301" i="6"/>
  <c r="BE303" i="6" s="1"/>
  <c r="BF300" i="6" s="1"/>
  <c r="BF312" i="6"/>
  <c r="BF313" i="6" s="1"/>
  <c r="BW445" i="6"/>
  <c r="BW440" i="6"/>
  <c r="BW443" i="6" s="1"/>
  <c r="BX426" i="6" s="1"/>
  <c r="BX432" i="6" s="1"/>
  <c r="FA310" i="6"/>
  <c r="FA315" i="6"/>
  <c r="FA318" i="6" s="1"/>
  <c r="FA277" i="6"/>
  <c r="FA291" i="6" s="1"/>
  <c r="BE342" i="6"/>
  <c r="BE344" i="6" s="1"/>
  <c r="BF341" i="6" s="1"/>
  <c r="BE364" i="6"/>
  <c r="CN180" i="6"/>
  <c r="CN308" i="6"/>
  <c r="CM185" i="6"/>
  <c r="CM187" i="6" s="1"/>
  <c r="CN184" i="6" s="1"/>
  <c r="CM194" i="6"/>
  <c r="CM195" i="6" s="1"/>
  <c r="CM201" i="6" s="1"/>
  <c r="CM203" i="6" s="1"/>
  <c r="BK234" i="6"/>
  <c r="BK229" i="6"/>
  <c r="BJ210" i="6"/>
  <c r="BJ212" i="6" s="1"/>
  <c r="BK209" i="6" s="1"/>
  <c r="BJ237" i="6"/>
  <c r="BK309" i="6"/>
  <c r="DY407" i="6" l="1"/>
  <c r="DZ404" i="6" s="1"/>
  <c r="DZ406" i="6" s="1"/>
  <c r="DZ409" i="6" s="1"/>
  <c r="DZ412" i="6" s="1"/>
  <c r="FA405" i="6"/>
  <c r="BD384" i="6"/>
  <c r="BD388" i="6"/>
  <c r="BE269" i="6"/>
  <c r="BF314" i="6"/>
  <c r="BW441" i="6"/>
  <c r="BW442" i="6" s="1"/>
  <c r="BX433" i="6"/>
  <c r="BX434" i="6" s="1"/>
  <c r="BX435" i="6" s="1"/>
  <c r="BW446" i="6"/>
  <c r="BW447" i="6"/>
  <c r="BW423" i="6" s="1"/>
  <c r="BF348" i="6"/>
  <c r="BF354" i="6" s="1"/>
  <c r="BF357" i="6" s="1"/>
  <c r="BF359" i="6" s="1"/>
  <c r="CN190" i="6"/>
  <c r="CN192" i="6" s="1"/>
  <c r="CN193" i="6" s="1"/>
  <c r="CN185" i="6" s="1"/>
  <c r="CN187" i="6" s="1"/>
  <c r="CO184" i="6" s="1"/>
  <c r="CO174" i="6"/>
  <c r="CM197" i="6"/>
  <c r="BK230" i="6"/>
  <c r="BK231" i="6" s="1"/>
  <c r="BK232" i="6"/>
  <c r="BL215" i="6" s="1"/>
  <c r="BL221" i="6" s="1"/>
  <c r="BK235" i="6"/>
  <c r="BK236" i="6"/>
  <c r="BK211" i="6" s="1"/>
  <c r="BG181" i="6"/>
  <c r="DZ407" i="6" l="1"/>
  <c r="EA404" i="6" s="1"/>
  <c r="BE270" i="6"/>
  <c r="BD390" i="6"/>
  <c r="BD391" i="6"/>
  <c r="BF324" i="6"/>
  <c r="BF319" i="6"/>
  <c r="BX445" i="6"/>
  <c r="BX440" i="6"/>
  <c r="BX443" i="6" s="1"/>
  <c r="BY426" i="6" s="1"/>
  <c r="BY432" i="6" s="1"/>
  <c r="BW448" i="6"/>
  <c r="BW422" i="6"/>
  <c r="BW424" i="6" s="1"/>
  <c r="BX421" i="6" s="1"/>
  <c r="BF360" i="6"/>
  <c r="BF361" i="6" s="1"/>
  <c r="BF362" i="6" s="1"/>
  <c r="BF368" i="6" s="1"/>
  <c r="CO180" i="6"/>
  <c r="CO308" i="6"/>
  <c r="CN194" i="6"/>
  <c r="CN195" i="6" s="1"/>
  <c r="CN201" i="6" s="1"/>
  <c r="CN203" i="6" s="1"/>
  <c r="BK210" i="6"/>
  <c r="BK212" i="6" s="1"/>
  <c r="BL209" i="6" s="1"/>
  <c r="BK237" i="6"/>
  <c r="BL222" i="6"/>
  <c r="BL223" i="6" s="1"/>
  <c r="BL224" i="6" s="1"/>
  <c r="BD392" i="6" l="1"/>
  <c r="BE389" i="6" s="1"/>
  <c r="EA406" i="6"/>
  <c r="EA409" i="6" s="1"/>
  <c r="EA412" i="6" s="1"/>
  <c r="BE252" i="6"/>
  <c r="BE254" i="6" s="1"/>
  <c r="BF251" i="6" s="1"/>
  <c r="BD394" i="6"/>
  <c r="BD397" i="6" s="1"/>
  <c r="BE271" i="6"/>
  <c r="BF322" i="6"/>
  <c r="BF320" i="6"/>
  <c r="BF321" i="6" s="1"/>
  <c r="BF326" i="6"/>
  <c r="BF302" i="6" s="1"/>
  <c r="BF325" i="6"/>
  <c r="BX441" i="6"/>
  <c r="BX442" i="6" s="1"/>
  <c r="BX446" i="6"/>
  <c r="BX447" i="6"/>
  <c r="BX423" i="6" s="1"/>
  <c r="BY433" i="6"/>
  <c r="BY434" i="6" s="1"/>
  <c r="BY435" i="6" s="1"/>
  <c r="BF342" i="6"/>
  <c r="BF344" i="6" s="1"/>
  <c r="BG341" i="6" s="1"/>
  <c r="BF364" i="6"/>
  <c r="CP174" i="6"/>
  <c r="CO190" i="6"/>
  <c r="CO192" i="6" s="1"/>
  <c r="CO193" i="6" s="1"/>
  <c r="CN197" i="6"/>
  <c r="BL234" i="6"/>
  <c r="BL229" i="6"/>
  <c r="BL230" i="6" s="1"/>
  <c r="BL231" i="6" s="1"/>
  <c r="EA407" i="6" l="1"/>
  <c r="EB404" i="6" s="1"/>
  <c r="BE272" i="6"/>
  <c r="BE274" i="6" s="1"/>
  <c r="BG305" i="6"/>
  <c r="BG311" i="6" s="1"/>
  <c r="BG312" i="6" s="1"/>
  <c r="BG313" i="6" s="1"/>
  <c r="BG314" i="6" s="1"/>
  <c r="BF453" i="6"/>
  <c r="BF301" i="6"/>
  <c r="BF303" i="6" s="1"/>
  <c r="BG300" i="6" s="1"/>
  <c r="BF327" i="6"/>
  <c r="BY445" i="6"/>
  <c r="BY440" i="6"/>
  <c r="BY443" i="6" s="1"/>
  <c r="BZ426" i="6" s="1"/>
  <c r="BZ432" i="6" s="1"/>
  <c r="BX448" i="6"/>
  <c r="BX422" i="6"/>
  <c r="BX424" i="6" s="1"/>
  <c r="BY421" i="6" s="1"/>
  <c r="BG348" i="6"/>
  <c r="BG354" i="6" s="1"/>
  <c r="BG357" i="6" s="1"/>
  <c r="BG359" i="6" s="1"/>
  <c r="CP180" i="6"/>
  <c r="CP308" i="6"/>
  <c r="BL309" i="6"/>
  <c r="CO185" i="6"/>
  <c r="CO187" i="6" s="1"/>
  <c r="CP184" i="6" s="1"/>
  <c r="BL232" i="6"/>
  <c r="BM215" i="6" s="1"/>
  <c r="BM221" i="6" s="1"/>
  <c r="CO194" i="6"/>
  <c r="CO195" i="6" s="1"/>
  <c r="CO201" i="6" s="1"/>
  <c r="CO203" i="6" s="1"/>
  <c r="BL235" i="6"/>
  <c r="BL236" i="6"/>
  <c r="BL211" i="6" s="1"/>
  <c r="BE278" i="6" l="1"/>
  <c r="BE455" i="6" s="1"/>
  <c r="EB406" i="6"/>
  <c r="EB409" i="6" s="1"/>
  <c r="EB412" i="6" s="1"/>
  <c r="BF258" i="6"/>
  <c r="BF264" i="6" s="1"/>
  <c r="BF267" i="6" s="1"/>
  <c r="BE452" i="6"/>
  <c r="BG324" i="6"/>
  <c r="BG319" i="6"/>
  <c r="BY441" i="6"/>
  <c r="BY442" i="6" s="1"/>
  <c r="BZ433" i="6"/>
  <c r="BZ434" i="6" s="1"/>
  <c r="BZ435" i="6" s="1"/>
  <c r="BY446" i="6"/>
  <c r="BY447" i="6"/>
  <c r="BY423" i="6" s="1"/>
  <c r="BG360" i="6"/>
  <c r="BG361" i="6" s="1"/>
  <c r="BG362" i="6" s="1"/>
  <c r="BG368" i="6" s="1"/>
  <c r="CP190" i="6"/>
  <c r="CP192" i="6" s="1"/>
  <c r="CP193" i="6" s="1"/>
  <c r="CP185" i="6" s="1"/>
  <c r="CP187" i="6" s="1"/>
  <c r="CQ184" i="6" s="1"/>
  <c r="CQ174" i="6"/>
  <c r="BM222" i="6"/>
  <c r="BM223" i="6" s="1"/>
  <c r="BM224" i="6" s="1"/>
  <c r="BM309" i="6" s="1"/>
  <c r="BL210" i="6"/>
  <c r="BL212" i="6" s="1"/>
  <c r="BM209" i="6" s="1"/>
  <c r="BL237" i="6"/>
  <c r="CO197" i="6"/>
  <c r="BE369" i="6" l="1"/>
  <c r="BE370" i="6" s="1"/>
  <c r="BE380" i="6" s="1"/>
  <c r="BE388" i="6" s="1"/>
  <c r="BE280" i="6"/>
  <c r="BE283" i="6" s="1"/>
  <c r="BE287" i="6" s="1"/>
  <c r="BE292" i="6" s="1"/>
  <c r="EB407" i="6"/>
  <c r="EC404" i="6" s="1"/>
  <c r="EC406" i="6"/>
  <c r="EC409" i="6" s="1"/>
  <c r="EC412" i="6" s="1"/>
  <c r="BF269" i="6"/>
  <c r="BG322" i="6"/>
  <c r="BG320" i="6"/>
  <c r="BG321" i="6" s="1"/>
  <c r="BG325" i="6"/>
  <c r="BG326" i="6"/>
  <c r="BG302" i="6" s="1"/>
  <c r="BZ445" i="6"/>
  <c r="BZ440" i="6"/>
  <c r="BZ443" i="6" s="1"/>
  <c r="CA426" i="6" s="1"/>
  <c r="CA432" i="6" s="1"/>
  <c r="BY448" i="6"/>
  <c r="BY422" i="6"/>
  <c r="BY424" i="6" s="1"/>
  <c r="BZ421" i="6" s="1"/>
  <c r="BG342" i="6"/>
  <c r="BG344" i="6" s="1"/>
  <c r="BH341" i="6" s="1"/>
  <c r="BG364" i="6"/>
  <c r="CQ308" i="6"/>
  <c r="CQ180" i="6"/>
  <c r="CP194" i="6"/>
  <c r="CP195" i="6" s="1"/>
  <c r="CP201" i="6" s="1"/>
  <c r="CP203" i="6" s="1"/>
  <c r="BM234" i="6"/>
  <c r="BM229" i="6"/>
  <c r="BM232" i="6" s="1"/>
  <c r="BN215" i="6" s="1"/>
  <c r="BN221" i="6" s="1"/>
  <c r="BH181" i="6"/>
  <c r="BE384" i="6" l="1"/>
  <c r="EC407" i="6"/>
  <c r="ED404" i="6" s="1"/>
  <c r="BE391" i="6"/>
  <c r="BE390" i="6"/>
  <c r="BF270" i="6"/>
  <c r="BF271" i="6" s="1"/>
  <c r="BH305" i="6"/>
  <c r="BH311" i="6" s="1"/>
  <c r="BH312" i="6" s="1"/>
  <c r="BH313" i="6" s="1"/>
  <c r="BH314" i="6" s="1"/>
  <c r="BG453" i="6"/>
  <c r="BG327" i="6"/>
  <c r="BG301" i="6"/>
  <c r="BG303" i="6" s="1"/>
  <c r="BH300" i="6" s="1"/>
  <c r="BZ441" i="6"/>
  <c r="BZ442" i="6" s="1"/>
  <c r="CA433" i="6"/>
  <c r="CA434" i="6" s="1"/>
  <c r="CA435" i="6" s="1"/>
  <c r="BZ446" i="6"/>
  <c r="BZ447" i="6"/>
  <c r="BZ423" i="6" s="1"/>
  <c r="BH348" i="6"/>
  <c r="BH354" i="6" s="1"/>
  <c r="BH357" i="6" s="1"/>
  <c r="BH359" i="6" s="1"/>
  <c r="CR174" i="6"/>
  <c r="CQ190" i="6"/>
  <c r="CQ192" i="6" s="1"/>
  <c r="CQ193" i="6" s="1"/>
  <c r="CQ194" i="6" s="1"/>
  <c r="CQ195" i="6" s="1"/>
  <c r="CQ201" i="6" s="1"/>
  <c r="CQ203" i="6" s="1"/>
  <c r="CP197" i="6"/>
  <c r="BN222" i="6"/>
  <c r="BN223" i="6" s="1"/>
  <c r="BN224" i="6" s="1"/>
  <c r="BN309" i="6" s="1"/>
  <c r="BM235" i="6"/>
  <c r="BM236" i="6"/>
  <c r="BM211" i="6" s="1"/>
  <c r="BM230" i="6"/>
  <c r="BM231" i="6" s="1"/>
  <c r="BE394" i="6" l="1"/>
  <c r="BE397" i="6" s="1"/>
  <c r="ED406" i="6"/>
  <c r="ED409" i="6" s="1"/>
  <c r="ED412" i="6" s="1"/>
  <c r="BF272" i="6"/>
  <c r="BF274" i="6" s="1"/>
  <c r="BF252" i="6"/>
  <c r="BF254" i="6" s="1"/>
  <c r="BG251" i="6" s="1"/>
  <c r="BE392" i="6"/>
  <c r="BF389" i="6" s="1"/>
  <c r="BH324" i="6"/>
  <c r="BH319" i="6"/>
  <c r="CA445" i="6"/>
  <c r="CA440" i="6"/>
  <c r="CA443" i="6" s="1"/>
  <c r="CB426" i="6" s="1"/>
  <c r="CB432" i="6" s="1"/>
  <c r="BZ448" i="6"/>
  <c r="BZ422" i="6"/>
  <c r="BZ424" i="6" s="1"/>
  <c r="CA421" i="6" s="1"/>
  <c r="BH360" i="6"/>
  <c r="BH361" i="6" s="1"/>
  <c r="BH362" i="6" s="1"/>
  <c r="BH368" i="6" s="1"/>
  <c r="CR180" i="6"/>
  <c r="CR308" i="6"/>
  <c r="CQ185" i="6"/>
  <c r="CQ187" i="6" s="1"/>
  <c r="CR184" i="6" s="1"/>
  <c r="CQ197" i="6"/>
  <c r="BN234" i="6"/>
  <c r="BN229" i="6"/>
  <c r="BN230" i="6" s="1"/>
  <c r="BN231" i="6" s="1"/>
  <c r="BM210" i="6"/>
  <c r="BM212" i="6" s="1"/>
  <c r="BN209" i="6" s="1"/>
  <c r="BM237" i="6"/>
  <c r="BF278" i="6" l="1"/>
  <c r="BF369" i="6" s="1"/>
  <c r="BF370" i="6" s="1"/>
  <c r="BF380" i="6" s="1"/>
  <c r="ED407" i="6"/>
  <c r="EE404" i="6" s="1"/>
  <c r="EE406" i="6" s="1"/>
  <c r="EE409" i="6" s="1"/>
  <c r="EE412" i="6" s="1"/>
  <c r="BG258" i="6"/>
  <c r="BG264" i="6" s="1"/>
  <c r="BG267" i="6" s="1"/>
  <c r="BF452" i="6"/>
  <c r="BF455" i="6"/>
  <c r="BH322" i="6"/>
  <c r="BH320" i="6"/>
  <c r="BH321" i="6" s="1"/>
  <c r="BH325" i="6"/>
  <c r="BH326" i="6"/>
  <c r="BH302" i="6" s="1"/>
  <c r="CA441" i="6"/>
  <c r="CA442" i="6" s="1"/>
  <c r="CB433" i="6"/>
  <c r="CB434" i="6" s="1"/>
  <c r="CB435" i="6" s="1"/>
  <c r="CA446" i="6"/>
  <c r="CA447" i="6"/>
  <c r="CA423" i="6" s="1"/>
  <c r="BH342" i="6"/>
  <c r="BH344" i="6" s="1"/>
  <c r="BI341" i="6" s="1"/>
  <c r="BH364" i="6"/>
  <c r="CR190" i="6"/>
  <c r="CR192" i="6" s="1"/>
  <c r="CR193" i="6" s="1"/>
  <c r="CR194" i="6" s="1"/>
  <c r="CR195" i="6" s="1"/>
  <c r="CR201" i="6" s="1"/>
  <c r="CR203" i="6" s="1"/>
  <c r="CS174" i="6"/>
  <c r="BN232" i="6"/>
  <c r="BO215" i="6" s="1"/>
  <c r="BO221" i="6" s="1"/>
  <c r="BO222" i="6" s="1"/>
  <c r="BO223" i="6" s="1"/>
  <c r="BO224" i="6" s="1"/>
  <c r="BO309" i="6" s="1"/>
  <c r="BN235" i="6"/>
  <c r="BN236" i="6"/>
  <c r="BN211" i="6" s="1"/>
  <c r="BF280" i="6" l="1"/>
  <c r="BF283" i="6" s="1"/>
  <c r="BF287" i="6" s="1"/>
  <c r="BF292" i="6" s="1"/>
  <c r="EE407" i="6"/>
  <c r="EF404" i="6" s="1"/>
  <c r="BF384" i="6"/>
  <c r="BF388" i="6"/>
  <c r="BG269" i="6"/>
  <c r="BI305" i="6"/>
  <c r="BI311" i="6" s="1"/>
  <c r="BI312" i="6" s="1"/>
  <c r="BI313" i="6" s="1"/>
  <c r="BI314" i="6" s="1"/>
  <c r="BH453" i="6"/>
  <c r="BH327" i="6"/>
  <c r="BH301" i="6"/>
  <c r="BH303" i="6" s="1"/>
  <c r="BI300" i="6" s="1"/>
  <c r="CB445" i="6"/>
  <c r="CB440" i="6"/>
  <c r="CB443" i="6" s="1"/>
  <c r="CC426" i="6" s="1"/>
  <c r="CC432" i="6" s="1"/>
  <c r="CA448" i="6"/>
  <c r="CA422" i="6"/>
  <c r="CA424" i="6" s="1"/>
  <c r="CB421" i="6" s="1"/>
  <c r="BI348" i="6"/>
  <c r="BI354" i="6" s="1"/>
  <c r="BI357" i="6" s="1"/>
  <c r="BI359" i="6" s="1"/>
  <c r="CS180" i="6"/>
  <c r="CS308" i="6"/>
  <c r="CR185" i="6"/>
  <c r="CR187" i="6" s="1"/>
  <c r="CS184" i="6" s="1"/>
  <c r="CR197" i="6"/>
  <c r="BN210" i="6"/>
  <c r="BN212" i="6" s="1"/>
  <c r="BO209" i="6" s="1"/>
  <c r="BN237" i="6"/>
  <c r="BO234" i="6"/>
  <c r="BO229" i="6"/>
  <c r="BO232" i="6" s="1"/>
  <c r="BP215" i="6" s="1"/>
  <c r="BP221" i="6" s="1"/>
  <c r="BI181" i="6"/>
  <c r="EF406" i="6" l="1"/>
  <c r="EF409" i="6" s="1"/>
  <c r="EF412" i="6" s="1"/>
  <c r="BG270" i="6"/>
  <c r="BF390" i="6"/>
  <c r="BF391" i="6"/>
  <c r="BI324" i="6"/>
  <c r="BI319" i="6"/>
  <c r="CB441" i="6"/>
  <c r="CB442" i="6" s="1"/>
  <c r="CC433" i="6"/>
  <c r="CC434" i="6" s="1"/>
  <c r="CC435" i="6" s="1"/>
  <c r="CB446" i="6"/>
  <c r="CB447" i="6"/>
  <c r="CB423" i="6" s="1"/>
  <c r="BI360" i="6"/>
  <c r="BI361" i="6" s="1"/>
  <c r="BI362" i="6" s="1"/>
  <c r="BI368" i="6" s="1"/>
  <c r="CT174" i="6"/>
  <c r="CS190" i="6"/>
  <c r="CS192" i="6" s="1"/>
  <c r="CS193" i="6" s="1"/>
  <c r="BP222" i="6"/>
  <c r="BP223" i="6" s="1"/>
  <c r="BP224" i="6" s="1"/>
  <c r="BO230" i="6"/>
  <c r="BO231" i="6" s="1"/>
  <c r="BO235" i="6"/>
  <c r="BO236" i="6"/>
  <c r="BO211" i="6" s="1"/>
  <c r="BF392" i="6" l="1"/>
  <c r="BG389" i="6" s="1"/>
  <c r="EF407" i="6"/>
  <c r="EG404" i="6" s="1"/>
  <c r="BG252" i="6"/>
  <c r="BG254" i="6" s="1"/>
  <c r="BH251" i="6" s="1"/>
  <c r="BF394" i="6"/>
  <c r="BF397" i="6" s="1"/>
  <c r="BG271" i="6"/>
  <c r="BI322" i="6"/>
  <c r="BI320" i="6"/>
  <c r="BI321" i="6" s="1"/>
  <c r="BI325" i="6"/>
  <c r="BI326" i="6"/>
  <c r="BI302" i="6" s="1"/>
  <c r="CC445" i="6"/>
  <c r="CC440" i="6"/>
  <c r="CC443" i="6" s="1"/>
  <c r="CD426" i="6" s="1"/>
  <c r="CD432" i="6" s="1"/>
  <c r="CB448" i="6"/>
  <c r="CB422" i="6"/>
  <c r="CB424" i="6" s="1"/>
  <c r="CC421" i="6" s="1"/>
  <c r="BI342" i="6"/>
  <c r="BI344" i="6" s="1"/>
  <c r="BJ341" i="6" s="1"/>
  <c r="BI364" i="6"/>
  <c r="CS185" i="6"/>
  <c r="CS187" i="6" s="1"/>
  <c r="CT184" i="6" s="1"/>
  <c r="CS194" i="6"/>
  <c r="CS195" i="6" s="1"/>
  <c r="CS201" i="6" s="1"/>
  <c r="CS203" i="6" s="1"/>
  <c r="CT308" i="6"/>
  <c r="CT180" i="6"/>
  <c r="BP234" i="6"/>
  <c r="BP229" i="6"/>
  <c r="BP232" i="6" s="1"/>
  <c r="BQ215" i="6" s="1"/>
  <c r="BQ221" i="6" s="1"/>
  <c r="BO210" i="6"/>
  <c r="BO212" i="6" s="1"/>
  <c r="BP209" i="6" s="1"/>
  <c r="BO237" i="6"/>
  <c r="BP309" i="6"/>
  <c r="EG406" i="6" l="1"/>
  <c r="EG409" i="6" s="1"/>
  <c r="EG412" i="6" s="1"/>
  <c r="BG272" i="6"/>
  <c r="BG274" i="6" s="1"/>
  <c r="BJ305" i="6"/>
  <c r="BJ311" i="6" s="1"/>
  <c r="BJ312" i="6" s="1"/>
  <c r="BJ313" i="6" s="1"/>
  <c r="BJ314" i="6" s="1"/>
  <c r="BI453" i="6"/>
  <c r="BI301" i="6"/>
  <c r="BI303" i="6" s="1"/>
  <c r="BJ300" i="6" s="1"/>
  <c r="BI327" i="6"/>
  <c r="CC441" i="6"/>
  <c r="CC442" i="6" s="1"/>
  <c r="CD433" i="6"/>
  <c r="CD434" i="6" s="1"/>
  <c r="CD435" i="6" s="1"/>
  <c r="CC446" i="6"/>
  <c r="CC447" i="6"/>
  <c r="CC423" i="6" s="1"/>
  <c r="CS197" i="6"/>
  <c r="BJ348" i="6"/>
  <c r="BJ354" i="6" s="1"/>
  <c r="BJ357" i="6" s="1"/>
  <c r="BJ359" i="6" s="1"/>
  <c r="CU174" i="6"/>
  <c r="CT190" i="6"/>
  <c r="CT192" i="6" s="1"/>
  <c r="CT193" i="6" s="1"/>
  <c r="BP230" i="6"/>
  <c r="BP231" i="6" s="1"/>
  <c r="BP235" i="6"/>
  <c r="BP236" i="6"/>
  <c r="BP211" i="6" s="1"/>
  <c r="BQ222" i="6"/>
  <c r="BQ223" i="6" s="1"/>
  <c r="BQ224" i="6" s="1"/>
  <c r="BQ309" i="6" s="1"/>
  <c r="BG278" i="6" l="1"/>
  <c r="BG455" i="6" s="1"/>
  <c r="EG407" i="6"/>
  <c r="EH404" i="6" s="1"/>
  <c r="BG452" i="6"/>
  <c r="BH258" i="6"/>
  <c r="BH264" i="6" s="1"/>
  <c r="BH267" i="6" s="1"/>
  <c r="BJ324" i="6"/>
  <c r="BJ319" i="6"/>
  <c r="BJ322" i="6" s="1"/>
  <c r="BJ453" i="6" s="1"/>
  <c r="CC448" i="6"/>
  <c r="CC422" i="6"/>
  <c r="CC424" i="6" s="1"/>
  <c r="CD421" i="6" s="1"/>
  <c r="CD445" i="6"/>
  <c r="CD440" i="6"/>
  <c r="CD441" i="6" s="1"/>
  <c r="CD442" i="6" s="1"/>
  <c r="BJ360" i="6"/>
  <c r="BJ361" i="6" s="1"/>
  <c r="BJ362" i="6" s="1"/>
  <c r="BJ368" i="6" s="1"/>
  <c r="CU180" i="6"/>
  <c r="CU308" i="6"/>
  <c r="BP210" i="6"/>
  <c r="BP212" i="6" s="1"/>
  <c r="BQ209" i="6" s="1"/>
  <c r="BP237" i="6"/>
  <c r="CT185" i="6"/>
  <c r="CT187" i="6" s="1"/>
  <c r="CU184" i="6" s="1"/>
  <c r="BQ234" i="6"/>
  <c r="BQ229" i="6"/>
  <c r="BQ232" i="6" s="1"/>
  <c r="BR215" i="6" s="1"/>
  <c r="BR221" i="6" s="1"/>
  <c r="CT194" i="6"/>
  <c r="CT195" i="6" s="1"/>
  <c r="CT201" i="6" s="1"/>
  <c r="CT203" i="6" s="1"/>
  <c r="BJ181" i="6"/>
  <c r="BG369" i="6" l="1"/>
  <c r="BG370" i="6" s="1"/>
  <c r="BG380" i="6" s="1"/>
  <c r="BG280" i="6"/>
  <c r="BG283" i="6" s="1"/>
  <c r="BG287" i="6" s="1"/>
  <c r="BG292" i="6" s="1"/>
  <c r="EH406" i="6"/>
  <c r="EH409" i="6" s="1"/>
  <c r="EH412" i="6" s="1"/>
  <c r="BH269" i="6"/>
  <c r="BH270" i="6" s="1"/>
  <c r="BG384" i="6"/>
  <c r="BG388" i="6"/>
  <c r="BK305" i="6"/>
  <c r="BK311" i="6" s="1"/>
  <c r="BK312" i="6" s="1"/>
  <c r="BJ320" i="6"/>
  <c r="BJ321" i="6" s="1"/>
  <c r="BJ325" i="6"/>
  <c r="BJ326" i="6"/>
  <c r="BJ302" i="6" s="1"/>
  <c r="CD443" i="6"/>
  <c r="CE426" i="6" s="1"/>
  <c r="CE432" i="6" s="1"/>
  <c r="CE433" i="6" s="1"/>
  <c r="CE434" i="6" s="1"/>
  <c r="CE435" i="6" s="1"/>
  <c r="CD446" i="6"/>
  <c r="CD447" i="6"/>
  <c r="CD423" i="6" s="1"/>
  <c r="BJ342" i="6"/>
  <c r="BJ344" i="6" s="1"/>
  <c r="BK341" i="6" s="1"/>
  <c r="BJ364" i="6"/>
  <c r="CV174" i="6"/>
  <c r="CU190" i="6"/>
  <c r="CU192" i="6" s="1"/>
  <c r="CU193" i="6" s="1"/>
  <c r="CU185" i="6" s="1"/>
  <c r="CU187" i="6" s="1"/>
  <c r="CV184" i="6" s="1"/>
  <c r="BQ230" i="6"/>
  <c r="BQ231" i="6" s="1"/>
  <c r="BR222" i="6"/>
  <c r="BR223" i="6" s="1"/>
  <c r="BR224" i="6" s="1"/>
  <c r="BQ235" i="6"/>
  <c r="BQ236" i="6"/>
  <c r="BQ211" i="6" s="1"/>
  <c r="CT197" i="6"/>
  <c r="EH407" i="6" l="1"/>
  <c r="EI404" i="6" s="1"/>
  <c r="BG390" i="6"/>
  <c r="BG391" i="6"/>
  <c r="BH271" i="6"/>
  <c r="BH252" i="6"/>
  <c r="BH254" i="6" s="1"/>
  <c r="BI251" i="6" s="1"/>
  <c r="BK313" i="6"/>
  <c r="BK314" i="6" s="1"/>
  <c r="BJ327" i="6"/>
  <c r="BJ301" i="6"/>
  <c r="BJ303" i="6" s="1"/>
  <c r="BK300" i="6" s="1"/>
  <c r="CD448" i="6"/>
  <c r="CD422" i="6"/>
  <c r="CD424" i="6" s="1"/>
  <c r="CE421" i="6" s="1"/>
  <c r="CE445" i="6"/>
  <c r="CE440" i="6"/>
  <c r="CE441" i="6" s="1"/>
  <c r="CE442" i="6" s="1"/>
  <c r="BK348" i="6"/>
  <c r="BK354" i="6" s="1"/>
  <c r="BK357" i="6" s="1"/>
  <c r="BK359" i="6" s="1"/>
  <c r="CV180" i="6"/>
  <c r="CV308" i="6"/>
  <c r="CU194" i="6"/>
  <c r="CU195" i="6" s="1"/>
  <c r="BQ210" i="6"/>
  <c r="BQ212" i="6" s="1"/>
  <c r="BR209" i="6" s="1"/>
  <c r="BQ237" i="6"/>
  <c r="BR234" i="6"/>
  <c r="BR229" i="6"/>
  <c r="BR232" i="6" s="1"/>
  <c r="BS215" i="6" s="1"/>
  <c r="BS221" i="6" s="1"/>
  <c r="BR309" i="6"/>
  <c r="BG394" i="6" l="1"/>
  <c r="BG397" i="6" s="1"/>
  <c r="BG392" i="6"/>
  <c r="BH389" i="6" s="1"/>
  <c r="EI406" i="6"/>
  <c r="EI409" i="6" s="1"/>
  <c r="EI412" i="6" s="1"/>
  <c r="BH272" i="6"/>
  <c r="BH274" i="6" s="1"/>
  <c r="BK324" i="6"/>
  <c r="BK319" i="6"/>
  <c r="CE446" i="6"/>
  <c r="CE447" i="6"/>
  <c r="CE423" i="6" s="1"/>
  <c r="CE443" i="6"/>
  <c r="CF426" i="6" s="1"/>
  <c r="CF432" i="6" s="1"/>
  <c r="BK360" i="6"/>
  <c r="CV190" i="6"/>
  <c r="CV192" i="6" s="1"/>
  <c r="CV193" i="6" s="1"/>
  <c r="CW174" i="6"/>
  <c r="BR230" i="6"/>
  <c r="BR231" i="6" s="1"/>
  <c r="CU201" i="6"/>
  <c r="CU203" i="6" s="1"/>
  <c r="CU197" i="6"/>
  <c r="BS222" i="6"/>
  <c r="BS223" i="6" s="1"/>
  <c r="BS224" i="6" s="1"/>
  <c r="BS309" i="6" s="1"/>
  <c r="BR235" i="6"/>
  <c r="BR236" i="6"/>
  <c r="BR211" i="6" s="1"/>
  <c r="BH278" i="6" l="1"/>
  <c r="BH455" i="6" s="1"/>
  <c r="EI407" i="6"/>
  <c r="EJ404" i="6" s="1"/>
  <c r="EJ406" i="6" s="1"/>
  <c r="EJ409" i="6" s="1"/>
  <c r="EJ412" i="6" s="1"/>
  <c r="BI258" i="6"/>
  <c r="BI264" i="6" s="1"/>
  <c r="BI267" i="6" s="1"/>
  <c r="BH452" i="6"/>
  <c r="BK322" i="6"/>
  <c r="BK320" i="6"/>
  <c r="BK321" i="6" s="1"/>
  <c r="BK326" i="6"/>
  <c r="BK302" i="6" s="1"/>
  <c r="BK325" i="6"/>
  <c r="CF433" i="6"/>
  <c r="CF434" i="6" s="1"/>
  <c r="CF435" i="6" s="1"/>
  <c r="CE448" i="6"/>
  <c r="CE422" i="6"/>
  <c r="CE424" i="6" s="1"/>
  <c r="CF421" i="6" s="1"/>
  <c r="BK342" i="6"/>
  <c r="BK344" i="6" s="1"/>
  <c r="BL341" i="6" s="1"/>
  <c r="BK361" i="6"/>
  <c r="BK362" i="6" s="1"/>
  <c r="BK368" i="6" s="1"/>
  <c r="CW180" i="6"/>
  <c r="CW308" i="6"/>
  <c r="CV185" i="6"/>
  <c r="CV187" i="6" s="1"/>
  <c r="CW184" i="6" s="1"/>
  <c r="BS234" i="6"/>
  <c r="BS229" i="6"/>
  <c r="BS232" i="6" s="1"/>
  <c r="BT215" i="6" s="1"/>
  <c r="BT221" i="6" s="1"/>
  <c r="BR210" i="6"/>
  <c r="BR212" i="6" s="1"/>
  <c r="BS209" i="6" s="1"/>
  <c r="BR237" i="6"/>
  <c r="CV194" i="6"/>
  <c r="CV195" i="6" s="1"/>
  <c r="CV201" i="6" s="1"/>
  <c r="CV203" i="6" s="1"/>
  <c r="BH280" i="6" l="1"/>
  <c r="BH283" i="6" s="1"/>
  <c r="BH287" i="6" s="1"/>
  <c r="BH292" i="6" s="1"/>
  <c r="BH369" i="6"/>
  <c r="BH370" i="6" s="1"/>
  <c r="BH380" i="6" s="1"/>
  <c r="BH388" i="6" s="1"/>
  <c r="EJ407" i="6"/>
  <c r="EK404" i="6" s="1"/>
  <c r="BI269" i="6"/>
  <c r="BI270" i="6" s="1"/>
  <c r="BH384" i="6"/>
  <c r="BL305" i="6"/>
  <c r="BL311" i="6" s="1"/>
  <c r="BL312" i="6" s="1"/>
  <c r="BK453" i="6"/>
  <c r="BK327" i="6"/>
  <c r="BK301" i="6"/>
  <c r="BK303" i="6" s="1"/>
  <c r="BL300" i="6" s="1"/>
  <c r="CF445" i="6"/>
  <c r="CF440" i="6"/>
  <c r="CF443" i="6" s="1"/>
  <c r="CG426" i="6" s="1"/>
  <c r="CG432" i="6" s="1"/>
  <c r="BK364" i="6"/>
  <c r="CW190" i="6"/>
  <c r="CW192" i="6" s="1"/>
  <c r="CW193" i="6" s="1"/>
  <c r="CW185" i="6" s="1"/>
  <c r="CW187" i="6" s="1"/>
  <c r="CX184" i="6" s="1"/>
  <c r="CX174" i="6"/>
  <c r="BS230" i="6"/>
  <c r="BS231" i="6" s="1"/>
  <c r="BT222" i="6"/>
  <c r="BT223" i="6" s="1"/>
  <c r="BT224" i="6" s="1"/>
  <c r="BT309" i="6" s="1"/>
  <c r="BS235" i="6"/>
  <c r="BS236" i="6"/>
  <c r="BS211" i="6" s="1"/>
  <c r="CV197" i="6"/>
  <c r="BK181" i="6"/>
  <c r="EK406" i="6" l="1"/>
  <c r="EK409" i="6" s="1"/>
  <c r="EK412" i="6" s="1"/>
  <c r="BH391" i="6"/>
  <c r="BH390" i="6"/>
  <c r="BI271" i="6"/>
  <c r="BI252" i="6"/>
  <c r="BI254" i="6" s="1"/>
  <c r="BJ251" i="6" s="1"/>
  <c r="BL313" i="6"/>
  <c r="BL314" i="6" s="1"/>
  <c r="BL324" i="6" s="1"/>
  <c r="CF441" i="6"/>
  <c r="CF442" i="6" s="1"/>
  <c r="CG433" i="6"/>
  <c r="CG434" i="6" s="1"/>
  <c r="CG435" i="6" s="1"/>
  <c r="CF446" i="6"/>
  <c r="CF447" i="6"/>
  <c r="CF423" i="6" s="1"/>
  <c r="BL348" i="6"/>
  <c r="BL354" i="6" s="1"/>
  <c r="BL357" i="6" s="1"/>
  <c r="BL359" i="6" s="1"/>
  <c r="CX180" i="6"/>
  <c r="CX308" i="6"/>
  <c r="CW194" i="6"/>
  <c r="CW195" i="6" s="1"/>
  <c r="CW201" i="6" s="1"/>
  <c r="CW203" i="6" s="1"/>
  <c r="BT234" i="6"/>
  <c r="BT229" i="6"/>
  <c r="BT232" i="6" s="1"/>
  <c r="BU215" i="6" s="1"/>
  <c r="BU221" i="6" s="1"/>
  <c r="BS210" i="6"/>
  <c r="BS212" i="6" s="1"/>
  <c r="BT209" i="6" s="1"/>
  <c r="BS237" i="6"/>
  <c r="BH394" i="6" l="1"/>
  <c r="BH397" i="6" s="1"/>
  <c r="EK407" i="6"/>
  <c r="EL404" i="6" s="1"/>
  <c r="BI272" i="6"/>
  <c r="BI274" i="6" s="1"/>
  <c r="BH392" i="6"/>
  <c r="BI389" i="6" s="1"/>
  <c r="BL319" i="6"/>
  <c r="BL320" i="6" s="1"/>
  <c r="BL321" i="6" s="1"/>
  <c r="BL326" i="6"/>
  <c r="BL302" i="6" s="1"/>
  <c r="BL325" i="6"/>
  <c r="CF448" i="6"/>
  <c r="CF422" i="6"/>
  <c r="CF424" i="6" s="1"/>
  <c r="CG421" i="6" s="1"/>
  <c r="CG445" i="6"/>
  <c r="CG440" i="6"/>
  <c r="CG441" i="6" s="1"/>
  <c r="CG442" i="6" s="1"/>
  <c r="BL360" i="6"/>
  <c r="CY174" i="6"/>
  <c r="CX190" i="6"/>
  <c r="CX192" i="6" s="1"/>
  <c r="CX193" i="6" s="1"/>
  <c r="CX194" i="6" s="1"/>
  <c r="CX195" i="6" s="1"/>
  <c r="CX201" i="6" s="1"/>
  <c r="CX203" i="6" s="1"/>
  <c r="CW197" i="6"/>
  <c r="BT235" i="6"/>
  <c r="BT236" i="6"/>
  <c r="BT211" i="6" s="1"/>
  <c r="BT230" i="6"/>
  <c r="BT231" i="6" s="1"/>
  <c r="BU222" i="6"/>
  <c r="BU223" i="6" s="1"/>
  <c r="BU224" i="6" s="1"/>
  <c r="EL406" i="6" l="1"/>
  <c r="EL409" i="6" s="1"/>
  <c r="EL412" i="6" s="1"/>
  <c r="BJ258" i="6"/>
  <c r="BJ264" i="6" s="1"/>
  <c r="BJ267" i="6" s="1"/>
  <c r="BI452" i="6"/>
  <c r="BI278" i="6"/>
  <c r="BL322" i="6"/>
  <c r="BL301" i="6"/>
  <c r="BL303" i="6" s="1"/>
  <c r="BM300" i="6" s="1"/>
  <c r="BL327" i="6"/>
  <c r="CG446" i="6"/>
  <c r="CG447" i="6"/>
  <c r="CG423" i="6" s="1"/>
  <c r="CG443" i="6"/>
  <c r="CH426" i="6" s="1"/>
  <c r="CH432" i="6" s="1"/>
  <c r="BL342" i="6"/>
  <c r="BL344" i="6" s="1"/>
  <c r="BM341" i="6" s="1"/>
  <c r="BL361" i="6"/>
  <c r="BL362" i="6" s="1"/>
  <c r="BL368" i="6" s="1"/>
  <c r="CY180" i="6"/>
  <c r="CY308" i="6"/>
  <c r="BU234" i="6"/>
  <c r="BU229" i="6"/>
  <c r="BU230" i="6" s="1"/>
  <c r="BU231" i="6" s="1"/>
  <c r="BT210" i="6"/>
  <c r="BT212" i="6" s="1"/>
  <c r="BU209" i="6" s="1"/>
  <c r="BT237" i="6"/>
  <c r="CX185" i="6"/>
  <c r="CX187" i="6" s="1"/>
  <c r="CY184" i="6" s="1"/>
  <c r="CX197" i="6"/>
  <c r="EL407" i="6" l="1"/>
  <c r="EM404" i="6" s="1"/>
  <c r="EM406" i="6" s="1"/>
  <c r="EM409" i="6" s="1"/>
  <c r="EM412" i="6" s="1"/>
  <c r="BJ269" i="6"/>
  <c r="BI455" i="6"/>
  <c r="BI369" i="6"/>
  <c r="BI370" i="6" s="1"/>
  <c r="BI380" i="6" s="1"/>
  <c r="BI280" i="6"/>
  <c r="BI283" i="6" s="1"/>
  <c r="BI287" i="6" s="1"/>
  <c r="BI292" i="6" s="1"/>
  <c r="BM305" i="6"/>
  <c r="BM311" i="6" s="1"/>
  <c r="BM312" i="6" s="1"/>
  <c r="BM313" i="6" s="1"/>
  <c r="BM314" i="6" s="1"/>
  <c r="BM324" i="6" s="1"/>
  <c r="BL453" i="6"/>
  <c r="CH433" i="6"/>
  <c r="CH434" i="6" s="1"/>
  <c r="CH435" i="6" s="1"/>
  <c r="CG448" i="6"/>
  <c r="CG422" i="6"/>
  <c r="CG424" i="6" s="1"/>
  <c r="CH421" i="6" s="1"/>
  <c r="BL364" i="6"/>
  <c r="CZ174" i="6"/>
  <c r="CY190" i="6"/>
  <c r="CY192" i="6" s="1"/>
  <c r="CY193" i="6" s="1"/>
  <c r="CY185" i="6" s="1"/>
  <c r="CY187" i="6" s="1"/>
  <c r="CZ184" i="6" s="1"/>
  <c r="BU309" i="6"/>
  <c r="BU235" i="6"/>
  <c r="BU236" i="6"/>
  <c r="BU211" i="6" s="1"/>
  <c r="BU232" i="6"/>
  <c r="BV215" i="6" s="1"/>
  <c r="BV221" i="6" s="1"/>
  <c r="EM407" i="6" l="1"/>
  <c r="EN404" i="6" s="1"/>
  <c r="EN406" i="6" s="1"/>
  <c r="BI384" i="6"/>
  <c r="BI388" i="6"/>
  <c r="BJ270" i="6"/>
  <c r="BJ271" i="6" s="1"/>
  <c r="BM319" i="6"/>
  <c r="BM322" i="6" s="1"/>
  <c r="BM325" i="6"/>
  <c r="BM326" i="6"/>
  <c r="BM302" i="6" s="1"/>
  <c r="CH445" i="6"/>
  <c r="CH440" i="6"/>
  <c r="CH443" i="6" s="1"/>
  <c r="CI426" i="6" s="1"/>
  <c r="CI432" i="6" s="1"/>
  <c r="BM348" i="6"/>
  <c r="BM354" i="6" s="1"/>
  <c r="BM357" i="6" s="1"/>
  <c r="BM359" i="6" s="1"/>
  <c r="CZ180" i="6"/>
  <c r="CZ308" i="6"/>
  <c r="CY194" i="6"/>
  <c r="CY195" i="6" s="1"/>
  <c r="CY201" i="6" s="1"/>
  <c r="CY203" i="6" s="1"/>
  <c r="BV222" i="6"/>
  <c r="BV223" i="6" s="1"/>
  <c r="BV224" i="6" s="1"/>
  <c r="BV309" i="6" s="1"/>
  <c r="BU210" i="6"/>
  <c r="BU212" i="6" s="1"/>
  <c r="BV209" i="6" s="1"/>
  <c r="BU237" i="6"/>
  <c r="BL181" i="6"/>
  <c r="EN407" i="6" l="1"/>
  <c r="EO404" i="6" s="1"/>
  <c r="EO406" i="6" s="1"/>
  <c r="EN409" i="6"/>
  <c r="EN412" i="6" s="1"/>
  <c r="BJ272" i="6"/>
  <c r="BJ278" i="6" s="1"/>
  <c r="BJ252" i="6"/>
  <c r="BJ254" i="6" s="1"/>
  <c r="BK251" i="6" s="1"/>
  <c r="BI390" i="6"/>
  <c r="BI391" i="6"/>
  <c r="BM320" i="6"/>
  <c r="BM321" i="6" s="1"/>
  <c r="BN305" i="6"/>
  <c r="BN311" i="6" s="1"/>
  <c r="BN312" i="6" s="1"/>
  <c r="BN313" i="6" s="1"/>
  <c r="BN314" i="6" s="1"/>
  <c r="BM453" i="6"/>
  <c r="BM301" i="6"/>
  <c r="BM303" i="6" s="1"/>
  <c r="BN300" i="6" s="1"/>
  <c r="BM327" i="6"/>
  <c r="CI433" i="6"/>
  <c r="CI434" i="6" s="1"/>
  <c r="CI435" i="6" s="1"/>
  <c r="CH441" i="6"/>
  <c r="CH442" i="6" s="1"/>
  <c r="CH446" i="6"/>
  <c r="CH447" i="6"/>
  <c r="CH423" i="6" s="1"/>
  <c r="BM360" i="6"/>
  <c r="BM361" i="6" s="1"/>
  <c r="BM362" i="6" s="1"/>
  <c r="BM368" i="6" s="1"/>
  <c r="CZ190" i="6"/>
  <c r="CZ192" i="6" s="1"/>
  <c r="CZ193" i="6" s="1"/>
  <c r="DA174" i="6"/>
  <c r="CY197" i="6"/>
  <c r="BV234" i="6"/>
  <c r="BV229" i="6"/>
  <c r="BV232" i="6" s="1"/>
  <c r="BW215" i="6" s="1"/>
  <c r="BW221" i="6" s="1"/>
  <c r="BI394" i="6" l="1"/>
  <c r="BI397" i="6" s="1"/>
  <c r="EO407" i="6"/>
  <c r="EP404" i="6" s="1"/>
  <c r="EP406" i="6" s="1"/>
  <c r="EO409" i="6"/>
  <c r="EO412" i="6" s="1"/>
  <c r="BJ455" i="6"/>
  <c r="BJ280" i="6"/>
  <c r="BJ283" i="6" s="1"/>
  <c r="BJ287" i="6" s="1"/>
  <c r="BJ292" i="6" s="1"/>
  <c r="BJ369" i="6"/>
  <c r="BJ370" i="6" s="1"/>
  <c r="BJ380" i="6" s="1"/>
  <c r="BJ274" i="6"/>
  <c r="BI392" i="6"/>
  <c r="BJ389" i="6" s="1"/>
  <c r="BN324" i="6"/>
  <c r="BN319" i="6"/>
  <c r="CH448" i="6"/>
  <c r="CH422" i="6"/>
  <c r="CH424" i="6" s="1"/>
  <c r="CI421" i="6" s="1"/>
  <c r="CI445" i="6"/>
  <c r="CI440" i="6"/>
  <c r="CI443" i="6" s="1"/>
  <c r="CJ426" i="6" s="1"/>
  <c r="CJ432" i="6" s="1"/>
  <c r="BM342" i="6"/>
  <c r="BM344" i="6" s="1"/>
  <c r="BN341" i="6" s="1"/>
  <c r="BM364" i="6"/>
  <c r="DA180" i="6"/>
  <c r="DA308" i="6"/>
  <c r="BV230" i="6"/>
  <c r="BV231" i="6" s="1"/>
  <c r="BV235" i="6"/>
  <c r="BV236" i="6"/>
  <c r="BV211" i="6" s="1"/>
  <c r="CZ185" i="6"/>
  <c r="CZ187" i="6" s="1"/>
  <c r="DA184" i="6" s="1"/>
  <c r="BW222" i="6"/>
  <c r="BW223" i="6" s="1"/>
  <c r="BW224" i="6" s="1"/>
  <c r="BW309" i="6" s="1"/>
  <c r="CZ194" i="6"/>
  <c r="CZ195" i="6" s="1"/>
  <c r="CZ201" i="6" s="1"/>
  <c r="CZ203" i="6" s="1"/>
  <c r="EP407" i="6" l="1"/>
  <c r="EQ404" i="6" s="1"/>
  <c r="EQ406" i="6" s="1"/>
  <c r="EP409" i="6"/>
  <c r="EP412" i="6" s="1"/>
  <c r="BJ452" i="6"/>
  <c r="BK258" i="6"/>
  <c r="BK264" i="6" s="1"/>
  <c r="BK267" i="6" s="1"/>
  <c r="BK269" i="6" s="1"/>
  <c r="BJ384" i="6"/>
  <c r="BJ388" i="6"/>
  <c r="BN322" i="6"/>
  <c r="BN320" i="6"/>
  <c r="BN321" i="6" s="1"/>
  <c r="BN325" i="6"/>
  <c r="BN326" i="6"/>
  <c r="BN302" i="6" s="1"/>
  <c r="CJ433" i="6"/>
  <c r="CJ434" i="6" s="1"/>
  <c r="CJ435" i="6" s="1"/>
  <c r="CI441" i="6"/>
  <c r="CI442" i="6" s="1"/>
  <c r="CI446" i="6"/>
  <c r="CI447" i="6"/>
  <c r="CI423" i="6" s="1"/>
  <c r="BN348" i="6"/>
  <c r="BN354" i="6" s="1"/>
  <c r="BN357" i="6" s="1"/>
  <c r="BN359" i="6" s="1"/>
  <c r="DA190" i="6"/>
  <c r="DA192" i="6" s="1"/>
  <c r="DA193" i="6" s="1"/>
  <c r="DA185" i="6" s="1"/>
  <c r="DA187" i="6" s="1"/>
  <c r="DB184" i="6" s="1"/>
  <c r="DB174" i="6"/>
  <c r="CZ197" i="6"/>
  <c r="BW234" i="6"/>
  <c r="BW229" i="6"/>
  <c r="BV210" i="6"/>
  <c r="BV212" i="6" s="1"/>
  <c r="BW209" i="6" s="1"/>
  <c r="BV237" i="6"/>
  <c r="EQ407" i="6" l="1"/>
  <c r="ER404" i="6" s="1"/>
  <c r="ER406" i="6" s="1"/>
  <c r="EQ409" i="6"/>
  <c r="EQ412" i="6" s="1"/>
  <c r="BJ390" i="6"/>
  <c r="BJ391" i="6"/>
  <c r="BK270" i="6"/>
  <c r="BK252" i="6" s="1"/>
  <c r="BK254" i="6" s="1"/>
  <c r="BL251" i="6" s="1"/>
  <c r="BO305" i="6"/>
  <c r="BO311" i="6" s="1"/>
  <c r="BO312" i="6" s="1"/>
  <c r="BO313" i="6" s="1"/>
  <c r="BO314" i="6" s="1"/>
  <c r="BN453" i="6"/>
  <c r="BN301" i="6"/>
  <c r="BN303" i="6" s="1"/>
  <c r="BO300" i="6" s="1"/>
  <c r="BN327" i="6"/>
  <c r="CI448" i="6"/>
  <c r="CI422" i="6"/>
  <c r="CI424" i="6" s="1"/>
  <c r="CJ421" i="6" s="1"/>
  <c r="CJ445" i="6"/>
  <c r="CJ440" i="6"/>
  <c r="CJ443" i="6" s="1"/>
  <c r="CK426" i="6" s="1"/>
  <c r="CK432" i="6" s="1"/>
  <c r="BN360" i="6"/>
  <c r="BN361" i="6" s="1"/>
  <c r="BN362" i="6" s="1"/>
  <c r="BN368" i="6" s="1"/>
  <c r="DB180" i="6"/>
  <c r="DB308" i="6"/>
  <c r="DA194" i="6"/>
  <c r="DA195" i="6" s="1"/>
  <c r="DA201" i="6" s="1"/>
  <c r="DA203" i="6" s="1"/>
  <c r="BW230" i="6"/>
  <c r="BW231" i="6" s="1"/>
  <c r="BW232" i="6"/>
  <c r="BX215" i="6" s="1"/>
  <c r="BX221" i="6" s="1"/>
  <c r="BW235" i="6"/>
  <c r="BW236" i="6"/>
  <c r="BW211" i="6" s="1"/>
  <c r="BJ392" i="6" l="1"/>
  <c r="BK389" i="6" s="1"/>
  <c r="ER407" i="6"/>
  <c r="ES404" i="6" s="1"/>
  <c r="ER409" i="6"/>
  <c r="ER412" i="6" s="1"/>
  <c r="BK271" i="6"/>
  <c r="BJ394" i="6"/>
  <c r="BJ397" i="6" s="1"/>
  <c r="CJ441" i="6"/>
  <c r="CJ442" i="6" s="1"/>
  <c r="BO324" i="6"/>
  <c r="BO319" i="6"/>
  <c r="CJ446" i="6"/>
  <c r="CJ447" i="6"/>
  <c r="CJ423" i="6" s="1"/>
  <c r="CK433" i="6"/>
  <c r="CK434" i="6" s="1"/>
  <c r="CK435" i="6" s="1"/>
  <c r="BN342" i="6"/>
  <c r="BN344" i="6" s="1"/>
  <c r="BO341" i="6" s="1"/>
  <c r="BN364" i="6"/>
  <c r="DA197" i="6"/>
  <c r="DB190" i="6"/>
  <c r="DB192" i="6" s="1"/>
  <c r="DB193" i="6" s="1"/>
  <c r="DB194" i="6" s="1"/>
  <c r="DB195" i="6" s="1"/>
  <c r="DB201" i="6" s="1"/>
  <c r="DB203" i="6" s="1"/>
  <c r="DC174" i="6"/>
  <c r="BW210" i="6"/>
  <c r="BW212" i="6" s="1"/>
  <c r="BX209" i="6" s="1"/>
  <c r="BW237" i="6"/>
  <c r="BX222" i="6"/>
  <c r="BX223" i="6" s="1"/>
  <c r="BX224" i="6" s="1"/>
  <c r="BX309" i="6" s="1"/>
  <c r="BM181" i="6"/>
  <c r="ES406" i="6" l="1"/>
  <c r="ES409" i="6" s="1"/>
  <c r="ES412" i="6" s="1"/>
  <c r="BK272" i="6"/>
  <c r="BK278" i="6" s="1"/>
  <c r="BO322" i="6"/>
  <c r="BO320" i="6"/>
  <c r="BO321" i="6" s="1"/>
  <c r="BO325" i="6"/>
  <c r="BO326" i="6"/>
  <c r="BO302" i="6" s="1"/>
  <c r="CK445" i="6"/>
  <c r="CK440" i="6"/>
  <c r="CK443" i="6" s="1"/>
  <c r="CL426" i="6" s="1"/>
  <c r="CL432" i="6" s="1"/>
  <c r="CL433" i="6" s="1"/>
  <c r="CL434" i="6" s="1"/>
  <c r="CL435" i="6" s="1"/>
  <c r="CJ448" i="6"/>
  <c r="CJ422" i="6"/>
  <c r="CJ424" i="6" s="1"/>
  <c r="CK421" i="6" s="1"/>
  <c r="BO348" i="6"/>
  <c r="BO354" i="6" s="1"/>
  <c r="BO357" i="6" s="1"/>
  <c r="BO359" i="6" s="1"/>
  <c r="DC308" i="6"/>
  <c r="DC180" i="6"/>
  <c r="DB185" i="6"/>
  <c r="DB187" i="6" s="1"/>
  <c r="DC184" i="6" s="1"/>
  <c r="DB197" i="6"/>
  <c r="BX234" i="6"/>
  <c r="BX229" i="6"/>
  <c r="BX232" i="6" s="1"/>
  <c r="BY215" i="6" s="1"/>
  <c r="BY221" i="6" s="1"/>
  <c r="BK274" i="6" l="1"/>
  <c r="BL258" i="6" s="1"/>
  <c r="BL264" i="6" s="1"/>
  <c r="BL267" i="6" s="1"/>
  <c r="ES407" i="6"/>
  <c r="ET404" i="6" s="1"/>
  <c r="BK455" i="6"/>
  <c r="BK280" i="6"/>
  <c r="BK283" i="6" s="1"/>
  <c r="BK287" i="6" s="1"/>
  <c r="BK292" i="6" s="1"/>
  <c r="BK369" i="6"/>
  <c r="BK370" i="6" s="1"/>
  <c r="BK380" i="6" s="1"/>
  <c r="BP305" i="6"/>
  <c r="BP311" i="6" s="1"/>
  <c r="BP312" i="6" s="1"/>
  <c r="BP313" i="6" s="1"/>
  <c r="BP314" i="6" s="1"/>
  <c r="BO453" i="6"/>
  <c r="BO327" i="6"/>
  <c r="BO301" i="6"/>
  <c r="BO303" i="6" s="1"/>
  <c r="BP300" i="6" s="1"/>
  <c r="CK441" i="6"/>
  <c r="CK442" i="6" s="1"/>
  <c r="CL445" i="6"/>
  <c r="CL440" i="6"/>
  <c r="CL443" i="6" s="1"/>
  <c r="CM426" i="6" s="1"/>
  <c r="CM432" i="6" s="1"/>
  <c r="CK446" i="6"/>
  <c r="CK447" i="6"/>
  <c r="CK423" i="6" s="1"/>
  <c r="BO360" i="6"/>
  <c r="BO361" i="6" s="1"/>
  <c r="BO362" i="6" s="1"/>
  <c r="BO368" i="6" s="1"/>
  <c r="DD174" i="6"/>
  <c r="DC190" i="6"/>
  <c r="DC192" i="6" s="1"/>
  <c r="DC193" i="6" s="1"/>
  <c r="DC185" i="6" s="1"/>
  <c r="DC187" i="6" s="1"/>
  <c r="DD184" i="6" s="1"/>
  <c r="BX235" i="6"/>
  <c r="BX236" i="6"/>
  <c r="BX211" i="6" s="1"/>
  <c r="BY222" i="6"/>
  <c r="BY223" i="6" s="1"/>
  <c r="BY224" i="6" s="1"/>
  <c r="BX230" i="6"/>
  <c r="BX231" i="6" s="1"/>
  <c r="BK452" i="6" l="1"/>
  <c r="ET406" i="6"/>
  <c r="ET409" i="6" s="1"/>
  <c r="ET412" i="6" s="1"/>
  <c r="BL269" i="6"/>
  <c r="BK384" i="6"/>
  <c r="BK388" i="6"/>
  <c r="BP324" i="6"/>
  <c r="BP319" i="6"/>
  <c r="BP322" i="6" s="1"/>
  <c r="BP453" i="6" s="1"/>
  <c r="CM433" i="6"/>
  <c r="CM434" i="6" s="1"/>
  <c r="CM435" i="6" s="1"/>
  <c r="CL446" i="6"/>
  <c r="CK448" i="6"/>
  <c r="CK422" i="6"/>
  <c r="CK424" i="6" s="1"/>
  <c r="CL421" i="6" s="1"/>
  <c r="CL447" i="6" s="1"/>
  <c r="CL423" i="6" s="1"/>
  <c r="CL441" i="6"/>
  <c r="CL442" i="6" s="1"/>
  <c r="BO342" i="6"/>
  <c r="BO344" i="6" s="1"/>
  <c r="BP341" i="6" s="1"/>
  <c r="BO364" i="6"/>
  <c r="DD308" i="6"/>
  <c r="DD180" i="6"/>
  <c r="DC194" i="6"/>
  <c r="DC195" i="6" s="1"/>
  <c r="DC201" i="6" s="1"/>
  <c r="DC203" i="6" s="1"/>
  <c r="BY234" i="6"/>
  <c r="BY229" i="6"/>
  <c r="BY309" i="6"/>
  <c r="BX210" i="6"/>
  <c r="BX212" i="6" s="1"/>
  <c r="BY209" i="6" s="1"/>
  <c r="BX237" i="6"/>
  <c r="ET407" i="6" l="1"/>
  <c r="EU404" i="6" s="1"/>
  <c r="BL270" i="6"/>
  <c r="BL271" i="6" s="1"/>
  <c r="BK390" i="6"/>
  <c r="BK391" i="6"/>
  <c r="BQ305" i="6"/>
  <c r="BQ311" i="6" s="1"/>
  <c r="BQ312" i="6" s="1"/>
  <c r="BP320" i="6"/>
  <c r="BP321" i="6" s="1"/>
  <c r="BP326" i="6"/>
  <c r="BP302" i="6" s="1"/>
  <c r="BP325" i="6"/>
  <c r="CM445" i="6"/>
  <c r="CM440" i="6"/>
  <c r="CM443" i="6" s="1"/>
  <c r="CN426" i="6" s="1"/>
  <c r="CN432" i="6" s="1"/>
  <c r="CL448" i="6"/>
  <c r="CL422" i="6"/>
  <c r="CL424" i="6" s="1"/>
  <c r="CM421" i="6" s="1"/>
  <c r="BP348" i="6"/>
  <c r="BP354" i="6" s="1"/>
  <c r="BP357" i="6" s="1"/>
  <c r="BP359" i="6" s="1"/>
  <c r="DD190" i="6"/>
  <c r="DD192" i="6" s="1"/>
  <c r="DD193" i="6" s="1"/>
  <c r="DD194" i="6" s="1"/>
  <c r="DD195" i="6" s="1"/>
  <c r="DD201" i="6" s="1"/>
  <c r="DD203" i="6" s="1"/>
  <c r="DE174" i="6"/>
  <c r="DC197" i="6"/>
  <c r="BY230" i="6"/>
  <c r="BY231" i="6" s="1"/>
  <c r="BY232" i="6"/>
  <c r="BZ215" i="6" s="1"/>
  <c r="BZ221" i="6" s="1"/>
  <c r="BY235" i="6"/>
  <c r="BY236" i="6"/>
  <c r="BY211" i="6" s="1"/>
  <c r="BK392" i="6" l="1"/>
  <c r="BL389" i="6" s="1"/>
  <c r="EU406" i="6"/>
  <c r="EU409" i="6" s="1"/>
  <c r="EU412" i="6" s="1"/>
  <c r="BK394" i="6"/>
  <c r="BK397" i="6" s="1"/>
  <c r="BL272" i="6"/>
  <c r="BL278" i="6" s="1"/>
  <c r="BL252" i="6"/>
  <c r="BL254" i="6" s="1"/>
  <c r="BM251" i="6" s="1"/>
  <c r="BQ313" i="6"/>
  <c r="BQ314" i="6" s="1"/>
  <c r="BP327" i="6"/>
  <c r="BP301" i="6"/>
  <c r="BP303" i="6" s="1"/>
  <c r="BQ300" i="6" s="1"/>
  <c r="CM441" i="6"/>
  <c r="CM442" i="6" s="1"/>
  <c r="CN433" i="6"/>
  <c r="CN434" i="6" s="1"/>
  <c r="CN435" i="6" s="1"/>
  <c r="CM446" i="6"/>
  <c r="CM447" i="6"/>
  <c r="CM423" i="6" s="1"/>
  <c r="BP360" i="6"/>
  <c r="BP361" i="6" s="1"/>
  <c r="BP362" i="6" s="1"/>
  <c r="BP368" i="6" s="1"/>
  <c r="DE180" i="6"/>
  <c r="DE308" i="6"/>
  <c r="BY210" i="6"/>
  <c r="BY212" i="6" s="1"/>
  <c r="BZ209" i="6" s="1"/>
  <c r="BY237" i="6"/>
  <c r="DD185" i="6"/>
  <c r="DD187" i="6" s="1"/>
  <c r="DE184" i="6" s="1"/>
  <c r="DD197" i="6"/>
  <c r="BZ222" i="6"/>
  <c r="BZ223" i="6" s="1"/>
  <c r="BZ224" i="6" s="1"/>
  <c r="BN181" i="6"/>
  <c r="EU407" i="6" l="1"/>
  <c r="EV404" i="6" s="1"/>
  <c r="EV406" i="6" s="1"/>
  <c r="BL455" i="6"/>
  <c r="BL369" i="6"/>
  <c r="BL370" i="6" s="1"/>
  <c r="BL380" i="6" s="1"/>
  <c r="BL280" i="6"/>
  <c r="BL283" i="6" s="1"/>
  <c r="BL287" i="6" s="1"/>
  <c r="BL292" i="6" s="1"/>
  <c r="BL274" i="6"/>
  <c r="BQ324" i="6"/>
  <c r="BQ319" i="6"/>
  <c r="CM448" i="6"/>
  <c r="CM422" i="6"/>
  <c r="CM424" i="6" s="1"/>
  <c r="CN421" i="6" s="1"/>
  <c r="CN445" i="6"/>
  <c r="CN440" i="6"/>
  <c r="CN443" i="6" s="1"/>
  <c r="CO426" i="6" s="1"/>
  <c r="CO432" i="6" s="1"/>
  <c r="BP342" i="6"/>
  <c r="BP344" i="6" s="1"/>
  <c r="BQ341" i="6" s="1"/>
  <c r="BP364" i="6"/>
  <c r="DE190" i="6"/>
  <c r="DE192" i="6" s="1"/>
  <c r="DE193" i="6" s="1"/>
  <c r="DF174" i="6"/>
  <c r="BZ309" i="6"/>
  <c r="BZ234" i="6"/>
  <c r="BZ229" i="6"/>
  <c r="BZ232" i="6" s="1"/>
  <c r="CA215" i="6" s="1"/>
  <c r="CA221" i="6" s="1"/>
  <c r="EV407" i="6" l="1"/>
  <c r="EW404" i="6" s="1"/>
  <c r="EV409" i="6"/>
  <c r="EV412" i="6" s="1"/>
  <c r="BM258" i="6"/>
  <c r="BM264" i="6" s="1"/>
  <c r="BM267" i="6" s="1"/>
  <c r="BL452" i="6"/>
  <c r="BL388" i="6"/>
  <c r="BL384" i="6"/>
  <c r="BQ322" i="6"/>
  <c r="BQ320" i="6"/>
  <c r="BQ321" i="6" s="1"/>
  <c r="BQ326" i="6"/>
  <c r="BQ302" i="6" s="1"/>
  <c r="BQ325" i="6"/>
  <c r="CN441" i="6"/>
  <c r="CN442" i="6" s="1"/>
  <c r="CN446" i="6"/>
  <c r="CN447" i="6"/>
  <c r="CN423" i="6" s="1"/>
  <c r="CO433" i="6"/>
  <c r="CO434" i="6" s="1"/>
  <c r="CO435" i="6" s="1"/>
  <c r="BQ348" i="6"/>
  <c r="BQ354" i="6" s="1"/>
  <c r="BQ357" i="6" s="1"/>
  <c r="BQ359" i="6" s="1"/>
  <c r="DF308" i="6"/>
  <c r="DF180" i="6"/>
  <c r="BZ230" i="6"/>
  <c r="BZ231" i="6" s="1"/>
  <c r="BZ235" i="6"/>
  <c r="BZ236" i="6"/>
  <c r="BZ211" i="6" s="1"/>
  <c r="CA222" i="6"/>
  <c r="CA223" i="6" s="1"/>
  <c r="CA224" i="6" s="1"/>
  <c r="CA309" i="6" s="1"/>
  <c r="DE185" i="6"/>
  <c r="DE187" i="6" s="1"/>
  <c r="DF184" i="6" s="1"/>
  <c r="DE194" i="6"/>
  <c r="DE195" i="6" s="1"/>
  <c r="DE201" i="6" s="1"/>
  <c r="DE203" i="6" s="1"/>
  <c r="EW406" i="6" l="1"/>
  <c r="EW409" i="6" s="1"/>
  <c r="EW412" i="6" s="1"/>
  <c r="BM269" i="6"/>
  <c r="BM270" i="6" s="1"/>
  <c r="BL391" i="6"/>
  <c r="BL390" i="6"/>
  <c r="BR305" i="6"/>
  <c r="BR311" i="6" s="1"/>
  <c r="BR312" i="6" s="1"/>
  <c r="BR313" i="6" s="1"/>
  <c r="BR314" i="6" s="1"/>
  <c r="BQ453" i="6"/>
  <c r="BQ301" i="6"/>
  <c r="BQ303" i="6" s="1"/>
  <c r="BR300" i="6" s="1"/>
  <c r="BQ327" i="6"/>
  <c r="CO445" i="6"/>
  <c r="CO440" i="6"/>
  <c r="CO441" i="6" s="1"/>
  <c r="CO442" i="6" s="1"/>
  <c r="CN448" i="6"/>
  <c r="CN422" i="6"/>
  <c r="CN424" i="6" s="1"/>
  <c r="CO421" i="6" s="1"/>
  <c r="BQ360" i="6"/>
  <c r="BQ361" i="6" s="1"/>
  <c r="BQ362" i="6" s="1"/>
  <c r="BQ368" i="6" s="1"/>
  <c r="DF190" i="6"/>
  <c r="DF192" i="6" s="1"/>
  <c r="DF193" i="6" s="1"/>
  <c r="DF185" i="6" s="1"/>
  <c r="DF187" i="6" s="1"/>
  <c r="DG184" i="6" s="1"/>
  <c r="DG174" i="6"/>
  <c r="DE197" i="6"/>
  <c r="CA234" i="6"/>
  <c r="CA229" i="6"/>
  <c r="CA232" i="6" s="1"/>
  <c r="CB215" i="6" s="1"/>
  <c r="CB221" i="6" s="1"/>
  <c r="BZ210" i="6"/>
  <c r="BZ212" i="6" s="1"/>
  <c r="CA209" i="6" s="1"/>
  <c r="BZ237" i="6"/>
  <c r="BL394" i="6" l="1"/>
  <c r="BL397" i="6" s="1"/>
  <c r="EW407" i="6"/>
  <c r="EX404" i="6" s="1"/>
  <c r="BM271" i="6"/>
  <c r="BM252" i="6"/>
  <c r="BM254" i="6" s="1"/>
  <c r="BN251" i="6" s="1"/>
  <c r="BL392" i="6"/>
  <c r="BM389" i="6" s="1"/>
  <c r="CO443" i="6"/>
  <c r="CP426" i="6" s="1"/>
  <c r="CP432" i="6" s="1"/>
  <c r="BR324" i="6"/>
  <c r="BR319" i="6"/>
  <c r="CP433" i="6"/>
  <c r="CP434" i="6" s="1"/>
  <c r="CP435" i="6" s="1"/>
  <c r="CO446" i="6"/>
  <c r="CO447" i="6"/>
  <c r="CO423" i="6" s="1"/>
  <c r="BQ342" i="6"/>
  <c r="BQ344" i="6" s="1"/>
  <c r="BR341" i="6" s="1"/>
  <c r="BQ364" i="6"/>
  <c r="DG308" i="6"/>
  <c r="DG180" i="6"/>
  <c r="CA230" i="6"/>
  <c r="CA231" i="6" s="1"/>
  <c r="DF194" i="6"/>
  <c r="DF195" i="6" s="1"/>
  <c r="DF197" i="6" s="1"/>
  <c r="CB222" i="6"/>
  <c r="CB223" i="6" s="1"/>
  <c r="CB224" i="6" s="1"/>
  <c r="CB309" i="6" s="1"/>
  <c r="CA235" i="6"/>
  <c r="CA236" i="6"/>
  <c r="CA211" i="6" s="1"/>
  <c r="EX406" i="6" l="1"/>
  <c r="EX409" i="6" s="1"/>
  <c r="EX412" i="6" s="1"/>
  <c r="BM272" i="6"/>
  <c r="BM274" i="6" s="1"/>
  <c r="BR322" i="6"/>
  <c r="BR320" i="6"/>
  <c r="BR321" i="6" s="1"/>
  <c r="BR326" i="6"/>
  <c r="BR302" i="6" s="1"/>
  <c r="BR325" i="6"/>
  <c r="CP445" i="6"/>
  <c r="CP440" i="6"/>
  <c r="CP443" i="6" s="1"/>
  <c r="CQ426" i="6" s="1"/>
  <c r="CQ432" i="6" s="1"/>
  <c r="CO448" i="6"/>
  <c r="CO422" i="6"/>
  <c r="CO424" i="6" s="1"/>
  <c r="CP421" i="6" s="1"/>
  <c r="BR348" i="6"/>
  <c r="BR354" i="6" s="1"/>
  <c r="BR357" i="6" s="1"/>
  <c r="BR359" i="6" s="1"/>
  <c r="DF201" i="6"/>
  <c r="DF203" i="6" s="1"/>
  <c r="DG190" i="6"/>
  <c r="DG192" i="6" s="1"/>
  <c r="DG193" i="6" s="1"/>
  <c r="DG194" i="6" s="1"/>
  <c r="DG195" i="6" s="1"/>
  <c r="DG201" i="6" s="1"/>
  <c r="DG203" i="6" s="1"/>
  <c r="DH174" i="6"/>
  <c r="CA210" i="6"/>
  <c r="CA212" i="6" s="1"/>
  <c r="CB209" i="6" s="1"/>
  <c r="CA237" i="6"/>
  <c r="CB234" i="6"/>
  <c r="CB229" i="6"/>
  <c r="CB232" i="6" s="1"/>
  <c r="CC215" i="6" s="1"/>
  <c r="CC221" i="6" s="1"/>
  <c r="BO181" i="6"/>
  <c r="EX407" i="6" l="1"/>
  <c r="EY404" i="6" s="1"/>
  <c r="BN258" i="6"/>
  <c r="BN264" i="6" s="1"/>
  <c r="BN267" i="6" s="1"/>
  <c r="BM452" i="6"/>
  <c r="BM278" i="6"/>
  <c r="BS305" i="6"/>
  <c r="BS311" i="6" s="1"/>
  <c r="BS312" i="6" s="1"/>
  <c r="BR453" i="6"/>
  <c r="BR301" i="6"/>
  <c r="BR303" i="6" s="1"/>
  <c r="BS300" i="6" s="1"/>
  <c r="BR327" i="6"/>
  <c r="CP441" i="6"/>
  <c r="CP442" i="6" s="1"/>
  <c r="CP446" i="6"/>
  <c r="CP447" i="6"/>
  <c r="CP423" i="6" s="1"/>
  <c r="CQ433" i="6"/>
  <c r="CQ434" i="6" s="1"/>
  <c r="CQ435" i="6" s="1"/>
  <c r="BR360" i="6"/>
  <c r="BR361" i="6" s="1"/>
  <c r="BR362" i="6" s="1"/>
  <c r="BR368" i="6" s="1"/>
  <c r="DH180" i="6"/>
  <c r="DH308" i="6"/>
  <c r="CC222" i="6"/>
  <c r="CC223" i="6" s="1"/>
  <c r="CC224" i="6" s="1"/>
  <c r="CB235" i="6"/>
  <c r="CB236" i="6"/>
  <c r="CB211" i="6" s="1"/>
  <c r="DG185" i="6"/>
  <c r="DG187" i="6" s="1"/>
  <c r="DH184" i="6" s="1"/>
  <c r="DG197" i="6"/>
  <c r="CB230" i="6"/>
  <c r="CB231" i="6" s="1"/>
  <c r="EY406" i="6" l="1"/>
  <c r="EY409" i="6" s="1"/>
  <c r="EY412" i="6" s="1"/>
  <c r="BN269" i="6"/>
  <c r="BM455" i="6"/>
  <c r="BM369" i="6"/>
  <c r="BM370" i="6" s="1"/>
  <c r="BM380" i="6" s="1"/>
  <c r="BM280" i="6"/>
  <c r="BM283" i="6" s="1"/>
  <c r="BM287" i="6" s="1"/>
  <c r="BM292" i="6" s="1"/>
  <c r="BS313" i="6"/>
  <c r="BS314" i="6" s="1"/>
  <c r="BS324" i="6" s="1"/>
  <c r="CQ445" i="6"/>
  <c r="CQ440" i="6"/>
  <c r="CQ443" i="6" s="1"/>
  <c r="CR426" i="6" s="1"/>
  <c r="CR432" i="6" s="1"/>
  <c r="CP448" i="6"/>
  <c r="CP422" i="6"/>
  <c r="CP424" i="6" s="1"/>
  <c r="CQ421" i="6" s="1"/>
  <c r="BR342" i="6"/>
  <c r="BR344" i="6" s="1"/>
  <c r="BS341" i="6" s="1"/>
  <c r="BR364" i="6"/>
  <c r="DH190" i="6"/>
  <c r="DH192" i="6" s="1"/>
  <c r="DH193" i="6" s="1"/>
  <c r="DH185" i="6" s="1"/>
  <c r="DH187" i="6" s="1"/>
  <c r="DI184" i="6" s="1"/>
  <c r="DI174" i="6"/>
  <c r="CB210" i="6"/>
  <c r="CB212" i="6" s="1"/>
  <c r="CC209" i="6" s="1"/>
  <c r="CB237" i="6"/>
  <c r="CC234" i="6"/>
  <c r="CC229" i="6"/>
  <c r="CC232" i="6" s="1"/>
  <c r="CD215" i="6" s="1"/>
  <c r="CD221" i="6" s="1"/>
  <c r="CC309" i="6"/>
  <c r="EY407" i="6" l="1"/>
  <c r="EZ404" i="6" s="1"/>
  <c r="EZ406" i="6" s="1"/>
  <c r="EZ409" i="6" s="1"/>
  <c r="EZ412" i="6" s="1"/>
  <c r="BM384" i="6"/>
  <c r="BM388" i="6"/>
  <c r="BN270" i="6"/>
  <c r="BN271" i="6" s="1"/>
  <c r="BS319" i="6"/>
  <c r="BS322" i="6" s="1"/>
  <c r="BS326" i="6"/>
  <c r="BS302" i="6" s="1"/>
  <c r="BS325" i="6"/>
  <c r="CQ441" i="6"/>
  <c r="CQ442" i="6" s="1"/>
  <c r="CR433" i="6"/>
  <c r="CR434" i="6" s="1"/>
  <c r="CR435" i="6" s="1"/>
  <c r="CQ446" i="6"/>
  <c r="CQ447" i="6"/>
  <c r="CQ423" i="6" s="1"/>
  <c r="BS348" i="6"/>
  <c r="BS354" i="6" s="1"/>
  <c r="BS357" i="6" s="1"/>
  <c r="BS359" i="6" s="1"/>
  <c r="DI180" i="6"/>
  <c r="DI308" i="6"/>
  <c r="DH194" i="6"/>
  <c r="DH195" i="6" s="1"/>
  <c r="DH201" i="6" s="1"/>
  <c r="DH203" i="6" s="1"/>
  <c r="CC230" i="6"/>
  <c r="CC231" i="6" s="1"/>
  <c r="CD222" i="6"/>
  <c r="CD223" i="6" s="1"/>
  <c r="CD224" i="6" s="1"/>
  <c r="CC235" i="6"/>
  <c r="CC236" i="6"/>
  <c r="CC211" i="6" s="1"/>
  <c r="EZ407" i="6" l="1"/>
  <c r="FA404" i="6" s="1"/>
  <c r="FA406" i="6" s="1"/>
  <c r="FA409" i="6" s="1"/>
  <c r="FA412" i="6" s="1"/>
  <c r="G413" i="6" s="1"/>
  <c r="D15" i="10" s="1"/>
  <c r="BN272" i="6"/>
  <c r="BN274" i="6" s="1"/>
  <c r="BN252" i="6"/>
  <c r="BN254" i="6" s="1"/>
  <c r="BO251" i="6" s="1"/>
  <c r="BM390" i="6"/>
  <c r="BM391" i="6"/>
  <c r="BS320" i="6"/>
  <c r="BS321" i="6" s="1"/>
  <c r="BT305" i="6"/>
  <c r="BT311" i="6" s="1"/>
  <c r="BT312" i="6" s="1"/>
  <c r="BT313" i="6" s="1"/>
  <c r="BT314" i="6" s="1"/>
  <c r="BS453" i="6"/>
  <c r="BS301" i="6"/>
  <c r="BS303" i="6" s="1"/>
  <c r="BT300" i="6" s="1"/>
  <c r="BS327" i="6"/>
  <c r="CR445" i="6"/>
  <c r="CR440" i="6"/>
  <c r="CR443" i="6" s="1"/>
  <c r="CS426" i="6" s="1"/>
  <c r="CS432" i="6" s="1"/>
  <c r="CQ448" i="6"/>
  <c r="CQ422" i="6"/>
  <c r="CQ424" i="6" s="1"/>
  <c r="CR421" i="6" s="1"/>
  <c r="BS360" i="6"/>
  <c r="BS361" i="6" s="1"/>
  <c r="BS362" i="6" s="1"/>
  <c r="BS368" i="6" s="1"/>
  <c r="DI190" i="6"/>
  <c r="DI192" i="6" s="1"/>
  <c r="DI193" i="6" s="1"/>
  <c r="DJ174" i="6"/>
  <c r="DH197" i="6"/>
  <c r="CD234" i="6"/>
  <c r="CD229" i="6"/>
  <c r="CC210" i="6"/>
  <c r="CC212" i="6" s="1"/>
  <c r="CD209" i="6" s="1"/>
  <c r="CC237" i="6"/>
  <c r="CD309" i="6"/>
  <c r="FA407" i="6" l="1"/>
  <c r="BN278" i="6"/>
  <c r="BN369" i="6" s="1"/>
  <c r="BN370" i="6" s="1"/>
  <c r="BN380" i="6" s="1"/>
  <c r="BM392" i="6"/>
  <c r="BN389" i="6" s="1"/>
  <c r="BO258" i="6"/>
  <c r="BO264" i="6" s="1"/>
  <c r="BO267" i="6" s="1"/>
  <c r="BN452" i="6"/>
  <c r="BN455" i="6"/>
  <c r="BM394" i="6"/>
  <c r="BM397" i="6" s="1"/>
  <c r="BT319" i="6"/>
  <c r="BT324" i="6"/>
  <c r="CR441" i="6"/>
  <c r="CR442" i="6" s="1"/>
  <c r="CS433" i="6"/>
  <c r="CS434" i="6" s="1"/>
  <c r="CS435" i="6" s="1"/>
  <c r="CR446" i="6"/>
  <c r="CR447" i="6"/>
  <c r="CR423" i="6" s="1"/>
  <c r="BS342" i="6"/>
  <c r="BS344" i="6" s="1"/>
  <c r="BT341" i="6" s="1"/>
  <c r="BS364" i="6"/>
  <c r="DJ180" i="6"/>
  <c r="DJ308" i="6"/>
  <c r="DI185" i="6"/>
  <c r="DI187" i="6" s="1"/>
  <c r="DJ184" i="6" s="1"/>
  <c r="CD230" i="6"/>
  <c r="CD231" i="6" s="1"/>
  <c r="CD232" i="6"/>
  <c r="CE215" i="6" s="1"/>
  <c r="CE221" i="6" s="1"/>
  <c r="DI194" i="6"/>
  <c r="DI195" i="6" s="1"/>
  <c r="DI201" i="6" s="1"/>
  <c r="DI203" i="6" s="1"/>
  <c r="CD235" i="6"/>
  <c r="CD236" i="6"/>
  <c r="CD211" i="6" s="1"/>
  <c r="BP181" i="6"/>
  <c r="BN280" i="6" l="1"/>
  <c r="BN283" i="6" s="1"/>
  <c r="BN287" i="6" s="1"/>
  <c r="BN292" i="6" s="1"/>
  <c r="BN388" i="6"/>
  <c r="BN384" i="6"/>
  <c r="BO269" i="6"/>
  <c r="BT322" i="6"/>
  <c r="BT320" i="6"/>
  <c r="BT321" i="6" s="1"/>
  <c r="BT325" i="6"/>
  <c r="BT326" i="6"/>
  <c r="BT302" i="6" s="1"/>
  <c r="CS445" i="6"/>
  <c r="CS440" i="6"/>
  <c r="CS443" i="6" s="1"/>
  <c r="CT426" i="6" s="1"/>
  <c r="CT432" i="6" s="1"/>
  <c r="CR448" i="6"/>
  <c r="CR422" i="6"/>
  <c r="CR424" i="6" s="1"/>
  <c r="CS421" i="6" s="1"/>
  <c r="BT348" i="6"/>
  <c r="BT354" i="6" s="1"/>
  <c r="BT357" i="6" s="1"/>
  <c r="BT359" i="6" s="1"/>
  <c r="DJ190" i="6"/>
  <c r="DJ192" i="6" s="1"/>
  <c r="DJ193" i="6" s="1"/>
  <c r="DK174" i="6"/>
  <c r="CE222" i="6"/>
  <c r="CE223" i="6" s="1"/>
  <c r="CE224" i="6" s="1"/>
  <c r="CE309" i="6" s="1"/>
  <c r="CD210" i="6"/>
  <c r="CD212" i="6" s="1"/>
  <c r="CE209" i="6" s="1"/>
  <c r="CD237" i="6"/>
  <c r="DI197" i="6"/>
  <c r="BN390" i="6" l="1"/>
  <c r="BN391" i="6"/>
  <c r="BO270" i="6"/>
  <c r="BO271" i="6" s="1"/>
  <c r="BU305" i="6"/>
  <c r="BU311" i="6" s="1"/>
  <c r="BU312" i="6" s="1"/>
  <c r="BU313" i="6" s="1"/>
  <c r="BU314" i="6" s="1"/>
  <c r="BT453" i="6"/>
  <c r="BT301" i="6"/>
  <c r="BT303" i="6" s="1"/>
  <c r="BU300" i="6" s="1"/>
  <c r="BT327" i="6"/>
  <c r="CS441" i="6"/>
  <c r="CS442" i="6" s="1"/>
  <c r="CT433" i="6"/>
  <c r="CT434" i="6" s="1"/>
  <c r="CT435" i="6" s="1"/>
  <c r="CS446" i="6"/>
  <c r="CS447" i="6"/>
  <c r="CS423" i="6" s="1"/>
  <c r="BT360" i="6"/>
  <c r="BT361" i="6" s="1"/>
  <c r="BT362" i="6" s="1"/>
  <c r="BT368" i="6" s="1"/>
  <c r="DK180" i="6"/>
  <c r="DK308" i="6"/>
  <c r="CE234" i="6"/>
  <c r="CE229" i="6"/>
  <c r="CE232" i="6" s="1"/>
  <c r="CF215" i="6" s="1"/>
  <c r="CF221" i="6" s="1"/>
  <c r="DJ185" i="6"/>
  <c r="DJ187" i="6" s="1"/>
  <c r="DK184" i="6" s="1"/>
  <c r="DJ194" i="6"/>
  <c r="DJ195" i="6" s="1"/>
  <c r="DJ201" i="6" s="1"/>
  <c r="DJ203" i="6" s="1"/>
  <c r="BN392" i="6" l="1"/>
  <c r="BO389" i="6" s="1"/>
  <c r="BO272" i="6"/>
  <c r="BO278" i="6" s="1"/>
  <c r="BO252" i="6"/>
  <c r="BO254" i="6" s="1"/>
  <c r="BP251" i="6" s="1"/>
  <c r="BN394" i="6"/>
  <c r="BN397" i="6" s="1"/>
  <c r="BU319" i="6"/>
  <c r="BU324" i="6"/>
  <c r="CS448" i="6"/>
  <c r="CS422" i="6"/>
  <c r="CS424" i="6" s="1"/>
  <c r="CT421" i="6" s="1"/>
  <c r="CT445" i="6"/>
  <c r="CT440" i="6"/>
  <c r="CT443" i="6" s="1"/>
  <c r="CU426" i="6" s="1"/>
  <c r="CU432" i="6" s="1"/>
  <c r="BT342" i="6"/>
  <c r="BT344" i="6" s="1"/>
  <c r="BU341" i="6" s="1"/>
  <c r="BT364" i="6"/>
  <c r="DK190" i="6"/>
  <c r="DK192" i="6" s="1"/>
  <c r="DK193" i="6" s="1"/>
  <c r="DL174" i="6"/>
  <c r="CE230" i="6"/>
  <c r="CE231" i="6" s="1"/>
  <c r="CF222" i="6"/>
  <c r="CF223" i="6" s="1"/>
  <c r="CF224" i="6" s="1"/>
  <c r="DJ197" i="6"/>
  <c r="CE235" i="6"/>
  <c r="CE236" i="6"/>
  <c r="CE211" i="6" s="1"/>
  <c r="BO274" i="6" l="1"/>
  <c r="BO452" i="6" s="1"/>
  <c r="BO455" i="6"/>
  <c r="BO369" i="6"/>
  <c r="BO370" i="6" s="1"/>
  <c r="BO380" i="6" s="1"/>
  <c r="BO280" i="6"/>
  <c r="BO283" i="6" s="1"/>
  <c r="BO287" i="6" s="1"/>
  <c r="BO292" i="6" s="1"/>
  <c r="BP258" i="6"/>
  <c r="BP264" i="6" s="1"/>
  <c r="BP267" i="6" s="1"/>
  <c r="BU322" i="6"/>
  <c r="BU325" i="6"/>
  <c r="BU326" i="6"/>
  <c r="BU302" i="6" s="1"/>
  <c r="BU320" i="6"/>
  <c r="BU321" i="6" s="1"/>
  <c r="CT441" i="6"/>
  <c r="CT442" i="6" s="1"/>
  <c r="CT446" i="6"/>
  <c r="CT447" i="6"/>
  <c r="CT423" i="6" s="1"/>
  <c r="CU433" i="6"/>
  <c r="CU434" i="6" s="1"/>
  <c r="CU435" i="6" s="1"/>
  <c r="BU348" i="6"/>
  <c r="BU354" i="6" s="1"/>
  <c r="BU357" i="6" s="1"/>
  <c r="BU359" i="6" s="1"/>
  <c r="DK185" i="6"/>
  <c r="DK187" i="6" s="1"/>
  <c r="DL184" i="6" s="1"/>
  <c r="DK194" i="6"/>
  <c r="DK195" i="6" s="1"/>
  <c r="DK201" i="6" s="1"/>
  <c r="DK203" i="6" s="1"/>
  <c r="DL180" i="6"/>
  <c r="DL308" i="6"/>
  <c r="CE210" i="6"/>
  <c r="CE212" i="6" s="1"/>
  <c r="CF209" i="6" s="1"/>
  <c r="CE237" i="6"/>
  <c r="CF234" i="6"/>
  <c r="CF229" i="6"/>
  <c r="CF232" i="6" s="1"/>
  <c r="CG215" i="6" s="1"/>
  <c r="CG221" i="6" s="1"/>
  <c r="CF309" i="6"/>
  <c r="BP269" i="6" l="1"/>
  <c r="BO384" i="6"/>
  <c r="BO388" i="6"/>
  <c r="BV305" i="6"/>
  <c r="BV311" i="6" s="1"/>
  <c r="BV312" i="6" s="1"/>
  <c r="BU453" i="6"/>
  <c r="BU301" i="6"/>
  <c r="BU303" i="6" s="1"/>
  <c r="BV300" i="6" s="1"/>
  <c r="BU327" i="6"/>
  <c r="CU445" i="6"/>
  <c r="CU440" i="6"/>
  <c r="CU443" i="6" s="1"/>
  <c r="CV426" i="6" s="1"/>
  <c r="CV432" i="6" s="1"/>
  <c r="CT448" i="6"/>
  <c r="CT422" i="6"/>
  <c r="CT424" i="6" s="1"/>
  <c r="CU421" i="6" s="1"/>
  <c r="BU360" i="6"/>
  <c r="BU361" i="6" s="1"/>
  <c r="BU362" i="6" s="1"/>
  <c r="BU368" i="6" s="1"/>
  <c r="DM174" i="6"/>
  <c r="DL190" i="6"/>
  <c r="DL192" i="6" s="1"/>
  <c r="DL193" i="6" s="1"/>
  <c r="DK197" i="6"/>
  <c r="CG222" i="6"/>
  <c r="CG223" i="6" s="1"/>
  <c r="CG224" i="6" s="1"/>
  <c r="CG309" i="6" s="1"/>
  <c r="CF235" i="6"/>
  <c r="CF236" i="6"/>
  <c r="CF211" i="6" s="1"/>
  <c r="CF230" i="6"/>
  <c r="CF231" i="6" s="1"/>
  <c r="BQ181" i="6"/>
  <c r="BP270" i="6" l="1"/>
  <c r="BP271" i="6" s="1"/>
  <c r="BO390" i="6"/>
  <c r="BO391" i="6"/>
  <c r="BV313" i="6"/>
  <c r="BV314" i="6" s="1"/>
  <c r="BV319" i="6" s="1"/>
  <c r="CU441" i="6"/>
  <c r="CU442" i="6" s="1"/>
  <c r="CV433" i="6"/>
  <c r="CV434" i="6" s="1"/>
  <c r="CV435" i="6" s="1"/>
  <c r="CU446" i="6"/>
  <c r="CU447" i="6"/>
  <c r="CU423" i="6" s="1"/>
  <c r="BU342" i="6"/>
  <c r="BU344" i="6" s="1"/>
  <c r="BV341" i="6" s="1"/>
  <c r="BU364" i="6"/>
  <c r="DM180" i="6"/>
  <c r="DM308" i="6"/>
  <c r="DL185" i="6"/>
  <c r="DL187" i="6" s="1"/>
  <c r="DM184" i="6" s="1"/>
  <c r="DL194" i="6"/>
  <c r="DL195" i="6" s="1"/>
  <c r="DL201" i="6" s="1"/>
  <c r="DL203" i="6" s="1"/>
  <c r="CF210" i="6"/>
  <c r="CF212" i="6" s="1"/>
  <c r="CG209" i="6" s="1"/>
  <c r="CF237" i="6"/>
  <c r="CG234" i="6"/>
  <c r="CG229" i="6"/>
  <c r="CG232" i="6" s="1"/>
  <c r="CH215" i="6" s="1"/>
  <c r="CH221" i="6" s="1"/>
  <c r="BO394" i="6" l="1"/>
  <c r="BO397" i="6" s="1"/>
  <c r="BO392" i="6"/>
  <c r="BP389" i="6" s="1"/>
  <c r="BP272" i="6"/>
  <c r="BP278" i="6" s="1"/>
  <c r="BP252" i="6"/>
  <c r="BP254" i="6" s="1"/>
  <c r="BQ251" i="6" s="1"/>
  <c r="BV324" i="6"/>
  <c r="BV325" i="6" s="1"/>
  <c r="BV301" i="6" s="1"/>
  <c r="BV322" i="6"/>
  <c r="BV320" i="6"/>
  <c r="BV321" i="6" s="1"/>
  <c r="CU448" i="6"/>
  <c r="CU422" i="6"/>
  <c r="CU424" i="6" s="1"/>
  <c r="CV421" i="6" s="1"/>
  <c r="CV445" i="6"/>
  <c r="CV440" i="6"/>
  <c r="CV443" i="6" s="1"/>
  <c r="CW426" i="6" s="1"/>
  <c r="CW432" i="6" s="1"/>
  <c r="BV348" i="6"/>
  <c r="BV354" i="6" s="1"/>
  <c r="BV357" i="6" s="1"/>
  <c r="BV359" i="6" s="1"/>
  <c r="DM190" i="6"/>
  <c r="DM192" i="6" s="1"/>
  <c r="DM193" i="6" s="1"/>
  <c r="DM194" i="6" s="1"/>
  <c r="DM195" i="6" s="1"/>
  <c r="DM201" i="6" s="1"/>
  <c r="DM203" i="6" s="1"/>
  <c r="DN174" i="6"/>
  <c r="CG230" i="6"/>
  <c r="CG231" i="6" s="1"/>
  <c r="DL197" i="6"/>
  <c r="CH222" i="6"/>
  <c r="CH223" i="6" s="1"/>
  <c r="CH224" i="6" s="1"/>
  <c r="CG235" i="6"/>
  <c r="CG236" i="6"/>
  <c r="CG211" i="6" s="1"/>
  <c r="BP274" i="6" l="1"/>
  <c r="BQ258" i="6" s="1"/>
  <c r="BQ264" i="6" s="1"/>
  <c r="BQ267" i="6" s="1"/>
  <c r="BQ269" i="6" s="1"/>
  <c r="BP455" i="6"/>
  <c r="BP369" i="6"/>
  <c r="BP370" i="6" s="1"/>
  <c r="BP380" i="6" s="1"/>
  <c r="BP280" i="6"/>
  <c r="BP283" i="6" s="1"/>
  <c r="BP287" i="6" s="1"/>
  <c r="BP292" i="6" s="1"/>
  <c r="BP452" i="6"/>
  <c r="BV326" i="6"/>
  <c r="BV302" i="6" s="1"/>
  <c r="BV303" i="6" s="1"/>
  <c r="BW300" i="6" s="1"/>
  <c r="BW305" i="6"/>
  <c r="BW311" i="6" s="1"/>
  <c r="BW312" i="6" s="1"/>
  <c r="BW313" i="6" s="1"/>
  <c r="BW314" i="6" s="1"/>
  <c r="BV453" i="6"/>
  <c r="CW433" i="6"/>
  <c r="CW434" i="6" s="1"/>
  <c r="CW435" i="6" s="1"/>
  <c r="CV441" i="6"/>
  <c r="CV442" i="6" s="1"/>
  <c r="CV446" i="6"/>
  <c r="CV447" i="6"/>
  <c r="CV423" i="6" s="1"/>
  <c r="BV360" i="6"/>
  <c r="BV361" i="6" s="1"/>
  <c r="BV362" i="6" s="1"/>
  <c r="BV368" i="6" s="1"/>
  <c r="DN180" i="6"/>
  <c r="DN308" i="6"/>
  <c r="DM185" i="6"/>
  <c r="DM187" i="6" s="1"/>
  <c r="DN184" i="6" s="1"/>
  <c r="DM197" i="6"/>
  <c r="CG210" i="6"/>
  <c r="CG212" i="6" s="1"/>
  <c r="CH209" i="6" s="1"/>
  <c r="CG237" i="6"/>
  <c r="CH234" i="6"/>
  <c r="CH229" i="6"/>
  <c r="CH230" i="6" s="1"/>
  <c r="CH231" i="6" s="1"/>
  <c r="CH309" i="6"/>
  <c r="BQ270" i="6" l="1"/>
  <c r="BQ252" i="6" s="1"/>
  <c r="BQ254" i="6" s="1"/>
  <c r="BR251" i="6" s="1"/>
  <c r="BP384" i="6"/>
  <c r="BP388" i="6"/>
  <c r="BV327" i="6"/>
  <c r="BW324" i="6"/>
  <c r="BW319" i="6"/>
  <c r="CW445" i="6"/>
  <c r="CW440" i="6"/>
  <c r="CW443" i="6" s="1"/>
  <c r="CX426" i="6" s="1"/>
  <c r="CX432" i="6" s="1"/>
  <c r="CV448" i="6"/>
  <c r="CV422" i="6"/>
  <c r="CV424" i="6" s="1"/>
  <c r="CW421" i="6" s="1"/>
  <c r="BV342" i="6"/>
  <c r="BV344" i="6" s="1"/>
  <c r="BW341" i="6" s="1"/>
  <c r="BV364" i="6"/>
  <c r="DN190" i="6"/>
  <c r="DN192" i="6" s="1"/>
  <c r="DN193" i="6" s="1"/>
  <c r="DO174" i="6"/>
  <c r="CH232" i="6"/>
  <c r="CI215" i="6" s="1"/>
  <c r="CI221" i="6" s="1"/>
  <c r="CH235" i="6"/>
  <c r="CH236" i="6"/>
  <c r="CH211" i="6" s="1"/>
  <c r="BP391" i="6" l="1"/>
  <c r="BP390" i="6"/>
  <c r="BQ271" i="6"/>
  <c r="BW322" i="6"/>
  <c r="BW320" i="6"/>
  <c r="BW321" i="6" s="1"/>
  <c r="BW326" i="6"/>
  <c r="BW302" i="6" s="1"/>
  <c r="BW325" i="6"/>
  <c r="CW441" i="6"/>
  <c r="CW442" i="6" s="1"/>
  <c r="CW446" i="6"/>
  <c r="CW447" i="6"/>
  <c r="CW423" i="6" s="1"/>
  <c r="CX433" i="6"/>
  <c r="CX434" i="6" s="1"/>
  <c r="CX435" i="6" s="1"/>
  <c r="BW348" i="6"/>
  <c r="BW354" i="6" s="1"/>
  <c r="BW357" i="6" s="1"/>
  <c r="BW359" i="6" s="1"/>
  <c r="DN185" i="6"/>
  <c r="DN187" i="6" s="1"/>
  <c r="DO184" i="6" s="1"/>
  <c r="DN194" i="6"/>
  <c r="DN195" i="6" s="1"/>
  <c r="DN201" i="6" s="1"/>
  <c r="DN203" i="6" s="1"/>
  <c r="DO180" i="6"/>
  <c r="DO308" i="6"/>
  <c r="CI222" i="6"/>
  <c r="CI223" i="6" s="1"/>
  <c r="CI224" i="6" s="1"/>
  <c r="CI309" i="6" s="1"/>
  <c r="CH210" i="6"/>
  <c r="CH212" i="6" s="1"/>
  <c r="CI209" i="6" s="1"/>
  <c r="CH237" i="6"/>
  <c r="BR181" i="6"/>
  <c r="BP392" i="6" l="1"/>
  <c r="BQ389" i="6" s="1"/>
  <c r="BQ272" i="6"/>
  <c r="BQ278" i="6" s="1"/>
  <c r="BP394" i="6"/>
  <c r="BP397" i="6" s="1"/>
  <c r="BX305" i="6"/>
  <c r="BX311" i="6" s="1"/>
  <c r="BX312" i="6" s="1"/>
  <c r="BX313" i="6" s="1"/>
  <c r="BX314" i="6" s="1"/>
  <c r="BW453" i="6"/>
  <c r="BW327" i="6"/>
  <c r="BW301" i="6"/>
  <c r="BW303" i="6" s="1"/>
  <c r="BX300" i="6" s="1"/>
  <c r="CX445" i="6"/>
  <c r="CX440" i="6"/>
  <c r="CW448" i="6"/>
  <c r="CW422" i="6"/>
  <c r="CW424" i="6" s="1"/>
  <c r="CX421" i="6" s="1"/>
  <c r="BW360" i="6"/>
  <c r="BW361" i="6" s="1"/>
  <c r="BW362" i="6" s="1"/>
  <c r="BW368" i="6" s="1"/>
  <c r="DO190" i="6"/>
  <c r="DO192" i="6" s="1"/>
  <c r="DO193" i="6" s="1"/>
  <c r="DP174" i="6"/>
  <c r="DN197" i="6"/>
  <c r="CI234" i="6"/>
  <c r="CI229" i="6"/>
  <c r="CI232" i="6" s="1"/>
  <c r="CJ215" i="6" s="1"/>
  <c r="CJ221" i="6" s="1"/>
  <c r="BQ274" i="6" l="1"/>
  <c r="BR258" i="6" s="1"/>
  <c r="BR264" i="6" s="1"/>
  <c r="BR267" i="6" s="1"/>
  <c r="BR269" i="6" s="1"/>
  <c r="BQ455" i="6"/>
  <c r="BQ280" i="6"/>
  <c r="BQ283" i="6" s="1"/>
  <c r="BQ287" i="6" s="1"/>
  <c r="BQ292" i="6" s="1"/>
  <c r="BQ369" i="6"/>
  <c r="BQ370" i="6" s="1"/>
  <c r="BQ380" i="6" s="1"/>
  <c r="BX324" i="6"/>
  <c r="BX319" i="6"/>
  <c r="CX441" i="6"/>
  <c r="CX442" i="6" s="1"/>
  <c r="CX443" i="6"/>
  <c r="CY426" i="6" s="1"/>
  <c r="CY432" i="6" s="1"/>
  <c r="CX446" i="6"/>
  <c r="CX447" i="6"/>
  <c r="CX423" i="6" s="1"/>
  <c r="BW342" i="6"/>
  <c r="BW344" i="6" s="1"/>
  <c r="BX341" i="6" s="1"/>
  <c r="BW364" i="6"/>
  <c r="DP308" i="6"/>
  <c r="DP180" i="6"/>
  <c r="CI230" i="6"/>
  <c r="CI231" i="6" s="1"/>
  <c r="CJ222" i="6"/>
  <c r="CJ223" i="6" s="1"/>
  <c r="CJ224" i="6" s="1"/>
  <c r="CJ309" i="6" s="1"/>
  <c r="DO185" i="6"/>
  <c r="DO187" i="6" s="1"/>
  <c r="DP184" i="6" s="1"/>
  <c r="CI235" i="6"/>
  <c r="CI236" i="6"/>
  <c r="CI211" i="6" s="1"/>
  <c r="DO194" i="6"/>
  <c r="DO195" i="6" s="1"/>
  <c r="DO201" i="6" s="1"/>
  <c r="DO203" i="6" s="1"/>
  <c r="BQ452" i="6" l="1"/>
  <c r="BQ384" i="6"/>
  <c r="BQ388" i="6"/>
  <c r="BR270" i="6"/>
  <c r="BR252" i="6" s="1"/>
  <c r="BR254" i="6" s="1"/>
  <c r="BS251" i="6" s="1"/>
  <c r="BX322" i="6"/>
  <c r="BX320" i="6"/>
  <c r="BX321" i="6" s="1"/>
  <c r="BX325" i="6"/>
  <c r="BX326" i="6"/>
  <c r="BX302" i="6" s="1"/>
  <c r="CX448" i="6"/>
  <c r="CX422" i="6"/>
  <c r="CX424" i="6" s="1"/>
  <c r="CY421" i="6" s="1"/>
  <c r="CY433" i="6"/>
  <c r="CY434" i="6" s="1"/>
  <c r="CY435" i="6" s="1"/>
  <c r="BX348" i="6"/>
  <c r="BX354" i="6" s="1"/>
  <c r="BX357" i="6" s="1"/>
  <c r="BX359" i="6" s="1"/>
  <c r="DQ174" i="6"/>
  <c r="DP190" i="6"/>
  <c r="DP192" i="6" s="1"/>
  <c r="DP193" i="6" s="1"/>
  <c r="DP194" i="6" s="1"/>
  <c r="DP195" i="6" s="1"/>
  <c r="DP201" i="6" s="1"/>
  <c r="DP203" i="6" s="1"/>
  <c r="DO197" i="6"/>
  <c r="CI210" i="6"/>
  <c r="CI212" i="6" s="1"/>
  <c r="CJ209" i="6" s="1"/>
  <c r="CI237" i="6"/>
  <c r="CJ234" i="6"/>
  <c r="CJ229" i="6"/>
  <c r="BR271" i="6" l="1"/>
  <c r="BQ390" i="6"/>
  <c r="BQ391" i="6"/>
  <c r="BY305" i="6"/>
  <c r="BY311" i="6" s="1"/>
  <c r="BY312" i="6" s="1"/>
  <c r="BY313" i="6" s="1"/>
  <c r="BY314" i="6" s="1"/>
  <c r="BX453" i="6"/>
  <c r="BX327" i="6"/>
  <c r="BX301" i="6"/>
  <c r="BX303" i="6" s="1"/>
  <c r="BY300" i="6" s="1"/>
  <c r="CY445" i="6"/>
  <c r="CY440" i="6"/>
  <c r="CY443" i="6" s="1"/>
  <c r="CZ426" i="6" s="1"/>
  <c r="CZ432" i="6" s="1"/>
  <c r="CZ433" i="6" s="1"/>
  <c r="CZ434" i="6" s="1"/>
  <c r="CZ435" i="6" s="1"/>
  <c r="BX360" i="6"/>
  <c r="BX361" i="6" s="1"/>
  <c r="BX362" i="6" s="1"/>
  <c r="BX368" i="6" s="1"/>
  <c r="DQ180" i="6"/>
  <c r="DQ308" i="6"/>
  <c r="CJ230" i="6"/>
  <c r="CJ231" i="6" s="1"/>
  <c r="CJ232" i="6"/>
  <c r="CK215" i="6" s="1"/>
  <c r="CK221" i="6" s="1"/>
  <c r="CJ235" i="6"/>
  <c r="CJ236" i="6"/>
  <c r="CJ211" i="6" s="1"/>
  <c r="DP185" i="6"/>
  <c r="DP187" i="6" s="1"/>
  <c r="DQ184" i="6" s="1"/>
  <c r="DP197" i="6"/>
  <c r="BQ392" i="6" l="1"/>
  <c r="BR389" i="6" s="1"/>
  <c r="BR272" i="6"/>
  <c r="BR278" i="6" s="1"/>
  <c r="BQ394" i="6"/>
  <c r="BQ397" i="6" s="1"/>
  <c r="BY319" i="6"/>
  <c r="BY324" i="6"/>
  <c r="CY441" i="6"/>
  <c r="CY442" i="6" s="1"/>
  <c r="CZ445" i="6"/>
  <c r="CZ440" i="6"/>
  <c r="CZ443" i="6" s="1"/>
  <c r="DA426" i="6" s="1"/>
  <c r="DA432" i="6" s="1"/>
  <c r="CY446" i="6"/>
  <c r="CY447" i="6"/>
  <c r="CY423" i="6" s="1"/>
  <c r="BX342" i="6"/>
  <c r="BX344" i="6" s="1"/>
  <c r="BY341" i="6" s="1"/>
  <c r="BX364" i="6"/>
  <c r="DQ190" i="6"/>
  <c r="DQ192" i="6" s="1"/>
  <c r="DQ193" i="6" s="1"/>
  <c r="DQ185" i="6" s="1"/>
  <c r="DQ187" i="6" s="1"/>
  <c r="DR184" i="6" s="1"/>
  <c r="DR174" i="6"/>
  <c r="CJ210" i="6"/>
  <c r="CJ212" i="6" s="1"/>
  <c r="CK209" i="6" s="1"/>
  <c r="CJ237" i="6"/>
  <c r="CK222" i="6"/>
  <c r="CK223" i="6" s="1"/>
  <c r="CK224" i="6" s="1"/>
  <c r="BS181" i="6"/>
  <c r="BR274" i="6" l="1"/>
  <c r="BS258" i="6" s="1"/>
  <c r="BS264" i="6" s="1"/>
  <c r="BS267" i="6" s="1"/>
  <c r="BR455" i="6"/>
  <c r="BR280" i="6"/>
  <c r="BR283" i="6" s="1"/>
  <c r="BR287" i="6" s="1"/>
  <c r="BR292" i="6" s="1"/>
  <c r="BR369" i="6"/>
  <c r="BR370" i="6" s="1"/>
  <c r="BR380" i="6" s="1"/>
  <c r="BY322" i="6"/>
  <c r="BY320" i="6"/>
  <c r="BY321" i="6" s="1"/>
  <c r="BY325" i="6"/>
  <c r="BY326" i="6"/>
  <c r="BY302" i="6" s="1"/>
  <c r="CY448" i="6"/>
  <c r="CY422" i="6"/>
  <c r="CY424" i="6" s="1"/>
  <c r="CZ421" i="6" s="1"/>
  <c r="CZ447" i="6" s="1"/>
  <c r="CZ423" i="6" s="1"/>
  <c r="CZ441" i="6"/>
  <c r="CZ442" i="6" s="1"/>
  <c r="DA433" i="6"/>
  <c r="DA434" i="6" s="1"/>
  <c r="DA435" i="6" s="1"/>
  <c r="CZ446" i="6"/>
  <c r="BY348" i="6"/>
  <c r="BY354" i="6" s="1"/>
  <c r="BY357" i="6" s="1"/>
  <c r="BY359" i="6" s="1"/>
  <c r="DQ194" i="6"/>
  <c r="DQ195" i="6" s="1"/>
  <c r="DQ201" i="6" s="1"/>
  <c r="DQ203" i="6" s="1"/>
  <c r="DR308" i="6"/>
  <c r="DR180" i="6"/>
  <c r="CK234" i="6"/>
  <c r="CK229" i="6"/>
  <c r="BR452" i="6" l="1"/>
  <c r="BR384" i="6"/>
  <c r="BR388" i="6"/>
  <c r="BS269" i="6"/>
  <c r="DQ197" i="6"/>
  <c r="BZ305" i="6"/>
  <c r="BZ311" i="6" s="1"/>
  <c r="BZ312" i="6" s="1"/>
  <c r="BY453" i="6"/>
  <c r="BY327" i="6"/>
  <c r="BY301" i="6"/>
  <c r="BY303" i="6" s="1"/>
  <c r="BZ300" i="6" s="1"/>
  <c r="DA445" i="6"/>
  <c r="DA440" i="6"/>
  <c r="DA443" i="6" s="1"/>
  <c r="DB426" i="6" s="1"/>
  <c r="DB432" i="6" s="1"/>
  <c r="CZ448" i="6"/>
  <c r="CZ422" i="6"/>
  <c r="CZ424" i="6" s="1"/>
  <c r="DA421" i="6" s="1"/>
  <c r="BY360" i="6"/>
  <c r="BY361" i="6" s="1"/>
  <c r="BY362" i="6" s="1"/>
  <c r="BY368" i="6" s="1"/>
  <c r="DR190" i="6"/>
  <c r="DR192" i="6" s="1"/>
  <c r="DR193" i="6" s="1"/>
  <c r="DS174" i="6"/>
  <c r="CK230" i="6"/>
  <c r="CK231" i="6" s="1"/>
  <c r="CK232" i="6"/>
  <c r="CL215" i="6" s="1"/>
  <c r="CL221" i="6" s="1"/>
  <c r="CK309" i="6"/>
  <c r="CK235" i="6"/>
  <c r="CK236" i="6"/>
  <c r="CK211" i="6" s="1"/>
  <c r="BS270" i="6" l="1"/>
  <c r="BR391" i="6"/>
  <c r="BR390" i="6"/>
  <c r="BZ313" i="6"/>
  <c r="BZ314" i="6" s="1"/>
  <c r="BZ324" i="6" s="1"/>
  <c r="DA441" i="6"/>
  <c r="DA442" i="6" s="1"/>
  <c r="DB433" i="6"/>
  <c r="DB434" i="6" s="1"/>
  <c r="DB435" i="6" s="1"/>
  <c r="DA446" i="6"/>
  <c r="DA447" i="6"/>
  <c r="DA423" i="6" s="1"/>
  <c r="BY342" i="6"/>
  <c r="BY344" i="6" s="1"/>
  <c r="BZ341" i="6" s="1"/>
  <c r="BY364" i="6"/>
  <c r="DS180" i="6"/>
  <c r="DS308" i="6"/>
  <c r="CL222" i="6"/>
  <c r="CL223" i="6" s="1"/>
  <c r="CL224" i="6" s="1"/>
  <c r="DR185" i="6"/>
  <c r="DR187" i="6" s="1"/>
  <c r="DS184" i="6" s="1"/>
  <c r="CK210" i="6"/>
  <c r="CK212" i="6" s="1"/>
  <c r="CL209" i="6" s="1"/>
  <c r="CK237" i="6"/>
  <c r="DR194" i="6"/>
  <c r="DR195" i="6" s="1"/>
  <c r="DR201" i="6" s="1"/>
  <c r="DR203" i="6" s="1"/>
  <c r="BR392" i="6" l="1"/>
  <c r="BS389" i="6" s="1"/>
  <c r="BS252" i="6"/>
  <c r="BS254" i="6" s="1"/>
  <c r="BT251" i="6" s="1"/>
  <c r="BR394" i="6"/>
  <c r="BR397" i="6" s="1"/>
  <c r="BS271" i="6"/>
  <c r="BZ319" i="6"/>
  <c r="BZ320" i="6" s="1"/>
  <c r="BZ321" i="6" s="1"/>
  <c r="BZ326" i="6"/>
  <c r="BZ302" i="6" s="1"/>
  <c r="BZ325" i="6"/>
  <c r="DB445" i="6"/>
  <c r="DB440" i="6"/>
  <c r="DB443" i="6" s="1"/>
  <c r="DC426" i="6" s="1"/>
  <c r="DC432" i="6" s="1"/>
  <c r="DA448" i="6"/>
  <c r="DA422" i="6"/>
  <c r="DA424" i="6" s="1"/>
  <c r="DB421" i="6" s="1"/>
  <c r="BZ348" i="6"/>
  <c r="BZ354" i="6" s="1"/>
  <c r="BZ357" i="6" s="1"/>
  <c r="BZ359" i="6" s="1"/>
  <c r="DS190" i="6"/>
  <c r="DS192" i="6" s="1"/>
  <c r="DS193" i="6" s="1"/>
  <c r="DT174" i="6"/>
  <c r="DR197" i="6"/>
  <c r="CL234" i="6"/>
  <c r="CL229" i="6"/>
  <c r="CL232" i="6" s="1"/>
  <c r="CM215" i="6" s="1"/>
  <c r="CM221" i="6" s="1"/>
  <c r="CL309" i="6"/>
  <c r="BS272" i="6" l="1"/>
  <c r="BS274" i="6" s="1"/>
  <c r="BZ322" i="6"/>
  <c r="BZ327" i="6"/>
  <c r="BZ301" i="6"/>
  <c r="BZ303" i="6" s="1"/>
  <c r="CA300" i="6" s="1"/>
  <c r="DB441" i="6"/>
  <c r="DB442" i="6" s="1"/>
  <c r="DB446" i="6"/>
  <c r="DB447" i="6"/>
  <c r="DB423" i="6" s="1"/>
  <c r="DC433" i="6"/>
  <c r="DC434" i="6" s="1"/>
  <c r="DC435" i="6" s="1"/>
  <c r="BZ360" i="6"/>
  <c r="BZ361" i="6" s="1"/>
  <c r="BZ362" i="6" s="1"/>
  <c r="BZ368" i="6" s="1"/>
  <c r="DT308" i="6"/>
  <c r="DT180" i="6"/>
  <c r="CL230" i="6"/>
  <c r="CL231" i="6" s="1"/>
  <c r="DS185" i="6"/>
  <c r="DS187" i="6" s="1"/>
  <c r="DT184" i="6" s="1"/>
  <c r="CM222" i="6"/>
  <c r="CM223" i="6" s="1"/>
  <c r="CM224" i="6" s="1"/>
  <c r="CL235" i="6"/>
  <c r="CL236" i="6"/>
  <c r="CL211" i="6" s="1"/>
  <c r="DS194" i="6"/>
  <c r="DS195" i="6" s="1"/>
  <c r="DS201" i="6" s="1"/>
  <c r="DS203" i="6" s="1"/>
  <c r="BT181" i="6"/>
  <c r="BS278" i="6" l="1"/>
  <c r="BS455" i="6" s="1"/>
  <c r="BT258" i="6"/>
  <c r="BT264" i="6" s="1"/>
  <c r="BT267" i="6" s="1"/>
  <c r="BS452" i="6"/>
  <c r="CA305" i="6"/>
  <c r="CA311" i="6" s="1"/>
  <c r="CA312" i="6" s="1"/>
  <c r="BZ453" i="6"/>
  <c r="DB448" i="6"/>
  <c r="DB422" i="6"/>
  <c r="DB424" i="6" s="1"/>
  <c r="DC421" i="6" s="1"/>
  <c r="DC445" i="6"/>
  <c r="DC440" i="6"/>
  <c r="DC443" i="6" s="1"/>
  <c r="DD426" i="6" s="1"/>
  <c r="DD432" i="6" s="1"/>
  <c r="BZ342" i="6"/>
  <c r="BZ344" i="6" s="1"/>
  <c r="CA341" i="6" s="1"/>
  <c r="BZ364" i="6"/>
  <c r="DT190" i="6"/>
  <c r="DT192" i="6" s="1"/>
  <c r="DT193" i="6" s="1"/>
  <c r="DU174" i="6"/>
  <c r="CM234" i="6"/>
  <c r="CM229" i="6"/>
  <c r="CM230" i="6" s="1"/>
  <c r="CM231" i="6" s="1"/>
  <c r="CM309" i="6"/>
  <c r="DS197" i="6"/>
  <c r="CL210" i="6"/>
  <c r="CL212" i="6" s="1"/>
  <c r="CM209" i="6" s="1"/>
  <c r="CL237" i="6"/>
  <c r="BS280" i="6" l="1"/>
  <c r="BS283" i="6" s="1"/>
  <c r="BS287" i="6" s="1"/>
  <c r="BS292" i="6" s="1"/>
  <c r="BS369" i="6"/>
  <c r="BS370" i="6" s="1"/>
  <c r="BS380" i="6" s="1"/>
  <c r="BS388" i="6" s="1"/>
  <c r="BT269" i="6"/>
  <c r="CA313" i="6"/>
  <c r="CA314" i="6" s="1"/>
  <c r="DD433" i="6"/>
  <c r="DD434" i="6" s="1"/>
  <c r="DD435" i="6" s="1"/>
  <c r="DC446" i="6"/>
  <c r="DC447" i="6"/>
  <c r="DC423" i="6" s="1"/>
  <c r="DC441" i="6"/>
  <c r="DC442" i="6" s="1"/>
  <c r="CA348" i="6"/>
  <c r="CA354" i="6" s="1"/>
  <c r="CA357" i="6" s="1"/>
  <c r="CA359" i="6" s="1"/>
  <c r="DU180" i="6"/>
  <c r="DU308" i="6"/>
  <c r="CM232" i="6"/>
  <c r="CN215" i="6" s="1"/>
  <c r="CN221" i="6" s="1"/>
  <c r="CN222" i="6" s="1"/>
  <c r="CN223" i="6" s="1"/>
  <c r="CN224" i="6" s="1"/>
  <c r="CN309" i="6" s="1"/>
  <c r="CM235" i="6"/>
  <c r="CM236" i="6"/>
  <c r="CM211" i="6" s="1"/>
  <c r="DT185" i="6"/>
  <c r="DT187" i="6" s="1"/>
  <c r="DU184" i="6" s="1"/>
  <c r="DT194" i="6"/>
  <c r="DT195" i="6" s="1"/>
  <c r="DT201" i="6" s="1"/>
  <c r="DT203" i="6" s="1"/>
  <c r="BS384" i="6" l="1"/>
  <c r="BT270" i="6"/>
  <c r="BS391" i="6"/>
  <c r="BS390" i="6"/>
  <c r="CA319" i="6"/>
  <c r="CA324" i="6"/>
  <c r="DC448" i="6"/>
  <c r="DC422" i="6"/>
  <c r="DC424" i="6" s="1"/>
  <c r="DD421" i="6" s="1"/>
  <c r="DD445" i="6"/>
  <c r="DD440" i="6"/>
  <c r="DD443" i="6" s="1"/>
  <c r="DE426" i="6" s="1"/>
  <c r="DE432" i="6" s="1"/>
  <c r="CA360" i="6"/>
  <c r="CA361" i="6" s="1"/>
  <c r="CA362" i="6" s="1"/>
  <c r="CA368" i="6" s="1"/>
  <c r="DU190" i="6"/>
  <c r="DU192" i="6" s="1"/>
  <c r="DU193" i="6" s="1"/>
  <c r="DV174" i="6"/>
  <c r="CN234" i="6"/>
  <c r="CN229" i="6"/>
  <c r="CN232" i="6" s="1"/>
  <c r="CO215" i="6" s="1"/>
  <c r="CO221" i="6" s="1"/>
  <c r="DT197" i="6"/>
  <c r="CM210" i="6"/>
  <c r="CM212" i="6" s="1"/>
  <c r="CN209" i="6" s="1"/>
  <c r="CM237" i="6"/>
  <c r="BS394" i="6" l="1"/>
  <c r="BS397" i="6" s="1"/>
  <c r="BT252" i="6"/>
  <c r="BT254" i="6" s="1"/>
  <c r="BU251" i="6" s="1"/>
  <c r="BS392" i="6"/>
  <c r="BT389" i="6" s="1"/>
  <c r="BT271" i="6"/>
  <c r="CA325" i="6"/>
  <c r="CA326" i="6"/>
  <c r="CA302" i="6" s="1"/>
  <c r="CA322" i="6"/>
  <c r="CA320" i="6"/>
  <c r="CA321" i="6" s="1"/>
  <c r="DD441" i="6"/>
  <c r="DD442" i="6" s="1"/>
  <c r="DD446" i="6"/>
  <c r="DD447" i="6"/>
  <c r="DD423" i="6" s="1"/>
  <c r="DE433" i="6"/>
  <c r="DE434" i="6" s="1"/>
  <c r="DE435" i="6" s="1"/>
  <c r="CA342" i="6"/>
  <c r="CA344" i="6" s="1"/>
  <c r="CB341" i="6" s="1"/>
  <c r="CA364" i="6"/>
  <c r="DU185" i="6"/>
  <c r="DU187" i="6" s="1"/>
  <c r="DV184" i="6" s="1"/>
  <c r="DU194" i="6"/>
  <c r="DU195" i="6" s="1"/>
  <c r="DU201" i="6" s="1"/>
  <c r="DU203" i="6" s="1"/>
  <c r="DV180" i="6"/>
  <c r="DV308" i="6"/>
  <c r="CN230" i="6"/>
  <c r="CN231" i="6" s="1"/>
  <c r="CO222" i="6"/>
  <c r="CO223" i="6" s="1"/>
  <c r="CO224" i="6" s="1"/>
  <c r="CO309" i="6" s="1"/>
  <c r="CN235" i="6"/>
  <c r="CN236" i="6"/>
  <c r="CN211" i="6" s="1"/>
  <c r="BT272" i="6" l="1"/>
  <c r="BT274" i="6" s="1"/>
  <c r="CB305" i="6"/>
  <c r="CB311" i="6" s="1"/>
  <c r="CB312" i="6" s="1"/>
  <c r="CB313" i="6" s="1"/>
  <c r="CB314" i="6" s="1"/>
  <c r="CA453" i="6"/>
  <c r="CA301" i="6"/>
  <c r="CA303" i="6" s="1"/>
  <c r="CB300" i="6" s="1"/>
  <c r="CA327" i="6"/>
  <c r="DD448" i="6"/>
  <c r="DD422" i="6"/>
  <c r="DD424" i="6" s="1"/>
  <c r="DE421" i="6" s="1"/>
  <c r="DE445" i="6"/>
  <c r="DE440" i="6"/>
  <c r="DE443" i="6" s="1"/>
  <c r="DF426" i="6" s="1"/>
  <c r="DF432" i="6" s="1"/>
  <c r="CB348" i="6"/>
  <c r="CB354" i="6" s="1"/>
  <c r="CB357" i="6" s="1"/>
  <c r="CB359" i="6" s="1"/>
  <c r="DU197" i="6"/>
  <c r="DW174" i="6"/>
  <c r="DV190" i="6"/>
  <c r="DV192" i="6" s="1"/>
  <c r="DV193" i="6" s="1"/>
  <c r="CN210" i="6"/>
  <c r="CN212" i="6" s="1"/>
  <c r="CO209" i="6" s="1"/>
  <c r="CN237" i="6"/>
  <c r="CO234" i="6"/>
  <c r="CO229" i="6"/>
  <c r="CO230" i="6" s="1"/>
  <c r="CO231" i="6" s="1"/>
  <c r="BU181" i="6"/>
  <c r="BT278" i="6" l="1"/>
  <c r="BT455" i="6" s="1"/>
  <c r="BU258" i="6"/>
  <c r="BU264" i="6" s="1"/>
  <c r="BU267" i="6" s="1"/>
  <c r="BT452" i="6"/>
  <c r="CB319" i="6"/>
  <c r="CB320" i="6" s="1"/>
  <c r="CB321" i="6" s="1"/>
  <c r="CB324" i="6"/>
  <c r="DF433" i="6"/>
  <c r="DF434" i="6" s="1"/>
  <c r="DF435" i="6" s="1"/>
  <c r="DE446" i="6"/>
  <c r="DE447" i="6"/>
  <c r="DE423" i="6" s="1"/>
  <c r="DE441" i="6"/>
  <c r="DE442" i="6" s="1"/>
  <c r="CB360" i="6"/>
  <c r="CB361" i="6" s="1"/>
  <c r="CB362" i="6" s="1"/>
  <c r="CB368" i="6" s="1"/>
  <c r="DW308" i="6"/>
  <c r="DW180" i="6"/>
  <c r="DV185" i="6"/>
  <c r="DV187" i="6" s="1"/>
  <c r="DW184" i="6" s="1"/>
  <c r="DV194" i="6"/>
  <c r="DV195" i="6" s="1"/>
  <c r="DV201" i="6" s="1"/>
  <c r="DV203" i="6" s="1"/>
  <c r="CO235" i="6"/>
  <c r="CO236" i="6"/>
  <c r="CO211" i="6" s="1"/>
  <c r="CO232" i="6"/>
  <c r="CP215" i="6" s="1"/>
  <c r="CP221" i="6" s="1"/>
  <c r="BT369" i="6" l="1"/>
  <c r="BT370" i="6" s="1"/>
  <c r="BT380" i="6" s="1"/>
  <c r="BT280" i="6"/>
  <c r="BT283" i="6" s="1"/>
  <c r="BT287" i="6" s="1"/>
  <c r="BT292" i="6" s="1"/>
  <c r="BU269" i="6"/>
  <c r="BT384" i="6"/>
  <c r="BT388" i="6"/>
  <c r="CB322" i="6"/>
  <c r="CB325" i="6"/>
  <c r="CB326" i="6"/>
  <c r="CB302" i="6" s="1"/>
  <c r="DE448" i="6"/>
  <c r="DE422" i="6"/>
  <c r="DE424" i="6" s="1"/>
  <c r="DF421" i="6" s="1"/>
  <c r="DF445" i="6"/>
  <c r="DF440" i="6"/>
  <c r="DF443" i="6" s="1"/>
  <c r="DG426" i="6" s="1"/>
  <c r="DG432" i="6" s="1"/>
  <c r="CB342" i="6"/>
  <c r="CB344" i="6" s="1"/>
  <c r="CC341" i="6" s="1"/>
  <c r="CB364" i="6"/>
  <c r="DW190" i="6"/>
  <c r="DW192" i="6" s="1"/>
  <c r="DW193" i="6" s="1"/>
  <c r="DW185" i="6" s="1"/>
  <c r="DW187" i="6" s="1"/>
  <c r="DX184" i="6" s="1"/>
  <c r="DX174" i="6"/>
  <c r="CP222" i="6"/>
  <c r="CP223" i="6" s="1"/>
  <c r="CP224" i="6" s="1"/>
  <c r="DV197" i="6"/>
  <c r="CO210" i="6"/>
  <c r="CO212" i="6" s="1"/>
  <c r="CP209" i="6" s="1"/>
  <c r="CO237" i="6"/>
  <c r="BT390" i="6" l="1"/>
  <c r="BT391" i="6"/>
  <c r="BU270" i="6"/>
  <c r="CC305" i="6"/>
  <c r="CC311" i="6" s="1"/>
  <c r="CC312" i="6" s="1"/>
  <c r="CC313" i="6" s="1"/>
  <c r="CC314" i="6" s="1"/>
  <c r="CC319" i="6" s="1"/>
  <c r="CB453" i="6"/>
  <c r="CB327" i="6"/>
  <c r="CB301" i="6"/>
  <c r="CB303" i="6" s="1"/>
  <c r="CC300" i="6" s="1"/>
  <c r="DF441" i="6"/>
  <c r="DF442" i="6" s="1"/>
  <c r="DF446" i="6"/>
  <c r="DF447" i="6"/>
  <c r="DF423" i="6" s="1"/>
  <c r="DG433" i="6"/>
  <c r="DG434" i="6" s="1"/>
  <c r="DG435" i="6" s="1"/>
  <c r="CC348" i="6"/>
  <c r="CC354" i="6" s="1"/>
  <c r="CC357" i="6" s="1"/>
  <c r="CC359" i="6" s="1"/>
  <c r="DX180" i="6"/>
  <c r="DX308" i="6"/>
  <c r="DW194" i="6"/>
  <c r="DW195" i="6" s="1"/>
  <c r="DW201" i="6" s="1"/>
  <c r="DW203" i="6" s="1"/>
  <c r="CP234" i="6"/>
  <c r="CP229" i="6"/>
  <c r="CP230" i="6" s="1"/>
  <c r="CP231" i="6" s="1"/>
  <c r="BT392" i="6" l="1"/>
  <c r="BU389" i="6" s="1"/>
  <c r="BT394" i="6"/>
  <c r="BT397" i="6" s="1"/>
  <c r="BU252" i="6"/>
  <c r="BU254" i="6" s="1"/>
  <c r="BV251" i="6" s="1"/>
  <c r="BU271" i="6"/>
  <c r="CC324" i="6"/>
  <c r="CC326" i="6" s="1"/>
  <c r="CC302" i="6" s="1"/>
  <c r="CC322" i="6"/>
  <c r="CC453" i="6" s="1"/>
  <c r="CC320" i="6"/>
  <c r="CC321" i="6" s="1"/>
  <c r="DG445" i="6"/>
  <c r="DG440" i="6"/>
  <c r="DG443" i="6" s="1"/>
  <c r="DH426" i="6" s="1"/>
  <c r="DH432" i="6" s="1"/>
  <c r="DF448" i="6"/>
  <c r="DF422" i="6"/>
  <c r="DF424" i="6" s="1"/>
  <c r="DG421" i="6" s="1"/>
  <c r="CC360" i="6"/>
  <c r="CC361" i="6" s="1"/>
  <c r="CC362" i="6" s="1"/>
  <c r="CC368" i="6" s="1"/>
  <c r="DX190" i="6"/>
  <c r="DX192" i="6" s="1"/>
  <c r="DX193" i="6" s="1"/>
  <c r="DY174" i="6"/>
  <c r="DW197" i="6"/>
  <c r="CP235" i="6"/>
  <c r="CP236" i="6"/>
  <c r="CP211" i="6" s="1"/>
  <c r="CP232" i="6"/>
  <c r="CQ215" i="6" s="1"/>
  <c r="CQ221" i="6" s="1"/>
  <c r="CP309" i="6"/>
  <c r="BU272" i="6" l="1"/>
  <c r="BU274" i="6" s="1"/>
  <c r="CC325" i="6"/>
  <c r="CC301" i="6" s="1"/>
  <c r="CC303" i="6" s="1"/>
  <c r="CD300" i="6" s="1"/>
  <c r="CD305" i="6"/>
  <c r="CD311" i="6" s="1"/>
  <c r="CD312" i="6" s="1"/>
  <c r="CD313" i="6" s="1"/>
  <c r="CD314" i="6" s="1"/>
  <c r="DG441" i="6"/>
  <c r="DG442" i="6" s="1"/>
  <c r="DH433" i="6"/>
  <c r="DH434" i="6" s="1"/>
  <c r="DH435" i="6" s="1"/>
  <c r="DG446" i="6"/>
  <c r="DG447" i="6"/>
  <c r="DG423" i="6" s="1"/>
  <c r="CC342" i="6"/>
  <c r="CC344" i="6" s="1"/>
  <c r="CD341" i="6" s="1"/>
  <c r="CC364" i="6"/>
  <c r="DY308" i="6"/>
  <c r="DY180" i="6"/>
  <c r="DX185" i="6"/>
  <c r="DX187" i="6" s="1"/>
  <c r="DY184" i="6" s="1"/>
  <c r="CP210" i="6"/>
  <c r="CP212" i="6" s="1"/>
  <c r="CQ209" i="6" s="1"/>
  <c r="CP237" i="6"/>
  <c r="DX194" i="6"/>
  <c r="DX195" i="6" s="1"/>
  <c r="DX201" i="6" s="1"/>
  <c r="DX203" i="6" s="1"/>
  <c r="CQ222" i="6"/>
  <c r="CQ223" i="6" s="1"/>
  <c r="CQ224" i="6" s="1"/>
  <c r="CQ309" i="6" s="1"/>
  <c r="BV181" i="6"/>
  <c r="BV258" i="6" l="1"/>
  <c r="BV264" i="6" s="1"/>
  <c r="BV267" i="6" s="1"/>
  <c r="BU452" i="6"/>
  <c r="BU278" i="6"/>
  <c r="CC327" i="6"/>
  <c r="CD324" i="6"/>
  <c r="CD319" i="6"/>
  <c r="CD322" i="6" s="1"/>
  <c r="CD453" i="6" s="1"/>
  <c r="DH445" i="6"/>
  <c r="DH440" i="6"/>
  <c r="DH443" i="6" s="1"/>
  <c r="DI426" i="6" s="1"/>
  <c r="DI432" i="6" s="1"/>
  <c r="DG448" i="6"/>
  <c r="DG422" i="6"/>
  <c r="DG424" i="6" s="1"/>
  <c r="DH421" i="6" s="1"/>
  <c r="CD348" i="6"/>
  <c r="CD354" i="6" s="1"/>
  <c r="CD357" i="6" s="1"/>
  <c r="CD359" i="6" s="1"/>
  <c r="DZ174" i="6"/>
  <c r="DY190" i="6"/>
  <c r="DY192" i="6" s="1"/>
  <c r="DY193" i="6" s="1"/>
  <c r="DX197" i="6"/>
  <c r="CQ234" i="6"/>
  <c r="CQ229" i="6"/>
  <c r="CQ232" i="6" s="1"/>
  <c r="CR215" i="6" s="1"/>
  <c r="CR221" i="6" s="1"/>
  <c r="BU455" i="6" l="1"/>
  <c r="BU369" i="6"/>
  <c r="BU370" i="6" s="1"/>
  <c r="BU380" i="6" s="1"/>
  <c r="BU280" i="6"/>
  <c r="BU283" i="6" s="1"/>
  <c r="BU287" i="6" s="1"/>
  <c r="BU292" i="6" s="1"/>
  <c r="BV269" i="6"/>
  <c r="CD326" i="6"/>
  <c r="CD302" i="6" s="1"/>
  <c r="CD325" i="6"/>
  <c r="CD320" i="6"/>
  <c r="CD321" i="6" s="1"/>
  <c r="CE305" i="6"/>
  <c r="CE311" i="6" s="1"/>
  <c r="DH441" i="6"/>
  <c r="DH442" i="6" s="1"/>
  <c r="DI433" i="6"/>
  <c r="DI434" i="6" s="1"/>
  <c r="DI435" i="6" s="1"/>
  <c r="DH446" i="6"/>
  <c r="DH447" i="6"/>
  <c r="DH423" i="6" s="1"/>
  <c r="CD360" i="6"/>
  <c r="CD361" i="6" s="1"/>
  <c r="CD362" i="6" s="1"/>
  <c r="CD368" i="6" s="1"/>
  <c r="DZ180" i="6"/>
  <c r="DZ308" i="6"/>
  <c r="CQ230" i="6"/>
  <c r="CQ231" i="6" s="1"/>
  <c r="DY185" i="6"/>
  <c r="DY187" i="6" s="1"/>
  <c r="DZ184" i="6" s="1"/>
  <c r="CQ235" i="6"/>
  <c r="CQ236" i="6"/>
  <c r="CQ211" i="6" s="1"/>
  <c r="DY194" i="6"/>
  <c r="DY195" i="6" s="1"/>
  <c r="DY201" i="6" s="1"/>
  <c r="DY203" i="6" s="1"/>
  <c r="CR222" i="6"/>
  <c r="CR223" i="6" s="1"/>
  <c r="CR224" i="6" s="1"/>
  <c r="CR309" i="6" s="1"/>
  <c r="BU384" i="6" l="1"/>
  <c r="BU388" i="6"/>
  <c r="BV270" i="6"/>
  <c r="BV271" i="6" s="1"/>
  <c r="CE312" i="6"/>
  <c r="CE313" i="6" s="1"/>
  <c r="CD301" i="6"/>
  <c r="CD303" i="6" s="1"/>
  <c r="CE300" i="6" s="1"/>
  <c r="CD327" i="6"/>
  <c r="DI445" i="6"/>
  <c r="DI440" i="6"/>
  <c r="DI443" i="6" s="1"/>
  <c r="DJ426" i="6" s="1"/>
  <c r="DJ432" i="6" s="1"/>
  <c r="DH448" i="6"/>
  <c r="DH422" i="6"/>
  <c r="DH424" i="6" s="1"/>
  <c r="DI421" i="6" s="1"/>
  <c r="CD342" i="6"/>
  <c r="CD344" i="6" s="1"/>
  <c r="CE341" i="6" s="1"/>
  <c r="CD364" i="6"/>
  <c r="EA174" i="6"/>
  <c r="DZ190" i="6"/>
  <c r="DZ192" i="6" s="1"/>
  <c r="DZ193" i="6" s="1"/>
  <c r="DZ194" i="6" s="1"/>
  <c r="DZ195" i="6" s="1"/>
  <c r="DZ201" i="6" s="1"/>
  <c r="DZ203" i="6" s="1"/>
  <c r="DY197" i="6"/>
  <c r="CR234" i="6"/>
  <c r="CR229" i="6"/>
  <c r="CR232" i="6" s="1"/>
  <c r="CS215" i="6" s="1"/>
  <c r="CS221" i="6" s="1"/>
  <c r="CQ210" i="6"/>
  <c r="CQ212" i="6" s="1"/>
  <c r="CR209" i="6" s="1"/>
  <c r="CQ237" i="6"/>
  <c r="BV272" i="6" l="1"/>
  <c r="BV274" i="6" s="1"/>
  <c r="BV252" i="6"/>
  <c r="BV254" i="6" s="1"/>
  <c r="BW251" i="6" s="1"/>
  <c r="BU390" i="6"/>
  <c r="BU391" i="6"/>
  <c r="CE314" i="6"/>
  <c r="DJ433" i="6"/>
  <c r="DJ434" i="6" s="1"/>
  <c r="DJ435" i="6" s="1"/>
  <c r="DI446" i="6"/>
  <c r="DI447" i="6"/>
  <c r="DI423" i="6" s="1"/>
  <c r="DI441" i="6"/>
  <c r="DI442" i="6" s="1"/>
  <c r="CE348" i="6"/>
  <c r="CE354" i="6" s="1"/>
  <c r="CE357" i="6" s="1"/>
  <c r="CE359" i="6" s="1"/>
  <c r="EA180" i="6"/>
  <c r="EA308" i="6"/>
  <c r="CR230" i="6"/>
  <c r="CR231" i="6" s="1"/>
  <c r="CS222" i="6"/>
  <c r="CS223" i="6" s="1"/>
  <c r="CS224" i="6" s="1"/>
  <c r="CR235" i="6"/>
  <c r="CR236" i="6"/>
  <c r="CR211" i="6" s="1"/>
  <c r="DZ185" i="6"/>
  <c r="DZ187" i="6" s="1"/>
  <c r="EA184" i="6" s="1"/>
  <c r="DZ197" i="6"/>
  <c r="BU392" i="6" l="1"/>
  <c r="BV389" i="6" s="1"/>
  <c r="BV278" i="6"/>
  <c r="BV280" i="6" s="1"/>
  <c r="BV283" i="6" s="1"/>
  <c r="BV287" i="6" s="1"/>
  <c r="BV292" i="6" s="1"/>
  <c r="BU394" i="6"/>
  <c r="BU397" i="6" s="1"/>
  <c r="BW258" i="6"/>
  <c r="BW264" i="6" s="1"/>
  <c r="BW267" i="6" s="1"/>
  <c r="BV452" i="6"/>
  <c r="BV455" i="6"/>
  <c r="CE319" i="6"/>
  <c r="CE324" i="6"/>
  <c r="DI448" i="6"/>
  <c r="DI422" i="6"/>
  <c r="DI424" i="6" s="1"/>
  <c r="DJ421" i="6" s="1"/>
  <c r="DJ445" i="6"/>
  <c r="DJ440" i="6"/>
  <c r="DJ443" i="6" s="1"/>
  <c r="DK426" i="6" s="1"/>
  <c r="DK432" i="6" s="1"/>
  <c r="CE360" i="6"/>
  <c r="EB174" i="6"/>
  <c r="EA190" i="6"/>
  <c r="EA192" i="6" s="1"/>
  <c r="EA193" i="6" s="1"/>
  <c r="EA194" i="6" s="1"/>
  <c r="EA195" i="6" s="1"/>
  <c r="EA201" i="6" s="1"/>
  <c r="EA203" i="6" s="1"/>
  <c r="CR210" i="6"/>
  <c r="CR212" i="6" s="1"/>
  <c r="CS209" i="6" s="1"/>
  <c r="CR237" i="6"/>
  <c r="CS234" i="6"/>
  <c r="CS229" i="6"/>
  <c r="CS230" i="6" s="1"/>
  <c r="CS231" i="6" s="1"/>
  <c r="CS309" i="6"/>
  <c r="BW181" i="6"/>
  <c r="BV369" i="6" l="1"/>
  <c r="BV370" i="6" s="1"/>
  <c r="BV380" i="6" s="1"/>
  <c r="BV388" i="6" s="1"/>
  <c r="BW269" i="6"/>
  <c r="CE322" i="6"/>
  <c r="CE320" i="6"/>
  <c r="CE321" i="6" s="1"/>
  <c r="CE325" i="6"/>
  <c r="CE326" i="6"/>
  <c r="CE302" i="6" s="1"/>
  <c r="DJ441" i="6"/>
  <c r="DJ442" i="6" s="1"/>
  <c r="DK433" i="6"/>
  <c r="DK434" i="6" s="1"/>
  <c r="DK435" i="6" s="1"/>
  <c r="DJ446" i="6"/>
  <c r="DJ447" i="6"/>
  <c r="DJ423" i="6" s="1"/>
  <c r="CE342" i="6"/>
  <c r="CE344" i="6" s="1"/>
  <c r="CF341" i="6" s="1"/>
  <c r="CE361" i="6"/>
  <c r="CE362" i="6" s="1"/>
  <c r="CE368" i="6" s="1"/>
  <c r="EB308" i="6"/>
  <c r="EB180" i="6"/>
  <c r="CS232" i="6"/>
  <c r="CT215" i="6" s="1"/>
  <c r="CT221" i="6" s="1"/>
  <c r="CT222" i="6" s="1"/>
  <c r="CT223" i="6" s="1"/>
  <c r="CT224" i="6" s="1"/>
  <c r="CT309" i="6" s="1"/>
  <c r="CS235" i="6"/>
  <c r="CS236" i="6"/>
  <c r="CS211" i="6" s="1"/>
  <c r="EA185" i="6"/>
  <c r="EA187" i="6" s="1"/>
  <c r="EB184" i="6" s="1"/>
  <c r="EA197" i="6"/>
  <c r="BV384" i="6" l="1"/>
  <c r="BW270" i="6"/>
  <c r="BW271" i="6" s="1"/>
  <c r="BV391" i="6"/>
  <c r="BV390" i="6"/>
  <c r="CF305" i="6"/>
  <c r="CF311" i="6" s="1"/>
  <c r="CF312" i="6" s="1"/>
  <c r="CE453" i="6"/>
  <c r="CE327" i="6"/>
  <c r="CE301" i="6"/>
  <c r="CE303" i="6" s="1"/>
  <c r="CF300" i="6" s="1"/>
  <c r="DK445" i="6"/>
  <c r="DK440" i="6"/>
  <c r="DK443" i="6" s="1"/>
  <c r="DL426" i="6" s="1"/>
  <c r="DL432" i="6" s="1"/>
  <c r="DJ448" i="6"/>
  <c r="DJ422" i="6"/>
  <c r="DJ424" i="6" s="1"/>
  <c r="DK421" i="6" s="1"/>
  <c r="CE364" i="6"/>
  <c r="EC174" i="6"/>
  <c r="EB190" i="6"/>
  <c r="EB192" i="6" s="1"/>
  <c r="EB193" i="6" s="1"/>
  <c r="EB185" i="6" s="1"/>
  <c r="EB187" i="6" s="1"/>
  <c r="EC184" i="6" s="1"/>
  <c r="CS210" i="6"/>
  <c r="CS212" i="6" s="1"/>
  <c r="CT209" i="6" s="1"/>
  <c r="CS237" i="6"/>
  <c r="CT234" i="6"/>
  <c r="CT229" i="6"/>
  <c r="CT232" i="6" s="1"/>
  <c r="CU215" i="6" s="1"/>
  <c r="CU221" i="6" s="1"/>
  <c r="BV392" i="6" l="1"/>
  <c r="BW389" i="6" s="1"/>
  <c r="BV394" i="6"/>
  <c r="BV397" i="6" s="1"/>
  <c r="BW272" i="6"/>
  <c r="BW278" i="6" s="1"/>
  <c r="BW252" i="6"/>
  <c r="BW254" i="6" s="1"/>
  <c r="BX251" i="6" s="1"/>
  <c r="CF313" i="6"/>
  <c r="CF314" i="6" s="1"/>
  <c r="CF319" i="6" s="1"/>
  <c r="CF322" i="6" s="1"/>
  <c r="CF453" i="6" s="1"/>
  <c r="DK441" i="6"/>
  <c r="DK442" i="6" s="1"/>
  <c r="DL433" i="6"/>
  <c r="DL434" i="6" s="1"/>
  <c r="DL435" i="6" s="1"/>
  <c r="DK446" i="6"/>
  <c r="DK447" i="6"/>
  <c r="DK423" i="6" s="1"/>
  <c r="CF348" i="6"/>
  <c r="CF354" i="6" s="1"/>
  <c r="CF357" i="6" s="1"/>
  <c r="CF359" i="6" s="1"/>
  <c r="CF360" i="6" s="1"/>
  <c r="EC180" i="6"/>
  <c r="EC308" i="6"/>
  <c r="EB194" i="6"/>
  <c r="EB195" i="6" s="1"/>
  <c r="EB197" i="6" s="1"/>
  <c r="CT235" i="6"/>
  <c r="CT236" i="6"/>
  <c r="CT211" i="6" s="1"/>
  <c r="CU222" i="6"/>
  <c r="CU223" i="6" s="1"/>
  <c r="CU224" i="6" s="1"/>
  <c r="CU309" i="6" s="1"/>
  <c r="CT230" i="6"/>
  <c r="CT231" i="6" s="1"/>
  <c r="BW455" i="6" l="1"/>
  <c r="BW280" i="6"/>
  <c r="BW283" i="6" s="1"/>
  <c r="BW287" i="6" s="1"/>
  <c r="BW292" i="6" s="1"/>
  <c r="BW369" i="6"/>
  <c r="BW370" i="6" s="1"/>
  <c r="BW380" i="6" s="1"/>
  <c r="BW274" i="6"/>
  <c r="CF324" i="6"/>
  <c r="CF325" i="6" s="1"/>
  <c r="CG305" i="6"/>
  <c r="CG311" i="6" s="1"/>
  <c r="CG312" i="6" s="1"/>
  <c r="CF320" i="6"/>
  <c r="CF321" i="6" s="1"/>
  <c r="DL445" i="6"/>
  <c r="DL440" i="6"/>
  <c r="DL443" i="6" s="1"/>
  <c r="DM426" i="6" s="1"/>
  <c r="DM432" i="6" s="1"/>
  <c r="DK448" i="6"/>
  <c r="DK422" i="6"/>
  <c r="DK424" i="6" s="1"/>
  <c r="DL421" i="6" s="1"/>
  <c r="CF361" i="6"/>
  <c r="CF362" i="6" s="1"/>
  <c r="CF342" i="6"/>
  <c r="CF344" i="6" s="1"/>
  <c r="CG341" i="6" s="1"/>
  <c r="ED174" i="6"/>
  <c r="EC190" i="6"/>
  <c r="EC192" i="6" s="1"/>
  <c r="EC193" i="6" s="1"/>
  <c r="EC194" i="6" s="1"/>
  <c r="EC195" i="6" s="1"/>
  <c r="EC201" i="6" s="1"/>
  <c r="EC203" i="6" s="1"/>
  <c r="EB201" i="6"/>
  <c r="EB203" i="6" s="1"/>
  <c r="CT210" i="6"/>
  <c r="CT212" i="6" s="1"/>
  <c r="CU209" i="6" s="1"/>
  <c r="CT237" i="6"/>
  <c r="CU234" i="6"/>
  <c r="CU229" i="6"/>
  <c r="CU232" i="6" s="1"/>
  <c r="CV215" i="6" s="1"/>
  <c r="CV221" i="6" s="1"/>
  <c r="BW452" i="6" l="1"/>
  <c r="BX258" i="6"/>
  <c r="BX264" i="6" s="1"/>
  <c r="BX267" i="6" s="1"/>
  <c r="BW384" i="6"/>
  <c r="BW388" i="6"/>
  <c r="CF326" i="6"/>
  <c r="CF302" i="6" s="1"/>
  <c r="CF301" i="6"/>
  <c r="CG313" i="6"/>
  <c r="CG314" i="6" s="1"/>
  <c r="DL441" i="6"/>
  <c r="DL442" i="6" s="1"/>
  <c r="DM433" i="6"/>
  <c r="DM434" i="6" s="1"/>
  <c r="DM435" i="6" s="1"/>
  <c r="DL446" i="6"/>
  <c r="DL447" i="6"/>
  <c r="DL423" i="6" s="1"/>
  <c r="CF368" i="6"/>
  <c r="CF364" i="6"/>
  <c r="ED180" i="6"/>
  <c r="ED308" i="6"/>
  <c r="CV222" i="6"/>
  <c r="CV223" i="6" s="1"/>
  <c r="CV224" i="6" s="1"/>
  <c r="CV309" i="6" s="1"/>
  <c r="CU235" i="6"/>
  <c r="CU236" i="6"/>
  <c r="CU211" i="6" s="1"/>
  <c r="CU230" i="6"/>
  <c r="CU231" i="6" s="1"/>
  <c r="EC185" i="6"/>
  <c r="EC187" i="6" s="1"/>
  <c r="ED184" i="6" s="1"/>
  <c r="EC197" i="6"/>
  <c r="BX181" i="6"/>
  <c r="BW391" i="6" l="1"/>
  <c r="BW390" i="6"/>
  <c r="BX269" i="6"/>
  <c r="CF327" i="6"/>
  <c r="CF303" i="6"/>
  <c r="CG300" i="6" s="1"/>
  <c r="CG319" i="6"/>
  <c r="CG324" i="6"/>
  <c r="CG325" i="6" s="1"/>
  <c r="DL448" i="6"/>
  <c r="DL422" i="6"/>
  <c r="DL424" i="6" s="1"/>
  <c r="DM421" i="6" s="1"/>
  <c r="DM445" i="6"/>
  <c r="DM440" i="6"/>
  <c r="DM443" i="6" s="1"/>
  <c r="DN426" i="6" s="1"/>
  <c r="DN432" i="6" s="1"/>
  <c r="CG348" i="6"/>
  <c r="CG354" i="6" s="1"/>
  <c r="CG357" i="6" s="1"/>
  <c r="CG359" i="6" s="1"/>
  <c r="CG360" i="6" s="1"/>
  <c r="ED190" i="6"/>
  <c r="ED192" i="6" s="1"/>
  <c r="ED193" i="6" s="1"/>
  <c r="EE174" i="6"/>
  <c r="CU210" i="6"/>
  <c r="CU212" i="6" s="1"/>
  <c r="CV209" i="6" s="1"/>
  <c r="CU237" i="6"/>
  <c r="CV234" i="6"/>
  <c r="CV229" i="6"/>
  <c r="CV232" i="6" s="1"/>
  <c r="CW215" i="6" s="1"/>
  <c r="CW221" i="6" s="1"/>
  <c r="BW394" i="6" l="1"/>
  <c r="BW397" i="6" s="1"/>
  <c r="BX270" i="6"/>
  <c r="BX271" i="6" s="1"/>
  <c r="BW392" i="6"/>
  <c r="BX389" i="6" s="1"/>
  <c r="CG322" i="6"/>
  <c r="CG326" i="6"/>
  <c r="CG302" i="6" s="1"/>
  <c r="CG320" i="6"/>
  <c r="CG321" i="6" s="1"/>
  <c r="CG301" i="6"/>
  <c r="DM441" i="6"/>
  <c r="DM442" i="6" s="1"/>
  <c r="DM446" i="6"/>
  <c r="DM447" i="6"/>
  <c r="DM423" i="6" s="1"/>
  <c r="DN433" i="6"/>
  <c r="DN434" i="6" s="1"/>
  <c r="DN435" i="6" s="1"/>
  <c r="CG361" i="6"/>
  <c r="CG362" i="6" s="1"/>
  <c r="CG368" i="6" s="1"/>
  <c r="CG342" i="6"/>
  <c r="CG344" i="6" s="1"/>
  <c r="CH341" i="6" s="1"/>
  <c r="EE308" i="6"/>
  <c r="EE180" i="6"/>
  <c r="CV230" i="6"/>
  <c r="CV231" i="6" s="1"/>
  <c r="ED185" i="6"/>
  <c r="ED187" i="6" s="1"/>
  <c r="EE184" i="6" s="1"/>
  <c r="ED194" i="6"/>
  <c r="ED195" i="6" s="1"/>
  <c r="ED201" i="6" s="1"/>
  <c r="ED203" i="6" s="1"/>
  <c r="CW222" i="6"/>
  <c r="CW223" i="6" s="1"/>
  <c r="CW224" i="6" s="1"/>
  <c r="CW309" i="6" s="1"/>
  <c r="CV235" i="6"/>
  <c r="CV236" i="6"/>
  <c r="CV211" i="6" s="1"/>
  <c r="BX272" i="6" l="1"/>
  <c r="BX278" i="6" s="1"/>
  <c r="BX252" i="6"/>
  <c r="BX254" i="6" s="1"/>
  <c r="BY251" i="6" s="1"/>
  <c r="CG327" i="6"/>
  <c r="CG303" i="6"/>
  <c r="CH300" i="6" s="1"/>
  <c r="CH305" i="6"/>
  <c r="CH311" i="6" s="1"/>
  <c r="CH312" i="6" s="1"/>
  <c r="CG453" i="6"/>
  <c r="DN445" i="6"/>
  <c r="DN440" i="6"/>
  <c r="DN443" i="6" s="1"/>
  <c r="DO426" i="6" s="1"/>
  <c r="DO432" i="6" s="1"/>
  <c r="DM448" i="6"/>
  <c r="DM422" i="6"/>
  <c r="DM424" i="6" s="1"/>
  <c r="DN421" i="6" s="1"/>
  <c r="CG364" i="6"/>
  <c r="EE190" i="6"/>
  <c r="EE192" i="6" s="1"/>
  <c r="EE193" i="6" s="1"/>
  <c r="EE185" i="6" s="1"/>
  <c r="EE187" i="6" s="1"/>
  <c r="EF184" i="6" s="1"/>
  <c r="EF174" i="6"/>
  <c r="CW234" i="6"/>
  <c r="CW229" i="6"/>
  <c r="CW232" i="6" s="1"/>
  <c r="CX215" i="6" s="1"/>
  <c r="CX221" i="6" s="1"/>
  <c r="CV210" i="6"/>
  <c r="CV212" i="6" s="1"/>
  <c r="CW209" i="6" s="1"/>
  <c r="CV237" i="6"/>
  <c r="ED197" i="6"/>
  <c r="BX274" i="6" l="1"/>
  <c r="BX452" i="6" s="1"/>
  <c r="BX455" i="6"/>
  <c r="BX369" i="6"/>
  <c r="BX370" i="6" s="1"/>
  <c r="BX380" i="6" s="1"/>
  <c r="BX280" i="6"/>
  <c r="BX283" i="6" s="1"/>
  <c r="BX287" i="6" s="1"/>
  <c r="BX292" i="6" s="1"/>
  <c r="BY258" i="6"/>
  <c r="BY264" i="6" s="1"/>
  <c r="BY267" i="6" s="1"/>
  <c r="CH313" i="6"/>
  <c r="CH314" i="6" s="1"/>
  <c r="CH324" i="6" s="1"/>
  <c r="DN441" i="6"/>
  <c r="DN442" i="6" s="1"/>
  <c r="DO433" i="6"/>
  <c r="DO434" i="6" s="1"/>
  <c r="DO435" i="6" s="1"/>
  <c r="DN446" i="6"/>
  <c r="DN447" i="6"/>
  <c r="DN423" i="6" s="1"/>
  <c r="CH348" i="6"/>
  <c r="CH354" i="6" s="1"/>
  <c r="CH357" i="6" s="1"/>
  <c r="CH359" i="6" s="1"/>
  <c r="CH360" i="6" s="1"/>
  <c r="CH361" i="6" s="1"/>
  <c r="CH362" i="6" s="1"/>
  <c r="CH368" i="6" s="1"/>
  <c r="EF180" i="6"/>
  <c r="EF308" i="6"/>
  <c r="EE194" i="6"/>
  <c r="EE195" i="6" s="1"/>
  <c r="EE201" i="6" s="1"/>
  <c r="EE203" i="6" s="1"/>
  <c r="CW230" i="6"/>
  <c r="CW231" i="6" s="1"/>
  <c r="CX222" i="6"/>
  <c r="CX223" i="6" s="1"/>
  <c r="CX224" i="6" s="1"/>
  <c r="CW235" i="6"/>
  <c r="CW236" i="6"/>
  <c r="CW211" i="6" s="1"/>
  <c r="BY269" i="6" l="1"/>
  <c r="BX388" i="6"/>
  <c r="BX384" i="6"/>
  <c r="CH319" i="6"/>
  <c r="CH320" i="6" s="1"/>
  <c r="CH321" i="6" s="1"/>
  <c r="CH326" i="6"/>
  <c r="CH302" i="6" s="1"/>
  <c r="CH325" i="6"/>
  <c r="DN448" i="6"/>
  <c r="DN422" i="6"/>
  <c r="DN424" i="6" s="1"/>
  <c r="DO421" i="6" s="1"/>
  <c r="DO445" i="6"/>
  <c r="DO440" i="6"/>
  <c r="DO443" i="6" s="1"/>
  <c r="DP426" i="6" s="1"/>
  <c r="DP432" i="6" s="1"/>
  <c r="CH342" i="6"/>
  <c r="CH344" i="6" s="1"/>
  <c r="CI341" i="6" s="1"/>
  <c r="CH364" i="6"/>
  <c r="EE197" i="6"/>
  <c r="EG174" i="6"/>
  <c r="EF190" i="6"/>
  <c r="EF192" i="6" s="1"/>
  <c r="EF193" i="6" s="1"/>
  <c r="CX234" i="6"/>
  <c r="CX229" i="6"/>
  <c r="CX230" i="6" s="1"/>
  <c r="CX231" i="6" s="1"/>
  <c r="CX309" i="6"/>
  <c r="CW210" i="6"/>
  <c r="CW212" i="6" s="1"/>
  <c r="CX209" i="6" s="1"/>
  <c r="CW237" i="6"/>
  <c r="BY181" i="6"/>
  <c r="BX390" i="6" l="1"/>
  <c r="BX391" i="6"/>
  <c r="BY270" i="6"/>
  <c r="BY271" i="6" s="1"/>
  <c r="CH322" i="6"/>
  <c r="CH327" i="6"/>
  <c r="CH301" i="6"/>
  <c r="CH303" i="6" s="1"/>
  <c r="CI300" i="6" s="1"/>
  <c r="DO441" i="6"/>
  <c r="DO442" i="6" s="1"/>
  <c r="DO446" i="6"/>
  <c r="DO447" i="6"/>
  <c r="DO423" i="6" s="1"/>
  <c r="DP433" i="6"/>
  <c r="DP434" i="6" s="1"/>
  <c r="DP435" i="6" s="1"/>
  <c r="CI348" i="6"/>
  <c r="CI354" i="6" s="1"/>
  <c r="CI357" i="6" s="1"/>
  <c r="CI359" i="6" s="1"/>
  <c r="EG180" i="6"/>
  <c r="EG308" i="6"/>
  <c r="CX232" i="6"/>
  <c r="CY215" i="6" s="1"/>
  <c r="CY221" i="6" s="1"/>
  <c r="CY222" i="6" s="1"/>
  <c r="CY223" i="6" s="1"/>
  <c r="CY224" i="6" s="1"/>
  <c r="CY309" i="6" s="1"/>
  <c r="EF185" i="6"/>
  <c r="EF187" i="6" s="1"/>
  <c r="EG184" i="6" s="1"/>
  <c r="CX235" i="6"/>
  <c r="CX236" i="6"/>
  <c r="CX211" i="6" s="1"/>
  <c r="EF194" i="6"/>
  <c r="EF195" i="6" s="1"/>
  <c r="EF201" i="6" s="1"/>
  <c r="EF203" i="6" s="1"/>
  <c r="BX394" i="6" l="1"/>
  <c r="BX397" i="6" s="1"/>
  <c r="BY272" i="6"/>
  <c r="BY278" i="6" s="1"/>
  <c r="BY252" i="6"/>
  <c r="BY254" i="6" s="1"/>
  <c r="BZ251" i="6" s="1"/>
  <c r="BX392" i="6"/>
  <c r="BY389" i="6" s="1"/>
  <c r="CI305" i="6"/>
  <c r="CI311" i="6" s="1"/>
  <c r="CI312" i="6" s="1"/>
  <c r="CI313" i="6" s="1"/>
  <c r="CI314" i="6" s="1"/>
  <c r="CH453" i="6"/>
  <c r="DP445" i="6"/>
  <c r="DP440" i="6"/>
  <c r="DP443" i="6" s="1"/>
  <c r="DQ426" i="6" s="1"/>
  <c r="DQ432" i="6" s="1"/>
  <c r="DO448" i="6"/>
  <c r="DO422" i="6"/>
  <c r="DO424" i="6" s="1"/>
  <c r="DP421" i="6" s="1"/>
  <c r="CI360" i="6"/>
  <c r="CI361" i="6" s="1"/>
  <c r="CI362" i="6" s="1"/>
  <c r="CI368" i="6" s="1"/>
  <c r="EH174" i="6"/>
  <c r="EG190" i="6"/>
  <c r="EG192" i="6" s="1"/>
  <c r="EG193" i="6" s="1"/>
  <c r="EG185" i="6" s="1"/>
  <c r="EG187" i="6" s="1"/>
  <c r="EH184" i="6" s="1"/>
  <c r="EF197" i="6"/>
  <c r="CY234" i="6"/>
  <c r="CY229" i="6"/>
  <c r="CY232" i="6" s="1"/>
  <c r="CZ215" i="6" s="1"/>
  <c r="CZ221" i="6" s="1"/>
  <c r="CX210" i="6"/>
  <c r="CX212" i="6" s="1"/>
  <c r="CY209" i="6" s="1"/>
  <c r="CX237" i="6"/>
  <c r="BY274" i="6" l="1"/>
  <c r="BY452" i="6" s="1"/>
  <c r="BY455" i="6"/>
  <c r="BY280" i="6"/>
  <c r="BY283" i="6" s="1"/>
  <c r="BY287" i="6" s="1"/>
  <c r="BY292" i="6" s="1"/>
  <c r="BY369" i="6"/>
  <c r="BY370" i="6" s="1"/>
  <c r="BY380" i="6" s="1"/>
  <c r="BZ258" i="6"/>
  <c r="BZ264" i="6" s="1"/>
  <c r="BZ267" i="6" s="1"/>
  <c r="CI319" i="6"/>
  <c r="CI322" i="6" s="1"/>
  <c r="CI453" i="6" s="1"/>
  <c r="CI324" i="6"/>
  <c r="CI326" i="6" s="1"/>
  <c r="CI302" i="6" s="1"/>
  <c r="DP441" i="6"/>
  <c r="DP442" i="6" s="1"/>
  <c r="DQ433" i="6"/>
  <c r="DQ434" i="6" s="1"/>
  <c r="DQ435" i="6" s="1"/>
  <c r="DP446" i="6"/>
  <c r="DP447" i="6"/>
  <c r="DP423" i="6" s="1"/>
  <c r="CI342" i="6"/>
  <c r="CI344" i="6" s="1"/>
  <c r="CJ341" i="6" s="1"/>
  <c r="CI364" i="6"/>
  <c r="EH180" i="6"/>
  <c r="EH308" i="6"/>
  <c r="EG194" i="6"/>
  <c r="EG195" i="6" s="1"/>
  <c r="EG201" i="6" s="1"/>
  <c r="EG203" i="6" s="1"/>
  <c r="CY230" i="6"/>
  <c r="CY231" i="6" s="1"/>
  <c r="CZ222" i="6"/>
  <c r="CZ223" i="6" s="1"/>
  <c r="CZ224" i="6" s="1"/>
  <c r="CZ309" i="6" s="1"/>
  <c r="CY235" i="6"/>
  <c r="CY236" i="6"/>
  <c r="CY211" i="6" s="1"/>
  <c r="BZ269" i="6" l="1"/>
  <c r="BY384" i="6"/>
  <c r="BY388" i="6"/>
  <c r="CI325" i="6"/>
  <c r="CI301" i="6" s="1"/>
  <c r="CI303" i="6" s="1"/>
  <c r="CJ300" i="6" s="1"/>
  <c r="CI320" i="6"/>
  <c r="CI321" i="6" s="1"/>
  <c r="CJ305" i="6"/>
  <c r="CJ311" i="6" s="1"/>
  <c r="DQ445" i="6"/>
  <c r="DQ440" i="6"/>
  <c r="DQ443" i="6" s="1"/>
  <c r="DR426" i="6" s="1"/>
  <c r="DR432" i="6" s="1"/>
  <c r="DP448" i="6"/>
  <c r="DP422" i="6"/>
  <c r="DP424" i="6" s="1"/>
  <c r="DQ421" i="6" s="1"/>
  <c r="CJ348" i="6"/>
  <c r="CJ354" i="6" s="1"/>
  <c r="CJ357" i="6" s="1"/>
  <c r="CJ359" i="6" s="1"/>
  <c r="EH190" i="6"/>
  <c r="EH192" i="6" s="1"/>
  <c r="EH193" i="6" s="1"/>
  <c r="EH194" i="6" s="1"/>
  <c r="EH195" i="6" s="1"/>
  <c r="EH201" i="6" s="1"/>
  <c r="EH203" i="6" s="1"/>
  <c r="EI174" i="6"/>
  <c r="EG197" i="6"/>
  <c r="CY210" i="6"/>
  <c r="CY212" i="6" s="1"/>
  <c r="CZ209" i="6" s="1"/>
  <c r="CY237" i="6"/>
  <c r="CZ234" i="6"/>
  <c r="CZ229" i="6"/>
  <c r="CZ232" i="6" s="1"/>
  <c r="DA215" i="6" s="1"/>
  <c r="DA221" i="6" s="1"/>
  <c r="BY390" i="6" l="1"/>
  <c r="BY391" i="6"/>
  <c r="BZ270" i="6"/>
  <c r="BZ271" i="6" s="1"/>
  <c r="CI327" i="6"/>
  <c r="CJ312" i="6"/>
  <c r="DQ441" i="6"/>
  <c r="DQ442" i="6" s="1"/>
  <c r="DQ446" i="6"/>
  <c r="DQ447" i="6"/>
  <c r="DQ423" i="6" s="1"/>
  <c r="DR433" i="6"/>
  <c r="DR434" i="6" s="1"/>
  <c r="DR435" i="6" s="1"/>
  <c r="CJ360" i="6"/>
  <c r="CJ361" i="6" s="1"/>
  <c r="CJ362" i="6" s="1"/>
  <c r="CJ368" i="6" s="1"/>
  <c r="EI180" i="6"/>
  <c r="EI308" i="6"/>
  <c r="DA222" i="6"/>
  <c r="DA223" i="6" s="1"/>
  <c r="DA224" i="6" s="1"/>
  <c r="DA309" i="6" s="1"/>
  <c r="EH185" i="6"/>
  <c r="EH187" i="6" s="1"/>
  <c r="EI184" i="6" s="1"/>
  <c r="EH197" i="6"/>
  <c r="CZ230" i="6"/>
  <c r="CZ231" i="6" s="1"/>
  <c r="CZ235" i="6"/>
  <c r="CZ236" i="6"/>
  <c r="CZ211" i="6" s="1"/>
  <c r="BZ181" i="6"/>
  <c r="BY392" i="6" l="1"/>
  <c r="BZ389" i="6" s="1"/>
  <c r="BZ272" i="6"/>
  <c r="BZ278" i="6" s="1"/>
  <c r="BZ252" i="6"/>
  <c r="BZ254" i="6" s="1"/>
  <c r="CA251" i="6" s="1"/>
  <c r="BY394" i="6"/>
  <c r="BY397" i="6" s="1"/>
  <c r="CJ313" i="6"/>
  <c r="CJ314" i="6" s="1"/>
  <c r="DR445" i="6"/>
  <c r="DR440" i="6"/>
  <c r="DR443" i="6" s="1"/>
  <c r="DS426" i="6" s="1"/>
  <c r="DS432" i="6" s="1"/>
  <c r="DS433" i="6" s="1"/>
  <c r="DS434" i="6" s="1"/>
  <c r="DS435" i="6" s="1"/>
  <c r="DQ448" i="6"/>
  <c r="DQ422" i="6"/>
  <c r="DQ424" i="6" s="1"/>
  <c r="DR421" i="6" s="1"/>
  <c r="CJ342" i="6"/>
  <c r="CJ344" i="6" s="1"/>
  <c r="CK341" i="6" s="1"/>
  <c r="CJ364" i="6"/>
  <c r="EI190" i="6"/>
  <c r="EI192" i="6" s="1"/>
  <c r="EI193" i="6" s="1"/>
  <c r="EJ174" i="6"/>
  <c r="CZ210" i="6"/>
  <c r="CZ212" i="6" s="1"/>
  <c r="DA209" i="6" s="1"/>
  <c r="CZ237" i="6"/>
  <c r="DA234" i="6"/>
  <c r="DA229" i="6"/>
  <c r="BZ455" i="6" l="1"/>
  <c r="BZ280" i="6"/>
  <c r="BZ283" i="6" s="1"/>
  <c r="BZ287" i="6" s="1"/>
  <c r="BZ292" i="6" s="1"/>
  <c r="BZ369" i="6"/>
  <c r="BZ370" i="6" s="1"/>
  <c r="BZ380" i="6" s="1"/>
  <c r="BZ274" i="6"/>
  <c r="CJ319" i="6"/>
  <c r="CJ320" i="6" s="1"/>
  <c r="CJ321" i="6" s="1"/>
  <c r="CJ324" i="6"/>
  <c r="DR441" i="6"/>
  <c r="DR442" i="6" s="1"/>
  <c r="DS445" i="6"/>
  <c r="DS440" i="6"/>
  <c r="DS443" i="6" s="1"/>
  <c r="DT426" i="6" s="1"/>
  <c r="DT432" i="6" s="1"/>
  <c r="DR446" i="6"/>
  <c r="DR447" i="6"/>
  <c r="DR423" i="6" s="1"/>
  <c r="CK348" i="6"/>
  <c r="CK354" i="6" s="1"/>
  <c r="CK357" i="6" s="1"/>
  <c r="CK359" i="6" s="1"/>
  <c r="EJ180" i="6"/>
  <c r="EJ308" i="6"/>
  <c r="EI185" i="6"/>
  <c r="EI187" i="6" s="1"/>
  <c r="EJ184" i="6" s="1"/>
  <c r="EI194" i="6"/>
  <c r="EI195" i="6" s="1"/>
  <c r="EI201" i="6" s="1"/>
  <c r="EI203" i="6" s="1"/>
  <c r="DA230" i="6"/>
  <c r="DA231" i="6" s="1"/>
  <c r="DA232" i="6"/>
  <c r="DB215" i="6" s="1"/>
  <c r="DB221" i="6" s="1"/>
  <c r="DA235" i="6"/>
  <c r="DA236" i="6"/>
  <c r="DA211" i="6" s="1"/>
  <c r="CA258" i="6" l="1"/>
  <c r="CA264" i="6" s="1"/>
  <c r="CA267" i="6" s="1"/>
  <c r="BZ452" i="6"/>
  <c r="BZ384" i="6"/>
  <c r="BZ388" i="6"/>
  <c r="DS441" i="6"/>
  <c r="DS442" i="6" s="1"/>
  <c r="CJ326" i="6"/>
  <c r="CJ302" i="6" s="1"/>
  <c r="CJ325" i="6"/>
  <c r="CJ322" i="6"/>
  <c r="DT433" i="6"/>
  <c r="DT434" i="6" s="1"/>
  <c r="DT435" i="6" s="1"/>
  <c r="DS446" i="6"/>
  <c r="DR448" i="6"/>
  <c r="DR422" i="6"/>
  <c r="DR424" i="6" s="1"/>
  <c r="DS421" i="6" s="1"/>
  <c r="DS447" i="6" s="1"/>
  <c r="DS423" i="6" s="1"/>
  <c r="CK360" i="6"/>
  <c r="CK361" i="6" s="1"/>
  <c r="CK362" i="6" s="1"/>
  <c r="CK368" i="6" s="1"/>
  <c r="EJ190" i="6"/>
  <c r="EJ192" i="6" s="1"/>
  <c r="EJ193" i="6" s="1"/>
  <c r="EJ194" i="6" s="1"/>
  <c r="EJ195" i="6" s="1"/>
  <c r="EJ201" i="6" s="1"/>
  <c r="EJ203" i="6" s="1"/>
  <c r="EK174" i="6"/>
  <c r="EI197" i="6"/>
  <c r="DB222" i="6"/>
  <c r="DB223" i="6" s="1"/>
  <c r="DB224" i="6" s="1"/>
  <c r="DA210" i="6"/>
  <c r="DA212" i="6" s="1"/>
  <c r="DB209" i="6" s="1"/>
  <c r="DA237" i="6"/>
  <c r="BZ391" i="6" l="1"/>
  <c r="BZ390" i="6"/>
  <c r="CA269" i="6"/>
  <c r="CK305" i="6"/>
  <c r="CK311" i="6" s="1"/>
  <c r="CK312" i="6" s="1"/>
  <c r="CK313" i="6" s="1"/>
  <c r="CK314" i="6" s="1"/>
  <c r="CJ453" i="6"/>
  <c r="CJ327" i="6"/>
  <c r="CJ301" i="6"/>
  <c r="CJ303" i="6" s="1"/>
  <c r="CK300" i="6" s="1"/>
  <c r="DT445" i="6"/>
  <c r="DT440" i="6"/>
  <c r="DT443" i="6" s="1"/>
  <c r="DU426" i="6" s="1"/>
  <c r="DU432" i="6" s="1"/>
  <c r="DS448" i="6"/>
  <c r="DS422" i="6"/>
  <c r="DS424" i="6" s="1"/>
  <c r="DT421" i="6" s="1"/>
  <c r="CK342" i="6"/>
  <c r="CK344" i="6" s="1"/>
  <c r="CL341" i="6" s="1"/>
  <c r="CK364" i="6"/>
  <c r="EK180" i="6"/>
  <c r="EK308" i="6"/>
  <c r="EJ185" i="6"/>
  <c r="EJ187" i="6" s="1"/>
  <c r="EK184" i="6" s="1"/>
  <c r="EJ197" i="6"/>
  <c r="DB234" i="6"/>
  <c r="DB229" i="6"/>
  <c r="DB230" i="6" s="1"/>
  <c r="DB231" i="6" s="1"/>
  <c r="BZ394" i="6" l="1"/>
  <c r="BZ397" i="6" s="1"/>
  <c r="CA270" i="6"/>
  <c r="CA271" i="6" s="1"/>
  <c r="BZ392" i="6"/>
  <c r="CA389" i="6" s="1"/>
  <c r="CK324" i="6"/>
  <c r="CK319" i="6"/>
  <c r="CK320" i="6" s="1"/>
  <c r="CK321" i="6" s="1"/>
  <c r="DU433" i="6"/>
  <c r="DU434" i="6" s="1"/>
  <c r="DU435" i="6" s="1"/>
  <c r="DT446" i="6"/>
  <c r="DT447" i="6"/>
  <c r="DT423" i="6" s="1"/>
  <c r="DT441" i="6"/>
  <c r="DT442" i="6" s="1"/>
  <c r="CL348" i="6"/>
  <c r="CL354" i="6" s="1"/>
  <c r="CL357" i="6" s="1"/>
  <c r="CL359" i="6" s="1"/>
  <c r="EL174" i="6"/>
  <c r="EK190" i="6"/>
  <c r="EK192" i="6" s="1"/>
  <c r="EK193" i="6" s="1"/>
  <c r="EK194" i="6" s="1"/>
  <c r="EK195" i="6" s="1"/>
  <c r="EK201" i="6" s="1"/>
  <c r="EK203" i="6" s="1"/>
  <c r="DB309" i="6"/>
  <c r="DB232" i="6"/>
  <c r="DC215" i="6" s="1"/>
  <c r="DC221" i="6" s="1"/>
  <c r="DB235" i="6"/>
  <c r="DB236" i="6"/>
  <c r="DB211" i="6" s="1"/>
  <c r="CA181" i="6"/>
  <c r="CA272" i="6" l="1"/>
  <c r="CA278" i="6" s="1"/>
  <c r="CA252" i="6"/>
  <c r="CA254" i="6" s="1"/>
  <c r="CB251" i="6" s="1"/>
  <c r="CK322" i="6"/>
  <c r="CK453" i="6" s="1"/>
  <c r="CK325" i="6"/>
  <c r="CK326" i="6"/>
  <c r="CK302" i="6" s="1"/>
  <c r="DU445" i="6"/>
  <c r="DU440" i="6"/>
  <c r="DU443" i="6" s="1"/>
  <c r="DV426" i="6" s="1"/>
  <c r="DV432" i="6" s="1"/>
  <c r="DT448" i="6"/>
  <c r="DT422" i="6"/>
  <c r="DT424" i="6" s="1"/>
  <c r="DU421" i="6" s="1"/>
  <c r="CL360" i="6"/>
  <c r="CL361" i="6" s="1"/>
  <c r="CL362" i="6" s="1"/>
  <c r="CL368" i="6" s="1"/>
  <c r="EL308" i="6"/>
  <c r="EL180" i="6"/>
  <c r="EK185" i="6"/>
  <c r="EK187" i="6" s="1"/>
  <c r="EL184" i="6" s="1"/>
  <c r="EK197" i="6"/>
  <c r="DB210" i="6"/>
  <c r="DB212" i="6" s="1"/>
  <c r="DC209" i="6" s="1"/>
  <c r="DB237" i="6"/>
  <c r="DC222" i="6"/>
  <c r="DC223" i="6" s="1"/>
  <c r="DC224" i="6" s="1"/>
  <c r="CA455" i="6" l="1"/>
  <c r="CA369" i="6"/>
  <c r="CA370" i="6" s="1"/>
  <c r="CA380" i="6" s="1"/>
  <c r="CA280" i="6"/>
  <c r="CA283" i="6" s="1"/>
  <c r="CA287" i="6" s="1"/>
  <c r="CA292" i="6" s="1"/>
  <c r="CA274" i="6"/>
  <c r="CL305" i="6"/>
  <c r="CL311" i="6" s="1"/>
  <c r="CL312" i="6" s="1"/>
  <c r="CL313" i="6" s="1"/>
  <c r="CL314" i="6" s="1"/>
  <c r="CK327" i="6"/>
  <c r="CK301" i="6"/>
  <c r="CK303" i="6" s="1"/>
  <c r="CL300" i="6" s="1"/>
  <c r="DV433" i="6"/>
  <c r="DV434" i="6" s="1"/>
  <c r="DV435" i="6" s="1"/>
  <c r="DU446" i="6"/>
  <c r="DU447" i="6"/>
  <c r="DU423" i="6" s="1"/>
  <c r="DU441" i="6"/>
  <c r="DU442" i="6" s="1"/>
  <c r="CL342" i="6"/>
  <c r="CL344" i="6" s="1"/>
  <c r="CM341" i="6" s="1"/>
  <c r="CL364" i="6"/>
  <c r="EL190" i="6"/>
  <c r="EL192" i="6" s="1"/>
  <c r="EL193" i="6" s="1"/>
  <c r="EL185" i="6" s="1"/>
  <c r="EL187" i="6" s="1"/>
  <c r="EM184" i="6" s="1"/>
  <c r="EM174" i="6"/>
  <c r="DC234" i="6"/>
  <c r="DC229" i="6"/>
  <c r="DC232" i="6" s="1"/>
  <c r="DD215" i="6" s="1"/>
  <c r="DD221" i="6" s="1"/>
  <c r="DC309" i="6"/>
  <c r="CB258" i="6" l="1"/>
  <c r="CB264" i="6" s="1"/>
  <c r="CB267" i="6" s="1"/>
  <c r="CA452" i="6"/>
  <c r="CA384" i="6"/>
  <c r="CA388" i="6"/>
  <c r="CL319" i="6"/>
  <c r="CL320" i="6" s="1"/>
  <c r="CL321" i="6" s="1"/>
  <c r="CL324" i="6"/>
  <c r="DV445" i="6"/>
  <c r="DV440" i="6"/>
  <c r="DV443" i="6" s="1"/>
  <c r="DW426" i="6" s="1"/>
  <c r="DW432" i="6" s="1"/>
  <c r="DU448" i="6"/>
  <c r="DU422" i="6"/>
  <c r="DU424" i="6" s="1"/>
  <c r="DV421" i="6" s="1"/>
  <c r="CM348" i="6"/>
  <c r="CM354" i="6" s="1"/>
  <c r="CM357" i="6" s="1"/>
  <c r="CM359" i="6" s="1"/>
  <c r="EM308" i="6"/>
  <c r="EM180" i="6"/>
  <c r="EL194" i="6"/>
  <c r="EL195" i="6" s="1"/>
  <c r="EL201" i="6" s="1"/>
  <c r="EL203" i="6" s="1"/>
  <c r="DC230" i="6"/>
  <c r="DC231" i="6" s="1"/>
  <c r="DC235" i="6"/>
  <c r="DC236" i="6"/>
  <c r="DC211" i="6" s="1"/>
  <c r="DD222" i="6"/>
  <c r="DD223" i="6" s="1"/>
  <c r="DD224" i="6" s="1"/>
  <c r="CA390" i="6" l="1"/>
  <c r="CA391" i="6"/>
  <c r="CB269" i="6"/>
  <c r="CL322" i="6"/>
  <c r="CL453" i="6" s="1"/>
  <c r="CL325" i="6"/>
  <c r="CL326" i="6"/>
  <c r="CL302" i="6" s="1"/>
  <c r="DV441" i="6"/>
  <c r="DV442" i="6" s="1"/>
  <c r="DW433" i="6"/>
  <c r="DW434" i="6" s="1"/>
  <c r="DW435" i="6" s="1"/>
  <c r="DV446" i="6"/>
  <c r="DV447" i="6"/>
  <c r="DV423" i="6" s="1"/>
  <c r="CM360" i="6"/>
  <c r="EL197" i="6"/>
  <c r="EN174" i="6"/>
  <c r="EM190" i="6"/>
  <c r="EM192" i="6" s="1"/>
  <c r="EM193" i="6" s="1"/>
  <c r="EM194" i="6" s="1"/>
  <c r="EM195" i="6" s="1"/>
  <c r="EM201" i="6" s="1"/>
  <c r="EM203" i="6" s="1"/>
  <c r="DC210" i="6"/>
  <c r="DC212" i="6" s="1"/>
  <c r="DD209" i="6" s="1"/>
  <c r="DC237" i="6"/>
  <c r="DD234" i="6"/>
  <c r="DD229" i="6"/>
  <c r="DD232" i="6" s="1"/>
  <c r="DE215" i="6" s="1"/>
  <c r="DE221" i="6" s="1"/>
  <c r="DD309" i="6"/>
  <c r="CA394" i="6" l="1"/>
  <c r="CA397" i="6" s="1"/>
  <c r="CB270" i="6"/>
  <c r="CB271" i="6" s="1"/>
  <c r="CA392" i="6"/>
  <c r="CB389" i="6" s="1"/>
  <c r="CM305" i="6"/>
  <c r="CM311" i="6" s="1"/>
  <c r="CM312" i="6" s="1"/>
  <c r="CM313" i="6" s="1"/>
  <c r="CM314" i="6" s="1"/>
  <c r="CL327" i="6"/>
  <c r="CL301" i="6"/>
  <c r="CL303" i="6" s="1"/>
  <c r="CM300" i="6" s="1"/>
  <c r="DW445" i="6"/>
  <c r="DW440" i="6"/>
  <c r="DW443" i="6" s="1"/>
  <c r="DX426" i="6" s="1"/>
  <c r="DX432" i="6" s="1"/>
  <c r="DV448" i="6"/>
  <c r="DV422" i="6"/>
  <c r="DV424" i="6" s="1"/>
  <c r="DW421" i="6" s="1"/>
  <c r="CM342" i="6"/>
  <c r="CM344" i="6" s="1"/>
  <c r="CN341" i="6" s="1"/>
  <c r="CM361" i="6"/>
  <c r="CM362" i="6" s="1"/>
  <c r="CM368" i="6" s="1"/>
  <c r="EN308" i="6"/>
  <c r="EN180" i="6"/>
  <c r="DD230" i="6"/>
  <c r="DD231" i="6" s="1"/>
  <c r="DE222" i="6"/>
  <c r="DE223" i="6" s="1"/>
  <c r="DE224" i="6" s="1"/>
  <c r="DD235" i="6"/>
  <c r="DD236" i="6"/>
  <c r="DD211" i="6" s="1"/>
  <c r="EM185" i="6"/>
  <c r="EM187" i="6" s="1"/>
  <c r="EN184" i="6" s="1"/>
  <c r="EM197" i="6"/>
  <c r="CB181" i="6"/>
  <c r="CB272" i="6" l="1"/>
  <c r="CB274" i="6" s="1"/>
  <c r="CB252" i="6"/>
  <c r="CB254" i="6" s="1"/>
  <c r="CC251" i="6" s="1"/>
  <c r="CM319" i="6"/>
  <c r="CM320" i="6" s="1"/>
  <c r="CM321" i="6" s="1"/>
  <c r="CM324" i="6"/>
  <c r="DW441" i="6"/>
  <c r="DW442" i="6" s="1"/>
  <c r="DX433" i="6"/>
  <c r="DX434" i="6" s="1"/>
  <c r="DX435" i="6" s="1"/>
  <c r="DW446" i="6"/>
  <c r="DW447" i="6"/>
  <c r="DW423" i="6" s="1"/>
  <c r="CM364" i="6"/>
  <c r="EN190" i="6"/>
  <c r="EN192" i="6" s="1"/>
  <c r="EN193" i="6" s="1"/>
  <c r="EN185" i="6" s="1"/>
  <c r="EN187" i="6" s="1"/>
  <c r="EO184" i="6" s="1"/>
  <c r="EO174" i="6"/>
  <c r="DD210" i="6"/>
  <c r="DD212" i="6" s="1"/>
  <c r="DE209" i="6" s="1"/>
  <c r="DD237" i="6"/>
  <c r="DE234" i="6"/>
  <c r="DE229" i="6"/>
  <c r="DE230" i="6" s="1"/>
  <c r="DE231" i="6" s="1"/>
  <c r="DE309" i="6"/>
  <c r="CC258" i="6" l="1"/>
  <c r="CC264" i="6" s="1"/>
  <c r="CC267" i="6" s="1"/>
  <c r="CB452" i="6"/>
  <c r="CB278" i="6"/>
  <c r="CM322" i="6"/>
  <c r="CM326" i="6"/>
  <c r="CM302" i="6" s="1"/>
  <c r="CM325" i="6"/>
  <c r="DW448" i="6"/>
  <c r="DW422" i="6"/>
  <c r="DW424" i="6" s="1"/>
  <c r="DX421" i="6" s="1"/>
  <c r="DX445" i="6"/>
  <c r="DX440" i="6"/>
  <c r="DX443" i="6" s="1"/>
  <c r="DY426" i="6" s="1"/>
  <c r="DY432" i="6" s="1"/>
  <c r="CN348" i="6"/>
  <c r="CN354" i="6" s="1"/>
  <c r="CN357" i="6" s="1"/>
  <c r="CN359" i="6" s="1"/>
  <c r="CN360" i="6" s="1"/>
  <c r="EO180" i="6"/>
  <c r="EO308" i="6"/>
  <c r="EN194" i="6"/>
  <c r="EN195" i="6" s="1"/>
  <c r="EN201" i="6" s="1"/>
  <c r="EN203" i="6" s="1"/>
  <c r="DE232" i="6"/>
  <c r="DF215" i="6" s="1"/>
  <c r="DF221" i="6" s="1"/>
  <c r="DE235" i="6"/>
  <c r="DE236" i="6"/>
  <c r="DE211" i="6" s="1"/>
  <c r="CB455" i="6" l="1"/>
  <c r="CB280" i="6"/>
  <c r="CB283" i="6" s="1"/>
  <c r="CB287" i="6" s="1"/>
  <c r="CB292" i="6" s="1"/>
  <c r="CB369" i="6"/>
  <c r="CB370" i="6" s="1"/>
  <c r="CB380" i="6" s="1"/>
  <c r="CC269" i="6"/>
  <c r="CN305" i="6"/>
  <c r="CN311" i="6" s="1"/>
  <c r="CN312" i="6" s="1"/>
  <c r="CM453" i="6"/>
  <c r="CM301" i="6"/>
  <c r="CM303" i="6" s="1"/>
  <c r="CN300" i="6" s="1"/>
  <c r="CM327" i="6"/>
  <c r="DX441" i="6"/>
  <c r="DX442" i="6" s="1"/>
  <c r="DY433" i="6"/>
  <c r="DY434" i="6" s="1"/>
  <c r="DY435" i="6" s="1"/>
  <c r="DX446" i="6"/>
  <c r="DX447" i="6"/>
  <c r="DX423" i="6" s="1"/>
  <c r="CN361" i="6"/>
  <c r="CN362" i="6" s="1"/>
  <c r="CN342" i="6"/>
  <c r="CN344" i="6" s="1"/>
  <c r="CO341" i="6" s="1"/>
  <c r="EO190" i="6"/>
  <c r="EO192" i="6" s="1"/>
  <c r="EO193" i="6" s="1"/>
  <c r="EO194" i="6" s="1"/>
  <c r="EO195" i="6" s="1"/>
  <c r="EO201" i="6" s="1"/>
  <c r="EO203" i="6" s="1"/>
  <c r="EP174" i="6"/>
  <c r="EN197" i="6"/>
  <c r="DE210" i="6"/>
  <c r="DE212" i="6" s="1"/>
  <c r="DF209" i="6" s="1"/>
  <c r="DE237" i="6"/>
  <c r="DF222" i="6"/>
  <c r="DF223" i="6" s="1"/>
  <c r="DF224" i="6" s="1"/>
  <c r="DF309" i="6" s="1"/>
  <c r="CC270" i="6" l="1"/>
  <c r="CC271" i="6" s="1"/>
  <c r="CB384" i="6"/>
  <c r="CB388" i="6"/>
  <c r="CN313" i="6"/>
  <c r="CN314" i="6" s="1"/>
  <c r="DY445" i="6"/>
  <c r="DY440" i="6"/>
  <c r="DY443" i="6" s="1"/>
  <c r="DZ426" i="6" s="1"/>
  <c r="DZ432" i="6" s="1"/>
  <c r="DX448" i="6"/>
  <c r="DX422" i="6"/>
  <c r="DX424" i="6" s="1"/>
  <c r="DY421" i="6" s="1"/>
  <c r="CN368" i="6"/>
  <c r="CN364" i="6"/>
  <c r="EP180" i="6"/>
  <c r="EP308" i="6"/>
  <c r="DF234" i="6"/>
  <c r="DF229" i="6"/>
  <c r="EO185" i="6"/>
  <c r="EO187" i="6" s="1"/>
  <c r="EP184" i="6" s="1"/>
  <c r="EO197" i="6"/>
  <c r="CC272" i="6" l="1"/>
  <c r="CC278" i="6" s="1"/>
  <c r="CB390" i="6"/>
  <c r="CB391" i="6"/>
  <c r="CC252" i="6"/>
  <c r="CC254" i="6" s="1"/>
  <c r="CD251" i="6" s="1"/>
  <c r="CN319" i="6"/>
  <c r="CN320" i="6" s="1"/>
  <c r="CN321" i="6" s="1"/>
  <c r="CN324" i="6"/>
  <c r="DY441" i="6"/>
  <c r="DY442" i="6" s="1"/>
  <c r="DZ433" i="6"/>
  <c r="DZ434" i="6" s="1"/>
  <c r="DZ435" i="6" s="1"/>
  <c r="DY446" i="6"/>
  <c r="DY447" i="6"/>
  <c r="DY423" i="6" s="1"/>
  <c r="CO348" i="6"/>
  <c r="CO354" i="6" s="1"/>
  <c r="CO357" i="6" s="1"/>
  <c r="CO359" i="6" s="1"/>
  <c r="EP190" i="6"/>
  <c r="EP192" i="6" s="1"/>
  <c r="EP193" i="6" s="1"/>
  <c r="EP185" i="6" s="1"/>
  <c r="EP187" i="6" s="1"/>
  <c r="EQ184" i="6" s="1"/>
  <c r="EQ174" i="6"/>
  <c r="DF230" i="6"/>
  <c r="DF231" i="6" s="1"/>
  <c r="DF232" i="6"/>
  <c r="DG215" i="6" s="1"/>
  <c r="DG221" i="6" s="1"/>
  <c r="DF235" i="6"/>
  <c r="DF236" i="6"/>
  <c r="DF211" i="6" s="1"/>
  <c r="CC181" i="6"/>
  <c r="CB392" i="6" l="1"/>
  <c r="CC389" i="6" s="1"/>
  <c r="CC455" i="6"/>
  <c r="CC369" i="6"/>
  <c r="CC370" i="6" s="1"/>
  <c r="CC380" i="6" s="1"/>
  <c r="CC280" i="6"/>
  <c r="CC283" i="6" s="1"/>
  <c r="CC287" i="6" s="1"/>
  <c r="CC292" i="6" s="1"/>
  <c r="CC274" i="6"/>
  <c r="CB394" i="6"/>
  <c r="CB397" i="6" s="1"/>
  <c r="CN326" i="6"/>
  <c r="CN302" i="6" s="1"/>
  <c r="CN325" i="6"/>
  <c r="CN322" i="6"/>
  <c r="DZ445" i="6"/>
  <c r="DZ440" i="6"/>
  <c r="DZ443" i="6" s="1"/>
  <c r="EA426" i="6" s="1"/>
  <c r="EA432" i="6" s="1"/>
  <c r="DY448" i="6"/>
  <c r="DY422" i="6"/>
  <c r="DY424" i="6" s="1"/>
  <c r="DZ421" i="6" s="1"/>
  <c r="CO360" i="6"/>
  <c r="CO361" i="6" s="1"/>
  <c r="CO362" i="6" s="1"/>
  <c r="CO368" i="6" s="1"/>
  <c r="EQ308" i="6"/>
  <c r="EQ180" i="6"/>
  <c r="EP194" i="6"/>
  <c r="EP195" i="6" s="1"/>
  <c r="EP201" i="6" s="1"/>
  <c r="EP203" i="6" s="1"/>
  <c r="DF210" i="6"/>
  <c r="DF212" i="6" s="1"/>
  <c r="DG209" i="6" s="1"/>
  <c r="DF237" i="6"/>
  <c r="DG222" i="6"/>
  <c r="DG223" i="6" s="1"/>
  <c r="DG224" i="6" s="1"/>
  <c r="DG309" i="6" s="1"/>
  <c r="CD258" i="6" l="1"/>
  <c r="CD264" i="6" s="1"/>
  <c r="CD267" i="6" s="1"/>
  <c r="CC452" i="6"/>
  <c r="CC384" i="6"/>
  <c r="CC388" i="6"/>
  <c r="CO305" i="6"/>
  <c r="CO311" i="6" s="1"/>
  <c r="CO312" i="6" s="1"/>
  <c r="CO313" i="6" s="1"/>
  <c r="CO314" i="6" s="1"/>
  <c r="CN453" i="6"/>
  <c r="CN327" i="6"/>
  <c r="CN301" i="6"/>
  <c r="CN303" i="6" s="1"/>
  <c r="CO300" i="6" s="1"/>
  <c r="DZ441" i="6"/>
  <c r="DZ442" i="6" s="1"/>
  <c r="EA433" i="6"/>
  <c r="EA434" i="6" s="1"/>
  <c r="EA435" i="6" s="1"/>
  <c r="DZ446" i="6"/>
  <c r="DZ447" i="6"/>
  <c r="DZ423" i="6" s="1"/>
  <c r="CO342" i="6"/>
  <c r="CO344" i="6" s="1"/>
  <c r="CP341" i="6" s="1"/>
  <c r="CO364" i="6"/>
  <c r="ER174" i="6"/>
  <c r="EQ190" i="6"/>
  <c r="EQ192" i="6" s="1"/>
  <c r="EQ193" i="6" s="1"/>
  <c r="EP197" i="6"/>
  <c r="DG234" i="6"/>
  <c r="DG229" i="6"/>
  <c r="DG230" i="6" s="1"/>
  <c r="DG231" i="6" s="1"/>
  <c r="CD269" i="6" l="1"/>
  <c r="CC391" i="6"/>
  <c r="CC390" i="6"/>
  <c r="CO319" i="6"/>
  <c r="CO324" i="6"/>
  <c r="EA445" i="6"/>
  <c r="EA440" i="6"/>
  <c r="EA443" i="6" s="1"/>
  <c r="EB426" i="6" s="1"/>
  <c r="EB432" i="6" s="1"/>
  <c r="DZ448" i="6"/>
  <c r="DZ422" i="6"/>
  <c r="DZ424" i="6" s="1"/>
  <c r="EA421" i="6" s="1"/>
  <c r="CP348" i="6"/>
  <c r="CP354" i="6" s="1"/>
  <c r="CP357" i="6" s="1"/>
  <c r="CP359" i="6" s="1"/>
  <c r="ER308" i="6"/>
  <c r="ER180" i="6"/>
  <c r="DG235" i="6"/>
  <c r="DG236" i="6"/>
  <c r="DG211" i="6" s="1"/>
  <c r="EQ185" i="6"/>
  <c r="EQ187" i="6" s="1"/>
  <c r="ER184" i="6" s="1"/>
  <c r="DG232" i="6"/>
  <c r="DH215" i="6" s="1"/>
  <c r="DH221" i="6" s="1"/>
  <c r="EQ194" i="6"/>
  <c r="EQ195" i="6" s="1"/>
  <c r="EQ201" i="6" s="1"/>
  <c r="EQ203" i="6" s="1"/>
  <c r="CC392" i="6" l="1"/>
  <c r="CD389" i="6" s="1"/>
  <c r="CC394" i="6"/>
  <c r="CC397" i="6" s="1"/>
  <c r="CD270" i="6"/>
  <c r="CD271" i="6" s="1"/>
  <c r="CO325" i="6"/>
  <c r="CO326" i="6"/>
  <c r="CO302" i="6" s="1"/>
  <c r="CO322" i="6"/>
  <c r="CO320" i="6"/>
  <c r="CO321" i="6" s="1"/>
  <c r="EA441" i="6"/>
  <c r="EA442" i="6" s="1"/>
  <c r="EB433" i="6"/>
  <c r="EB434" i="6" s="1"/>
  <c r="EB435" i="6" s="1"/>
  <c r="EA446" i="6"/>
  <c r="EA447" i="6"/>
  <c r="EA423" i="6" s="1"/>
  <c r="CP360" i="6"/>
  <c r="CP361" i="6" s="1"/>
  <c r="CP362" i="6" s="1"/>
  <c r="CP368" i="6" s="1"/>
  <c r="ER190" i="6"/>
  <c r="ER192" i="6" s="1"/>
  <c r="ER193" i="6" s="1"/>
  <c r="ER194" i="6" s="1"/>
  <c r="ER195" i="6" s="1"/>
  <c r="ER201" i="6" s="1"/>
  <c r="ER203" i="6" s="1"/>
  <c r="ES174" i="6"/>
  <c r="EQ197" i="6"/>
  <c r="DH222" i="6"/>
  <c r="DH223" i="6" s="1"/>
  <c r="DH224" i="6" s="1"/>
  <c r="DG210" i="6"/>
  <c r="DG212" i="6" s="1"/>
  <c r="DH209" i="6" s="1"/>
  <c r="DG237" i="6"/>
  <c r="CD272" i="6" l="1"/>
  <c r="CD278" i="6" s="1"/>
  <c r="CD252" i="6"/>
  <c r="CD254" i="6" s="1"/>
  <c r="CE251" i="6" s="1"/>
  <c r="CP305" i="6"/>
  <c r="CP311" i="6" s="1"/>
  <c r="CP312" i="6" s="1"/>
  <c r="CP313" i="6" s="1"/>
  <c r="CP314" i="6" s="1"/>
  <c r="CO453" i="6"/>
  <c r="CO301" i="6"/>
  <c r="CO303" i="6" s="1"/>
  <c r="CP300" i="6" s="1"/>
  <c r="CO327" i="6"/>
  <c r="EA448" i="6"/>
  <c r="EA422" i="6"/>
  <c r="EA424" i="6" s="1"/>
  <c r="EB421" i="6" s="1"/>
  <c r="EB445" i="6"/>
  <c r="EB440" i="6"/>
  <c r="EB443" i="6" s="1"/>
  <c r="EC426" i="6" s="1"/>
  <c r="EC432" i="6" s="1"/>
  <c r="CP342" i="6"/>
  <c r="CP344" i="6" s="1"/>
  <c r="CQ341" i="6" s="1"/>
  <c r="CP364" i="6"/>
  <c r="ES180" i="6"/>
  <c r="ES308" i="6"/>
  <c r="DH309" i="6"/>
  <c r="DH234" i="6"/>
  <c r="DH229" i="6"/>
  <c r="DH232" i="6" s="1"/>
  <c r="DI215" i="6" s="1"/>
  <c r="DI221" i="6" s="1"/>
  <c r="ER185" i="6"/>
  <c r="ER187" i="6" s="1"/>
  <c r="ES184" i="6" s="1"/>
  <c r="ER197" i="6"/>
  <c r="CD181" i="6"/>
  <c r="CD455" i="6" l="1"/>
  <c r="CD280" i="6"/>
  <c r="CD283" i="6" s="1"/>
  <c r="CD287" i="6" s="1"/>
  <c r="CD292" i="6" s="1"/>
  <c r="CD369" i="6"/>
  <c r="CD370" i="6" s="1"/>
  <c r="CD380" i="6" s="1"/>
  <c r="CD274" i="6"/>
  <c r="CP324" i="6"/>
  <c r="CP319" i="6"/>
  <c r="CP320" i="6" s="1"/>
  <c r="CP321" i="6" s="1"/>
  <c r="EB446" i="6"/>
  <c r="EB447" i="6"/>
  <c r="EB423" i="6" s="1"/>
  <c r="EC433" i="6"/>
  <c r="EC434" i="6" s="1"/>
  <c r="EC435" i="6" s="1"/>
  <c r="EB441" i="6"/>
  <c r="EB442" i="6" s="1"/>
  <c r="CQ348" i="6"/>
  <c r="CQ354" i="6" s="1"/>
  <c r="CQ357" i="6" s="1"/>
  <c r="CQ359" i="6" s="1"/>
  <c r="ES190" i="6"/>
  <c r="ES192" i="6" s="1"/>
  <c r="ES193" i="6" s="1"/>
  <c r="ES185" i="6" s="1"/>
  <c r="ES187" i="6" s="1"/>
  <c r="ET184" i="6" s="1"/>
  <c r="ET174" i="6"/>
  <c r="DH230" i="6"/>
  <c r="DH231" i="6" s="1"/>
  <c r="DI222" i="6"/>
  <c r="DI223" i="6" s="1"/>
  <c r="DI224" i="6" s="1"/>
  <c r="DI309" i="6" s="1"/>
  <c r="DH235" i="6"/>
  <c r="DH236" i="6"/>
  <c r="DH211" i="6" s="1"/>
  <c r="CE258" i="6" l="1"/>
  <c r="CE264" i="6" s="1"/>
  <c r="CE267" i="6" s="1"/>
  <c r="CD452" i="6"/>
  <c r="CD384" i="6"/>
  <c r="CD388" i="6"/>
  <c r="CP322" i="6"/>
  <c r="CP453" i="6" s="1"/>
  <c r="CP326" i="6"/>
  <c r="CP302" i="6" s="1"/>
  <c r="CP325" i="6"/>
  <c r="EC445" i="6"/>
  <c r="EC440" i="6"/>
  <c r="EC443" i="6" s="1"/>
  <c r="ED426" i="6" s="1"/>
  <c r="ED432" i="6" s="1"/>
  <c r="EB448" i="6"/>
  <c r="EB422" i="6"/>
  <c r="EB424" i="6" s="1"/>
  <c r="EC421" i="6" s="1"/>
  <c r="CQ360" i="6"/>
  <c r="CQ361" i="6" s="1"/>
  <c r="CQ362" i="6" s="1"/>
  <c r="CQ368" i="6" s="1"/>
  <c r="ET180" i="6"/>
  <c r="ET308" i="6"/>
  <c r="ES194" i="6"/>
  <c r="ES195" i="6" s="1"/>
  <c r="ES201" i="6" s="1"/>
  <c r="ES203" i="6" s="1"/>
  <c r="DH210" i="6"/>
  <c r="DH212" i="6" s="1"/>
  <c r="DI209" i="6" s="1"/>
  <c r="DH237" i="6"/>
  <c r="DI234" i="6"/>
  <c r="DI229" i="6"/>
  <c r="CD390" i="6" l="1"/>
  <c r="CD391" i="6"/>
  <c r="CE269" i="6"/>
  <c r="CQ305" i="6"/>
  <c r="CQ311" i="6" s="1"/>
  <c r="CQ312" i="6" s="1"/>
  <c r="CQ313" i="6" s="1"/>
  <c r="CQ314" i="6" s="1"/>
  <c r="CP301" i="6"/>
  <c r="CP303" i="6" s="1"/>
  <c r="CQ300" i="6" s="1"/>
  <c r="CP327" i="6"/>
  <c r="ED433" i="6"/>
  <c r="ED434" i="6" s="1"/>
  <c r="ED435" i="6" s="1"/>
  <c r="EC441" i="6"/>
  <c r="EC442" i="6" s="1"/>
  <c r="EC446" i="6"/>
  <c r="EC447" i="6"/>
  <c r="EC423" i="6" s="1"/>
  <c r="CQ342" i="6"/>
  <c r="CQ344" i="6" s="1"/>
  <c r="CR341" i="6" s="1"/>
  <c r="CQ364" i="6"/>
  <c r="ES197" i="6"/>
  <c r="ET190" i="6"/>
  <c r="ET192" i="6" s="1"/>
  <c r="ET193" i="6" s="1"/>
  <c r="ET194" i="6" s="1"/>
  <c r="ET195" i="6" s="1"/>
  <c r="ET201" i="6" s="1"/>
  <c r="ET203" i="6" s="1"/>
  <c r="EU174" i="6"/>
  <c r="DI230" i="6"/>
  <c r="DI231" i="6" s="1"/>
  <c r="DI232" i="6"/>
  <c r="DJ215" i="6" s="1"/>
  <c r="DJ221" i="6" s="1"/>
  <c r="DI235" i="6"/>
  <c r="DI236" i="6"/>
  <c r="DI211" i="6" s="1"/>
  <c r="CD392" i="6" l="1"/>
  <c r="CE389" i="6" s="1"/>
  <c r="CD394" i="6"/>
  <c r="CD397" i="6" s="1"/>
  <c r="CE270" i="6"/>
  <c r="CE271" i="6" s="1"/>
  <c r="CQ319" i="6"/>
  <c r="CQ320" i="6" s="1"/>
  <c r="CQ321" i="6" s="1"/>
  <c r="CQ324" i="6"/>
  <c r="ED445" i="6"/>
  <c r="ED440" i="6"/>
  <c r="ED443" i="6" s="1"/>
  <c r="EE426" i="6" s="1"/>
  <c r="EE432" i="6" s="1"/>
  <c r="EC448" i="6"/>
  <c r="EC422" i="6"/>
  <c r="EC424" i="6" s="1"/>
  <c r="ED421" i="6" s="1"/>
  <c r="CR348" i="6"/>
  <c r="CR354" i="6" s="1"/>
  <c r="CR357" i="6" s="1"/>
  <c r="CR359" i="6" s="1"/>
  <c r="EU180" i="6"/>
  <c r="EU308" i="6"/>
  <c r="DJ222" i="6"/>
  <c r="DJ223" i="6" s="1"/>
  <c r="DJ224" i="6" s="1"/>
  <c r="DI210" i="6"/>
  <c r="DI212" i="6" s="1"/>
  <c r="DJ209" i="6" s="1"/>
  <c r="DI237" i="6"/>
  <c r="ET185" i="6"/>
  <c r="ET187" i="6" s="1"/>
  <c r="EU184" i="6" s="1"/>
  <c r="ET197" i="6"/>
  <c r="CE272" i="6" l="1"/>
  <c r="CE278" i="6" s="1"/>
  <c r="CE252" i="6"/>
  <c r="CE254" i="6" s="1"/>
  <c r="CF251" i="6" s="1"/>
  <c r="CQ325" i="6"/>
  <c r="CQ326" i="6"/>
  <c r="CQ302" i="6" s="1"/>
  <c r="CQ322" i="6"/>
  <c r="EE433" i="6"/>
  <c r="EE434" i="6" s="1"/>
  <c r="EE435" i="6" s="1"/>
  <c r="ED441" i="6"/>
  <c r="ED442" i="6" s="1"/>
  <c r="ED446" i="6"/>
  <c r="ED447" i="6"/>
  <c r="ED423" i="6" s="1"/>
  <c r="CR360" i="6"/>
  <c r="CR361" i="6" s="1"/>
  <c r="CR362" i="6" s="1"/>
  <c r="CR368" i="6" s="1"/>
  <c r="EV174" i="6"/>
  <c r="EU190" i="6"/>
  <c r="EU192" i="6" s="1"/>
  <c r="EU193" i="6" s="1"/>
  <c r="DJ234" i="6"/>
  <c r="DJ229" i="6"/>
  <c r="DJ230" i="6" s="1"/>
  <c r="DJ231" i="6" s="1"/>
  <c r="CE181" i="6"/>
  <c r="CE455" i="6" l="1"/>
  <c r="CE280" i="6"/>
  <c r="CE283" i="6" s="1"/>
  <c r="CE287" i="6" s="1"/>
  <c r="CE292" i="6" s="1"/>
  <c r="CE369" i="6"/>
  <c r="CE370" i="6" s="1"/>
  <c r="CE380" i="6" s="1"/>
  <c r="CE274" i="6"/>
  <c r="CR305" i="6"/>
  <c r="CR311" i="6" s="1"/>
  <c r="CR312" i="6" s="1"/>
  <c r="CR313" i="6" s="1"/>
  <c r="CR314" i="6" s="1"/>
  <c r="CQ453" i="6"/>
  <c r="CQ327" i="6"/>
  <c r="CQ301" i="6"/>
  <c r="CQ303" i="6" s="1"/>
  <c r="CR300" i="6" s="1"/>
  <c r="ED448" i="6"/>
  <c r="ED422" i="6"/>
  <c r="ED424" i="6" s="1"/>
  <c r="EE421" i="6" s="1"/>
  <c r="EE445" i="6"/>
  <c r="EE440" i="6"/>
  <c r="EE441" i="6" s="1"/>
  <c r="EE442" i="6" s="1"/>
  <c r="CR342" i="6"/>
  <c r="CR344" i="6" s="1"/>
  <c r="CS341" i="6" s="1"/>
  <c r="CR364" i="6"/>
  <c r="EV180" i="6"/>
  <c r="EV308" i="6"/>
  <c r="DJ235" i="6"/>
  <c r="DJ236" i="6"/>
  <c r="DJ211" i="6" s="1"/>
  <c r="DJ232" i="6"/>
  <c r="DK215" i="6" s="1"/>
  <c r="DK221" i="6" s="1"/>
  <c r="EU185" i="6"/>
  <c r="EU187" i="6" s="1"/>
  <c r="EV184" i="6" s="1"/>
  <c r="EU194" i="6"/>
  <c r="EU195" i="6" s="1"/>
  <c r="EU201" i="6" s="1"/>
  <c r="EU203" i="6" s="1"/>
  <c r="DJ309" i="6"/>
  <c r="CE384" i="6" l="1"/>
  <c r="CE388" i="6"/>
  <c r="CE452" i="6"/>
  <c r="CF258" i="6"/>
  <c r="CF264" i="6" s="1"/>
  <c r="CF267" i="6" s="1"/>
  <c r="CR324" i="6"/>
  <c r="CR319" i="6"/>
  <c r="CR320" i="6" s="1"/>
  <c r="CR321" i="6" s="1"/>
  <c r="EE443" i="6"/>
  <c r="EF426" i="6" s="1"/>
  <c r="EF432" i="6" s="1"/>
  <c r="EF433" i="6" s="1"/>
  <c r="EF434" i="6" s="1"/>
  <c r="EF435" i="6" s="1"/>
  <c r="EE446" i="6"/>
  <c r="EE447" i="6"/>
  <c r="EE423" i="6" s="1"/>
  <c r="CS348" i="6"/>
  <c r="CS354" i="6" s="1"/>
  <c r="CS357" i="6" s="1"/>
  <c r="CS359" i="6" s="1"/>
  <c r="EV190" i="6"/>
  <c r="EV192" i="6" s="1"/>
  <c r="EV193" i="6" s="1"/>
  <c r="EW174" i="6"/>
  <c r="EU197" i="6"/>
  <c r="DK222" i="6"/>
  <c r="DK223" i="6" s="1"/>
  <c r="DK224" i="6" s="1"/>
  <c r="DJ210" i="6"/>
  <c r="DJ212" i="6" s="1"/>
  <c r="DK209" i="6" s="1"/>
  <c r="DJ237" i="6"/>
  <c r="CF269" i="6" l="1"/>
  <c r="CE390" i="6"/>
  <c r="CE391" i="6"/>
  <c r="CR322" i="6"/>
  <c r="CR326" i="6"/>
  <c r="CR302" i="6" s="1"/>
  <c r="CR325" i="6"/>
  <c r="EF445" i="6"/>
  <c r="EF440" i="6"/>
  <c r="EF443" i="6" s="1"/>
  <c r="EG426" i="6" s="1"/>
  <c r="EG432" i="6" s="1"/>
  <c r="EE448" i="6"/>
  <c r="EE422" i="6"/>
  <c r="EE424" i="6" s="1"/>
  <c r="EF421" i="6" s="1"/>
  <c r="CS360" i="6"/>
  <c r="CS361" i="6" s="1"/>
  <c r="CS362" i="6" s="1"/>
  <c r="CS368" i="6" s="1"/>
  <c r="EV185" i="6"/>
  <c r="EV187" i="6" s="1"/>
  <c r="EW184" i="6" s="1"/>
  <c r="EV194" i="6"/>
  <c r="EV195" i="6" s="1"/>
  <c r="EV201" i="6" s="1"/>
  <c r="EV203" i="6" s="1"/>
  <c r="EW308" i="6"/>
  <c r="EW180" i="6"/>
  <c r="DK234" i="6"/>
  <c r="DK229" i="6"/>
  <c r="DK232" i="6" s="1"/>
  <c r="DL215" i="6" s="1"/>
  <c r="DL221" i="6" s="1"/>
  <c r="DK309" i="6"/>
  <c r="CE394" i="6" l="1"/>
  <c r="CE397" i="6" s="1"/>
  <c r="CE392" i="6"/>
  <c r="CF389" i="6" s="1"/>
  <c r="CF270" i="6"/>
  <c r="CF271" i="6" s="1"/>
  <c r="CS305" i="6"/>
  <c r="CS311" i="6" s="1"/>
  <c r="CS312" i="6" s="1"/>
  <c r="CS313" i="6" s="1"/>
  <c r="CS314" i="6" s="1"/>
  <c r="CR453" i="6"/>
  <c r="CR301" i="6"/>
  <c r="CR303" i="6" s="1"/>
  <c r="CS300" i="6" s="1"/>
  <c r="CR327" i="6"/>
  <c r="EG433" i="6"/>
  <c r="EG434" i="6" s="1"/>
  <c r="EG435" i="6" s="1"/>
  <c r="EF441" i="6"/>
  <c r="EF442" i="6" s="1"/>
  <c r="EF446" i="6"/>
  <c r="EF447" i="6"/>
  <c r="EF423" i="6" s="1"/>
  <c r="CS342" i="6"/>
  <c r="CS344" i="6" s="1"/>
  <c r="CT341" i="6" s="1"/>
  <c r="CS364" i="6"/>
  <c r="EV197" i="6"/>
  <c r="EX174" i="6"/>
  <c r="EW190" i="6"/>
  <c r="EW192" i="6" s="1"/>
  <c r="EW193" i="6" s="1"/>
  <c r="EW194" i="6" s="1"/>
  <c r="EW195" i="6" s="1"/>
  <c r="EW201" i="6" s="1"/>
  <c r="EW203" i="6" s="1"/>
  <c r="DK230" i="6"/>
  <c r="DK231" i="6" s="1"/>
  <c r="DL222" i="6"/>
  <c r="DL223" i="6" s="1"/>
  <c r="DL224" i="6" s="1"/>
  <c r="DK235" i="6"/>
  <c r="DK236" i="6"/>
  <c r="DK211" i="6" s="1"/>
  <c r="CF272" i="6" l="1"/>
  <c r="CF278" i="6" s="1"/>
  <c r="CF252" i="6"/>
  <c r="CF254" i="6" s="1"/>
  <c r="CG251" i="6" s="1"/>
  <c r="CS324" i="6"/>
  <c r="CS319" i="6"/>
  <c r="CS320" i="6" s="1"/>
  <c r="CS321" i="6" s="1"/>
  <c r="EG445" i="6"/>
  <c r="EG440" i="6"/>
  <c r="EG443" i="6" s="1"/>
  <c r="EH426" i="6" s="1"/>
  <c r="EH432" i="6" s="1"/>
  <c r="EF448" i="6"/>
  <c r="EF422" i="6"/>
  <c r="EF424" i="6" s="1"/>
  <c r="EG421" i="6" s="1"/>
  <c r="CT348" i="6"/>
  <c r="CT354" i="6" s="1"/>
  <c r="CT357" i="6" s="1"/>
  <c r="CT359" i="6" s="1"/>
  <c r="CT360" i="6" s="1"/>
  <c r="EX180" i="6"/>
  <c r="EX308" i="6"/>
  <c r="EW185" i="6"/>
  <c r="EW187" i="6" s="1"/>
  <c r="EX184" i="6" s="1"/>
  <c r="EW197" i="6"/>
  <c r="DL234" i="6"/>
  <c r="DL229" i="6"/>
  <c r="DL232" i="6" s="1"/>
  <c r="DM215" i="6" s="1"/>
  <c r="DM221" i="6" s="1"/>
  <c r="DK210" i="6"/>
  <c r="DK212" i="6" s="1"/>
  <c r="DL209" i="6" s="1"/>
  <c r="DK237" i="6"/>
  <c r="DL309" i="6"/>
  <c r="CF181" i="6"/>
  <c r="CF455" i="6" l="1"/>
  <c r="CF369" i="6"/>
  <c r="CF370" i="6" s="1"/>
  <c r="CF380" i="6" s="1"/>
  <c r="CF280" i="6"/>
  <c r="CF283" i="6" s="1"/>
  <c r="CF287" i="6" s="1"/>
  <c r="CF292" i="6" s="1"/>
  <c r="CF274" i="6"/>
  <c r="CS322" i="6"/>
  <c r="CS325" i="6"/>
  <c r="CS326" i="6"/>
  <c r="CS302" i="6" s="1"/>
  <c r="EH433" i="6"/>
  <c r="EH434" i="6" s="1"/>
  <c r="EH435" i="6" s="1"/>
  <c r="EG446" i="6"/>
  <c r="EG447" i="6"/>
  <c r="EG423" i="6" s="1"/>
  <c r="EG441" i="6"/>
  <c r="EG442" i="6" s="1"/>
  <c r="CT361" i="6"/>
  <c r="CT362" i="6" s="1"/>
  <c r="CT368" i="6" s="1"/>
  <c r="CT342" i="6"/>
  <c r="CT344" i="6" s="1"/>
  <c r="CU341" i="6" s="1"/>
  <c r="EY174" i="6"/>
  <c r="EX190" i="6"/>
  <c r="EX192" i="6" s="1"/>
  <c r="EX193" i="6" s="1"/>
  <c r="EX185" i="6" s="1"/>
  <c r="EX187" i="6" s="1"/>
  <c r="EY184" i="6" s="1"/>
  <c r="DL235" i="6"/>
  <c r="DL236" i="6"/>
  <c r="DL211" i="6" s="1"/>
  <c r="DL230" i="6"/>
  <c r="DL231" i="6" s="1"/>
  <c r="DM222" i="6"/>
  <c r="DM223" i="6" s="1"/>
  <c r="DM224" i="6" s="1"/>
  <c r="CG258" i="6" l="1"/>
  <c r="CG264" i="6" s="1"/>
  <c r="CG267" i="6" s="1"/>
  <c r="CF452" i="6"/>
  <c r="CF388" i="6"/>
  <c r="CF384" i="6"/>
  <c r="CT305" i="6"/>
  <c r="CT311" i="6" s="1"/>
  <c r="CS453" i="6"/>
  <c r="CS301" i="6"/>
  <c r="CS303" i="6" s="1"/>
  <c r="CT300" i="6" s="1"/>
  <c r="CS327" i="6"/>
  <c r="CT312" i="6"/>
  <c r="CT313" i="6" s="1"/>
  <c r="CT314" i="6" s="1"/>
  <c r="EH445" i="6"/>
  <c r="EH440" i="6"/>
  <c r="EH443" i="6" s="1"/>
  <c r="EI426" i="6" s="1"/>
  <c r="EI432" i="6" s="1"/>
  <c r="EG448" i="6"/>
  <c r="EG422" i="6"/>
  <c r="EG424" i="6" s="1"/>
  <c r="EH421" i="6" s="1"/>
  <c r="CT364" i="6"/>
  <c r="EY180" i="6"/>
  <c r="EY308" i="6"/>
  <c r="EX194" i="6"/>
  <c r="EX195" i="6" s="1"/>
  <c r="EX197" i="6" s="1"/>
  <c r="DM234" i="6"/>
  <c r="DM229" i="6"/>
  <c r="DM230" i="6" s="1"/>
  <c r="DM231" i="6" s="1"/>
  <c r="DM309" i="6"/>
  <c r="DL210" i="6"/>
  <c r="DL212" i="6" s="1"/>
  <c r="DM209" i="6" s="1"/>
  <c r="DL237" i="6"/>
  <c r="CF391" i="6" l="1"/>
  <c r="CF390" i="6"/>
  <c r="CG269" i="6"/>
  <c r="CT319" i="6"/>
  <c r="CT320" i="6" s="1"/>
  <c r="CT321" i="6" s="1"/>
  <c r="CT324" i="6"/>
  <c r="EH441" i="6"/>
  <c r="EH442" i="6" s="1"/>
  <c r="EI433" i="6"/>
  <c r="EI434" i="6" s="1"/>
  <c r="EI435" i="6" s="1"/>
  <c r="EH446" i="6"/>
  <c r="EH447" i="6"/>
  <c r="EH423" i="6" s="1"/>
  <c r="CU348" i="6"/>
  <c r="CU354" i="6" s="1"/>
  <c r="CU357" i="6" s="1"/>
  <c r="CU359" i="6" s="1"/>
  <c r="CU360" i="6" s="1"/>
  <c r="EY190" i="6"/>
  <c r="EY192" i="6" s="1"/>
  <c r="EY193" i="6" s="1"/>
  <c r="EZ174" i="6"/>
  <c r="EX201" i="6"/>
  <c r="EX203" i="6" s="1"/>
  <c r="DM232" i="6"/>
  <c r="DN215" i="6" s="1"/>
  <c r="DN221" i="6" s="1"/>
  <c r="DM235" i="6"/>
  <c r="DM236" i="6"/>
  <c r="DM211" i="6" s="1"/>
  <c r="CF394" i="6" l="1"/>
  <c r="CF397" i="6" s="1"/>
  <c r="CG270" i="6"/>
  <c r="CG271" i="6" s="1"/>
  <c r="CF392" i="6"/>
  <c r="CG389" i="6" s="1"/>
  <c r="CT325" i="6"/>
  <c r="CT326" i="6"/>
  <c r="CT302" i="6" s="1"/>
  <c r="CT322" i="6"/>
  <c r="EI445" i="6"/>
  <c r="EI440" i="6"/>
  <c r="EI443" i="6" s="1"/>
  <c r="EJ426" i="6" s="1"/>
  <c r="EJ432" i="6" s="1"/>
  <c r="EH448" i="6"/>
  <c r="EH422" i="6"/>
  <c r="EH424" i="6" s="1"/>
  <c r="EI421" i="6" s="1"/>
  <c r="CU361" i="6"/>
  <c r="CU362" i="6" s="1"/>
  <c r="CU342" i="6"/>
  <c r="CU344" i="6" s="1"/>
  <c r="CV341" i="6" s="1"/>
  <c r="EZ308" i="6"/>
  <c r="EZ180" i="6"/>
  <c r="EY185" i="6"/>
  <c r="EY187" i="6" s="1"/>
  <c r="EZ184" i="6" s="1"/>
  <c r="DM210" i="6"/>
  <c r="DM212" i="6" s="1"/>
  <c r="DN209" i="6" s="1"/>
  <c r="DM237" i="6"/>
  <c r="EY194" i="6"/>
  <c r="EY195" i="6" s="1"/>
  <c r="EY201" i="6" s="1"/>
  <c r="EY203" i="6" s="1"/>
  <c r="DN222" i="6"/>
  <c r="DN223" i="6" s="1"/>
  <c r="DN224" i="6" s="1"/>
  <c r="CG272" i="6" l="1"/>
  <c r="CG274" i="6" s="1"/>
  <c r="CG252" i="6"/>
  <c r="CG254" i="6" s="1"/>
  <c r="CH251" i="6" s="1"/>
  <c r="CU305" i="6"/>
  <c r="CU311" i="6" s="1"/>
  <c r="CU312" i="6" s="1"/>
  <c r="CU313" i="6" s="1"/>
  <c r="CU314" i="6" s="1"/>
  <c r="CT453" i="6"/>
  <c r="CT327" i="6"/>
  <c r="CT301" i="6"/>
  <c r="CT303" i="6" s="1"/>
  <c r="CU300" i="6" s="1"/>
  <c r="EJ433" i="6"/>
  <c r="EJ434" i="6" s="1"/>
  <c r="EJ435" i="6" s="1"/>
  <c r="EI441" i="6"/>
  <c r="EI442" i="6" s="1"/>
  <c r="EI446" i="6"/>
  <c r="EI447" i="6"/>
  <c r="EI423" i="6" s="1"/>
  <c r="CU368" i="6"/>
  <c r="CU364" i="6"/>
  <c r="EZ190" i="6"/>
  <c r="EZ192" i="6" s="1"/>
  <c r="EZ193" i="6" s="1"/>
  <c r="FA174" i="6"/>
  <c r="DN234" i="6"/>
  <c r="DN229" i="6"/>
  <c r="EY197" i="6"/>
  <c r="DN309" i="6"/>
  <c r="CG181" i="6"/>
  <c r="CG278" i="6" l="1"/>
  <c r="CG455" i="6" s="1"/>
  <c r="CH258" i="6"/>
  <c r="CH264" i="6" s="1"/>
  <c r="CH267" i="6" s="1"/>
  <c r="CG452" i="6"/>
  <c r="CG369" i="6"/>
  <c r="CG370" i="6" s="1"/>
  <c r="CG380" i="6" s="1"/>
  <c r="CU324" i="6"/>
  <c r="CU319" i="6"/>
  <c r="CU320" i="6" s="1"/>
  <c r="CU321" i="6" s="1"/>
  <c r="EJ445" i="6"/>
  <c r="EJ440" i="6"/>
  <c r="EJ443" i="6" s="1"/>
  <c r="EK426" i="6" s="1"/>
  <c r="EK432" i="6" s="1"/>
  <c r="EI448" i="6"/>
  <c r="EI422" i="6"/>
  <c r="EI424" i="6" s="1"/>
  <c r="EJ421" i="6" s="1"/>
  <c r="CV348" i="6"/>
  <c r="CV354" i="6" s="1"/>
  <c r="CV357" i="6" s="1"/>
  <c r="CV359" i="6" s="1"/>
  <c r="CV360" i="6" s="1"/>
  <c r="FA308" i="6"/>
  <c r="FA180" i="6"/>
  <c r="FA190" i="6" s="1"/>
  <c r="FA192" i="6" s="1"/>
  <c r="DN230" i="6"/>
  <c r="DN231" i="6" s="1"/>
  <c r="DN232" i="6"/>
  <c r="DO215" i="6" s="1"/>
  <c r="DO221" i="6" s="1"/>
  <c r="EZ185" i="6"/>
  <c r="EZ187" i="6" s="1"/>
  <c r="FA184" i="6" s="1"/>
  <c r="EZ194" i="6"/>
  <c r="EZ195" i="6" s="1"/>
  <c r="EZ201" i="6" s="1"/>
  <c r="EZ203" i="6" s="1"/>
  <c r="DN235" i="6"/>
  <c r="DN236" i="6"/>
  <c r="DN211" i="6" s="1"/>
  <c r="CG280" i="6" l="1"/>
  <c r="CG283" i="6" s="1"/>
  <c r="CG287" i="6" s="1"/>
  <c r="CG292" i="6" s="1"/>
  <c r="CH269" i="6"/>
  <c r="CG384" i="6"/>
  <c r="CG388" i="6"/>
  <c r="CU322" i="6"/>
  <c r="CU453" i="6" s="1"/>
  <c r="CU325" i="6"/>
  <c r="CU326" i="6"/>
  <c r="CU302" i="6" s="1"/>
  <c r="EJ441" i="6"/>
  <c r="EJ442" i="6" s="1"/>
  <c r="EK433" i="6"/>
  <c r="EK434" i="6" s="1"/>
  <c r="EK435" i="6" s="1"/>
  <c r="EJ446" i="6"/>
  <c r="EJ447" i="6"/>
  <c r="EJ423" i="6" s="1"/>
  <c r="FA193" i="6"/>
  <c r="FA185" i="6" s="1"/>
  <c r="FA187" i="6" s="1"/>
  <c r="CV361" i="6"/>
  <c r="CV362" i="6" s="1"/>
  <c r="CV368" i="6" s="1"/>
  <c r="CV342" i="6"/>
  <c r="CV344" i="6" s="1"/>
  <c r="CW341" i="6" s="1"/>
  <c r="DN210" i="6"/>
  <c r="DN212" i="6" s="1"/>
  <c r="DO209" i="6" s="1"/>
  <c r="DN237" i="6"/>
  <c r="EZ197" i="6"/>
  <c r="DO222" i="6"/>
  <c r="DO223" i="6" s="1"/>
  <c r="DO224" i="6" s="1"/>
  <c r="CH270" i="6" l="1"/>
  <c r="CG390" i="6"/>
  <c r="CG391" i="6"/>
  <c r="CV305" i="6"/>
  <c r="CV311" i="6" s="1"/>
  <c r="CV312" i="6" s="1"/>
  <c r="CU301" i="6"/>
  <c r="CU303" i="6" s="1"/>
  <c r="CV300" i="6" s="1"/>
  <c r="CU327" i="6"/>
  <c r="FA194" i="6"/>
  <c r="FA195" i="6" s="1"/>
  <c r="FA201" i="6" s="1"/>
  <c r="FA203" i="6" s="1"/>
  <c r="EK445" i="6"/>
  <c r="EK440" i="6"/>
  <c r="EK443" i="6" s="1"/>
  <c r="EL426" i="6" s="1"/>
  <c r="EL432" i="6" s="1"/>
  <c r="EJ448" i="6"/>
  <c r="EJ422" i="6"/>
  <c r="EJ424" i="6" s="1"/>
  <c r="EK421" i="6" s="1"/>
  <c r="CV364" i="6"/>
  <c r="DO234" i="6"/>
  <c r="DO229" i="6"/>
  <c r="DO232" i="6" s="1"/>
  <c r="DP215" i="6" s="1"/>
  <c r="DP221" i="6" s="1"/>
  <c r="DO309" i="6"/>
  <c r="CG394" i="6" l="1"/>
  <c r="CG397" i="6" s="1"/>
  <c r="CG392" i="6"/>
  <c r="CH389" i="6" s="1"/>
  <c r="CH252" i="6"/>
  <c r="CH254" i="6" s="1"/>
  <c r="CI251" i="6" s="1"/>
  <c r="CH271" i="6"/>
  <c r="CV313" i="6"/>
  <c r="CV314" i="6" s="1"/>
  <c r="FA197" i="6"/>
  <c r="EL433" i="6"/>
  <c r="EL434" i="6" s="1"/>
  <c r="EL435" i="6" s="1"/>
  <c r="EK441" i="6"/>
  <c r="EK442" i="6" s="1"/>
  <c r="EK446" i="6"/>
  <c r="EK447" i="6"/>
  <c r="EK423" i="6" s="1"/>
  <c r="CW348" i="6"/>
  <c r="CW354" i="6" s="1"/>
  <c r="CW357" i="6" s="1"/>
  <c r="CW359" i="6" s="1"/>
  <c r="CW360" i="6" s="1"/>
  <c r="DO230" i="6"/>
  <c r="DO231" i="6" s="1"/>
  <c r="DP222" i="6"/>
  <c r="DP223" i="6" s="1"/>
  <c r="DP224" i="6" s="1"/>
  <c r="DP309" i="6" s="1"/>
  <c r="DO235" i="6"/>
  <c r="DO236" i="6"/>
  <c r="DO211" i="6" s="1"/>
  <c r="CH272" i="6" l="1"/>
  <c r="CH274" i="6" s="1"/>
  <c r="CV324" i="6"/>
  <c r="CV319" i="6"/>
  <c r="CV320" i="6" s="1"/>
  <c r="CV321" i="6" s="1"/>
  <c r="EL445" i="6"/>
  <c r="EL440" i="6"/>
  <c r="EL443" i="6" s="1"/>
  <c r="EM426" i="6" s="1"/>
  <c r="EM432" i="6" s="1"/>
  <c r="EK448" i="6"/>
  <c r="EK422" i="6"/>
  <c r="EK424" i="6" s="1"/>
  <c r="EL421" i="6" s="1"/>
  <c r="CW361" i="6"/>
  <c r="CW362" i="6" s="1"/>
  <c r="CW342" i="6"/>
  <c r="CW344" i="6" s="1"/>
  <c r="CX341" i="6" s="1"/>
  <c r="DO210" i="6"/>
  <c r="DO212" i="6" s="1"/>
  <c r="DP209" i="6" s="1"/>
  <c r="DO237" i="6"/>
  <c r="DP234" i="6"/>
  <c r="DP229" i="6"/>
  <c r="DP232" i="6" s="1"/>
  <c r="DQ215" i="6" s="1"/>
  <c r="DQ221" i="6" s="1"/>
  <c r="CH181" i="6"/>
  <c r="CI258" i="6" l="1"/>
  <c r="CI264" i="6" s="1"/>
  <c r="CI267" i="6" s="1"/>
  <c r="CH452" i="6"/>
  <c r="CH278" i="6"/>
  <c r="CV322" i="6"/>
  <c r="CV325" i="6"/>
  <c r="CV326" i="6"/>
  <c r="CV302" i="6" s="1"/>
  <c r="EM433" i="6"/>
  <c r="EM434" i="6" s="1"/>
  <c r="EM435" i="6" s="1"/>
  <c r="EL441" i="6"/>
  <c r="EL442" i="6" s="1"/>
  <c r="EL446" i="6"/>
  <c r="EL447" i="6"/>
  <c r="EL423" i="6" s="1"/>
  <c r="CW368" i="6"/>
  <c r="CW364" i="6"/>
  <c r="DP230" i="6"/>
  <c r="DP231" i="6" s="1"/>
  <c r="DQ222" i="6"/>
  <c r="DQ223" i="6" s="1"/>
  <c r="DQ224" i="6" s="1"/>
  <c r="DQ309" i="6" s="1"/>
  <c r="DP235" i="6"/>
  <c r="DP236" i="6"/>
  <c r="DP211" i="6" s="1"/>
  <c r="CI269" i="6" l="1"/>
  <c r="CH455" i="6"/>
  <c r="CH280" i="6"/>
  <c r="CH283" i="6" s="1"/>
  <c r="CH287" i="6" s="1"/>
  <c r="CH292" i="6" s="1"/>
  <c r="CH369" i="6"/>
  <c r="CH370" i="6" s="1"/>
  <c r="CH380" i="6" s="1"/>
  <c r="CW305" i="6"/>
  <c r="CW311" i="6" s="1"/>
  <c r="CW312" i="6" s="1"/>
  <c r="CW313" i="6" s="1"/>
  <c r="CW314" i="6" s="1"/>
  <c r="CV453" i="6"/>
  <c r="CV301" i="6"/>
  <c r="CV303" i="6" s="1"/>
  <c r="CW300" i="6" s="1"/>
  <c r="CV327" i="6"/>
  <c r="EL448" i="6"/>
  <c r="EL422" i="6"/>
  <c r="EL424" i="6" s="1"/>
  <c r="EM421" i="6" s="1"/>
  <c r="EM445" i="6"/>
  <c r="EM440" i="6"/>
  <c r="EM443" i="6" s="1"/>
  <c r="EN426" i="6" s="1"/>
  <c r="EN432" i="6" s="1"/>
  <c r="CX348" i="6"/>
  <c r="CX354" i="6" s="1"/>
  <c r="CX357" i="6" s="1"/>
  <c r="CX359" i="6" s="1"/>
  <c r="CX360" i="6" s="1"/>
  <c r="DP210" i="6"/>
  <c r="DP212" i="6" s="1"/>
  <c r="DQ209" i="6" s="1"/>
  <c r="DP237" i="6"/>
  <c r="DQ234" i="6"/>
  <c r="DQ229" i="6"/>
  <c r="CH384" i="6" l="1"/>
  <c r="CH388" i="6"/>
  <c r="CI270" i="6"/>
  <c r="CI271" i="6" s="1"/>
  <c r="CW319" i="6"/>
  <c r="CW320" i="6" s="1"/>
  <c r="CW321" i="6" s="1"/>
  <c r="CW324" i="6"/>
  <c r="EN433" i="6"/>
  <c r="EN434" i="6" s="1"/>
  <c r="EN435" i="6" s="1"/>
  <c r="EM446" i="6"/>
  <c r="EM447" i="6"/>
  <c r="EM423" i="6" s="1"/>
  <c r="EM441" i="6"/>
  <c r="EM442" i="6" s="1"/>
  <c r="CX361" i="6"/>
  <c r="CX362" i="6" s="1"/>
  <c r="CX368" i="6" s="1"/>
  <c r="CX342" i="6"/>
  <c r="CX344" i="6" s="1"/>
  <c r="CY341" i="6" s="1"/>
  <c r="DQ230" i="6"/>
  <c r="DQ231" i="6" s="1"/>
  <c r="DQ232" i="6"/>
  <c r="DR215" i="6" s="1"/>
  <c r="DR221" i="6" s="1"/>
  <c r="DQ235" i="6"/>
  <c r="DQ236" i="6"/>
  <c r="DQ211" i="6" s="1"/>
  <c r="CI272" i="6" l="1"/>
  <c r="CI278" i="6" s="1"/>
  <c r="CI252" i="6"/>
  <c r="CI254" i="6" s="1"/>
  <c r="CJ251" i="6" s="1"/>
  <c r="CH390" i="6"/>
  <c r="CH391" i="6"/>
  <c r="CW326" i="6"/>
  <c r="CW302" i="6" s="1"/>
  <c r="CW325" i="6"/>
  <c r="CW322" i="6"/>
  <c r="EN445" i="6"/>
  <c r="EN440" i="6"/>
  <c r="EN443" i="6" s="1"/>
  <c r="EO426" i="6" s="1"/>
  <c r="EO432" i="6" s="1"/>
  <c r="EM448" i="6"/>
  <c r="EM422" i="6"/>
  <c r="EM424" i="6" s="1"/>
  <c r="EN421" i="6" s="1"/>
  <c r="CX364" i="6"/>
  <c r="DQ210" i="6"/>
  <c r="DQ212" i="6" s="1"/>
  <c r="DR209" i="6" s="1"/>
  <c r="DQ237" i="6"/>
  <c r="DR222" i="6"/>
  <c r="DR223" i="6" s="1"/>
  <c r="DR224" i="6" s="1"/>
  <c r="CH394" i="6" l="1"/>
  <c r="CH397" i="6" s="1"/>
  <c r="CI274" i="6"/>
  <c r="CJ258" i="6" s="1"/>
  <c r="CJ264" i="6" s="1"/>
  <c r="CJ267" i="6" s="1"/>
  <c r="CI455" i="6"/>
  <c r="CI280" i="6"/>
  <c r="CI283" i="6" s="1"/>
  <c r="CI287" i="6" s="1"/>
  <c r="CI292" i="6" s="1"/>
  <c r="CI369" i="6"/>
  <c r="CI370" i="6" s="1"/>
  <c r="CI380" i="6" s="1"/>
  <c r="CH392" i="6"/>
  <c r="CI389" i="6" s="1"/>
  <c r="CX305" i="6"/>
  <c r="CX311" i="6" s="1"/>
  <c r="CX312" i="6" s="1"/>
  <c r="CX313" i="6" s="1"/>
  <c r="CX314" i="6" s="1"/>
  <c r="CW453" i="6"/>
  <c r="CW301" i="6"/>
  <c r="CW303" i="6" s="1"/>
  <c r="CX300" i="6" s="1"/>
  <c r="CW327" i="6"/>
  <c r="EN441" i="6"/>
  <c r="EN442" i="6" s="1"/>
  <c r="EO433" i="6"/>
  <c r="EO434" i="6" s="1"/>
  <c r="EO435" i="6" s="1"/>
  <c r="EN446" i="6"/>
  <c r="EN447" i="6"/>
  <c r="EN423" i="6" s="1"/>
  <c r="CY348" i="6"/>
  <c r="CY354" i="6" s="1"/>
  <c r="CY357" i="6" s="1"/>
  <c r="CY359" i="6" s="1"/>
  <c r="CY360" i="6" s="1"/>
  <c r="DR234" i="6"/>
  <c r="DR229" i="6"/>
  <c r="DR230" i="6" s="1"/>
  <c r="DR231" i="6" s="1"/>
  <c r="CI181" i="6"/>
  <c r="CI452" i="6" l="1"/>
  <c r="CJ269" i="6"/>
  <c r="CI384" i="6"/>
  <c r="CI388" i="6"/>
  <c r="CX324" i="6"/>
  <c r="CX319" i="6"/>
  <c r="CX320" i="6" s="1"/>
  <c r="CX321" i="6" s="1"/>
  <c r="EO445" i="6"/>
  <c r="EO440" i="6"/>
  <c r="EO443" i="6" s="1"/>
  <c r="EP426" i="6" s="1"/>
  <c r="EP432" i="6" s="1"/>
  <c r="EN448" i="6"/>
  <c r="EN422" i="6"/>
  <c r="EN424" i="6" s="1"/>
  <c r="EO421" i="6" s="1"/>
  <c r="CY361" i="6"/>
  <c r="CY362" i="6" s="1"/>
  <c r="CY368" i="6" s="1"/>
  <c r="CY342" i="6"/>
  <c r="CY344" i="6" s="1"/>
  <c r="CZ341" i="6" s="1"/>
  <c r="DR232" i="6"/>
  <c r="DS215" i="6" s="1"/>
  <c r="DS221" i="6" s="1"/>
  <c r="DR309" i="6"/>
  <c r="DR235" i="6"/>
  <c r="DR236" i="6"/>
  <c r="DR211" i="6" s="1"/>
  <c r="CJ270" i="6" l="1"/>
  <c r="CJ271" i="6" s="1"/>
  <c r="CI390" i="6"/>
  <c r="CI391" i="6"/>
  <c r="CX322" i="6"/>
  <c r="CX325" i="6"/>
  <c r="CX326" i="6"/>
  <c r="CX302" i="6" s="1"/>
  <c r="EP433" i="6"/>
  <c r="EP434" i="6" s="1"/>
  <c r="EP435" i="6" s="1"/>
  <c r="EO441" i="6"/>
  <c r="EO442" i="6" s="1"/>
  <c r="EO446" i="6"/>
  <c r="EO447" i="6"/>
  <c r="EO423" i="6" s="1"/>
  <c r="CY364" i="6"/>
  <c r="DS222" i="6"/>
  <c r="DS223" i="6" s="1"/>
  <c r="DS224" i="6" s="1"/>
  <c r="DS309" i="6" s="1"/>
  <c r="DR210" i="6"/>
  <c r="DR212" i="6" s="1"/>
  <c r="DS209" i="6" s="1"/>
  <c r="DR237" i="6"/>
  <c r="CI394" i="6" l="1"/>
  <c r="CI397" i="6" s="1"/>
  <c r="CI392" i="6"/>
  <c r="CJ389" i="6" s="1"/>
  <c r="CJ272" i="6"/>
  <c r="CJ278" i="6" s="1"/>
  <c r="CJ252" i="6"/>
  <c r="CJ254" i="6" s="1"/>
  <c r="CK251" i="6" s="1"/>
  <c r="CY305" i="6"/>
  <c r="CY311" i="6" s="1"/>
  <c r="CY312" i="6" s="1"/>
  <c r="CY313" i="6" s="1"/>
  <c r="CY314" i="6" s="1"/>
  <c r="CX453" i="6"/>
  <c r="CX301" i="6"/>
  <c r="CX303" i="6" s="1"/>
  <c r="CY300" i="6" s="1"/>
  <c r="CX327" i="6"/>
  <c r="EO448" i="6"/>
  <c r="EO422" i="6"/>
  <c r="EO424" i="6" s="1"/>
  <c r="EP421" i="6" s="1"/>
  <c r="EP445" i="6"/>
  <c r="EP440" i="6"/>
  <c r="EP443" i="6" s="1"/>
  <c r="EQ426" i="6" s="1"/>
  <c r="EQ432" i="6" s="1"/>
  <c r="CZ348" i="6"/>
  <c r="CZ354" i="6" s="1"/>
  <c r="CZ357" i="6" s="1"/>
  <c r="CZ359" i="6" s="1"/>
  <c r="DS234" i="6"/>
  <c r="DS229" i="6"/>
  <c r="DS232" i="6" s="1"/>
  <c r="DT215" i="6" s="1"/>
  <c r="DT221" i="6" s="1"/>
  <c r="CJ274" i="6" l="1"/>
  <c r="CJ452" i="6" s="1"/>
  <c r="CJ455" i="6"/>
  <c r="CJ280" i="6"/>
  <c r="CJ283" i="6" s="1"/>
  <c r="CJ287" i="6" s="1"/>
  <c r="CJ292" i="6" s="1"/>
  <c r="CJ369" i="6"/>
  <c r="CJ370" i="6" s="1"/>
  <c r="CJ380" i="6" s="1"/>
  <c r="CK258" i="6"/>
  <c r="CK264" i="6" s="1"/>
  <c r="CK267" i="6" s="1"/>
  <c r="CY324" i="6"/>
  <c r="CY319" i="6"/>
  <c r="CY320" i="6" s="1"/>
  <c r="CY321" i="6" s="1"/>
  <c r="EP446" i="6"/>
  <c r="EP447" i="6"/>
  <c r="EP423" i="6" s="1"/>
  <c r="EQ433" i="6"/>
  <c r="EQ434" i="6" s="1"/>
  <c r="EQ435" i="6" s="1"/>
  <c r="EP441" i="6"/>
  <c r="EP442" i="6" s="1"/>
  <c r="CZ360" i="6"/>
  <c r="CZ361" i="6" s="1"/>
  <c r="CZ362" i="6" s="1"/>
  <c r="CZ368" i="6" s="1"/>
  <c r="DS230" i="6"/>
  <c r="DS231" i="6" s="1"/>
  <c r="DS235" i="6"/>
  <c r="DS236" i="6"/>
  <c r="DS211" i="6" s="1"/>
  <c r="DT222" i="6"/>
  <c r="DT223" i="6" s="1"/>
  <c r="DT224" i="6" s="1"/>
  <c r="CK269" i="6" l="1"/>
  <c r="CJ388" i="6"/>
  <c r="CJ384" i="6"/>
  <c r="CY325" i="6"/>
  <c r="CY326" i="6"/>
  <c r="CY302" i="6" s="1"/>
  <c r="CY322" i="6"/>
  <c r="EQ445" i="6"/>
  <c r="EQ440" i="6"/>
  <c r="EQ443" i="6" s="1"/>
  <c r="ER426" i="6" s="1"/>
  <c r="ER432" i="6" s="1"/>
  <c r="EP448" i="6"/>
  <c r="EP422" i="6"/>
  <c r="EP424" i="6" s="1"/>
  <c r="EQ421" i="6" s="1"/>
  <c r="CZ342" i="6"/>
  <c r="CZ344" i="6" s="1"/>
  <c r="DA341" i="6" s="1"/>
  <c r="CZ364" i="6"/>
  <c r="DT234" i="6"/>
  <c r="DT229" i="6"/>
  <c r="DT232" i="6" s="1"/>
  <c r="DU215" i="6" s="1"/>
  <c r="DU221" i="6" s="1"/>
  <c r="DS210" i="6"/>
  <c r="DS212" i="6" s="1"/>
  <c r="DT209" i="6" s="1"/>
  <c r="DS237" i="6"/>
  <c r="DT309" i="6"/>
  <c r="CJ181" i="6"/>
  <c r="CJ390" i="6" l="1"/>
  <c r="CJ391" i="6"/>
  <c r="CK270" i="6"/>
  <c r="CK271" i="6" s="1"/>
  <c r="CZ305" i="6"/>
  <c r="CZ311" i="6" s="1"/>
  <c r="CZ312" i="6" s="1"/>
  <c r="CZ313" i="6" s="1"/>
  <c r="CZ314" i="6" s="1"/>
  <c r="CY453" i="6"/>
  <c r="CY301" i="6"/>
  <c r="CY303" i="6" s="1"/>
  <c r="CZ300" i="6" s="1"/>
  <c r="CY327" i="6"/>
  <c r="ER433" i="6"/>
  <c r="ER434" i="6" s="1"/>
  <c r="ER435" i="6" s="1"/>
  <c r="EQ441" i="6"/>
  <c r="EQ442" i="6" s="1"/>
  <c r="EQ446" i="6"/>
  <c r="EQ447" i="6"/>
  <c r="EQ423" i="6" s="1"/>
  <c r="DA348" i="6"/>
  <c r="DA354" i="6" s="1"/>
  <c r="DA357" i="6" s="1"/>
  <c r="DA359" i="6" s="1"/>
  <c r="DT230" i="6"/>
  <c r="DT231" i="6" s="1"/>
  <c r="DU222" i="6"/>
  <c r="DU223" i="6" s="1"/>
  <c r="DU224" i="6" s="1"/>
  <c r="DU309" i="6" s="1"/>
  <c r="DT235" i="6"/>
  <c r="DT236" i="6"/>
  <c r="DT211" i="6" s="1"/>
  <c r="CJ392" i="6" l="1"/>
  <c r="CK389" i="6" s="1"/>
  <c r="CK272" i="6"/>
  <c r="CK278" i="6" s="1"/>
  <c r="CK252" i="6"/>
  <c r="CK254" i="6" s="1"/>
  <c r="CL251" i="6" s="1"/>
  <c r="CJ394" i="6"/>
  <c r="CJ397" i="6" s="1"/>
  <c r="CZ324" i="6"/>
  <c r="CZ319" i="6"/>
  <c r="CZ320" i="6" s="1"/>
  <c r="CZ321" i="6" s="1"/>
  <c r="ER445" i="6"/>
  <c r="ER440" i="6"/>
  <c r="ER443" i="6" s="1"/>
  <c r="ES426" i="6" s="1"/>
  <c r="ES432" i="6" s="1"/>
  <c r="ES433" i="6" s="1"/>
  <c r="ES434" i="6" s="1"/>
  <c r="ES435" i="6" s="1"/>
  <c r="EQ448" i="6"/>
  <c r="EQ422" i="6"/>
  <c r="EQ424" i="6" s="1"/>
  <c r="ER421" i="6" s="1"/>
  <c r="DA360" i="6"/>
  <c r="DA361" i="6" s="1"/>
  <c r="DA362" i="6" s="1"/>
  <c r="DA368" i="6" s="1"/>
  <c r="DT210" i="6"/>
  <c r="DT212" i="6" s="1"/>
  <c r="DU209" i="6" s="1"/>
  <c r="DT237" i="6"/>
  <c r="DU234" i="6"/>
  <c r="DU229" i="6"/>
  <c r="DU230" i="6" s="1"/>
  <c r="DU231" i="6" s="1"/>
  <c r="CK274" i="6" l="1"/>
  <c r="CK452" i="6" s="1"/>
  <c r="CK455" i="6"/>
  <c r="CK369" i="6"/>
  <c r="CK370" i="6" s="1"/>
  <c r="CK380" i="6" s="1"/>
  <c r="CK280" i="6"/>
  <c r="CK283" i="6" s="1"/>
  <c r="CK287" i="6" s="1"/>
  <c r="CK292" i="6" s="1"/>
  <c r="CZ326" i="6"/>
  <c r="CZ302" i="6" s="1"/>
  <c r="CZ325" i="6"/>
  <c r="CZ322" i="6"/>
  <c r="CZ453" i="6" s="1"/>
  <c r="ES445" i="6"/>
  <c r="ES440" i="6"/>
  <c r="ES443" i="6" s="1"/>
  <c r="ET426" i="6" s="1"/>
  <c r="ET432" i="6" s="1"/>
  <c r="ER441" i="6"/>
  <c r="ER442" i="6" s="1"/>
  <c r="ER446" i="6"/>
  <c r="ER447" i="6"/>
  <c r="ER423" i="6" s="1"/>
  <c r="DA342" i="6"/>
  <c r="DA344" i="6" s="1"/>
  <c r="DB341" i="6" s="1"/>
  <c r="DA364" i="6"/>
  <c r="DU232" i="6"/>
  <c r="DV215" i="6" s="1"/>
  <c r="DV221" i="6" s="1"/>
  <c r="DV222" i="6" s="1"/>
  <c r="DV223" i="6" s="1"/>
  <c r="DV224" i="6" s="1"/>
  <c r="DU235" i="6"/>
  <c r="DU236" i="6"/>
  <c r="DU211" i="6" s="1"/>
  <c r="CL258" i="6" l="1"/>
  <c r="CL264" i="6" s="1"/>
  <c r="CL267" i="6" s="1"/>
  <c r="CL269" i="6" s="1"/>
  <c r="CK384" i="6"/>
  <c r="CK388" i="6"/>
  <c r="DA305" i="6"/>
  <c r="DA311" i="6" s="1"/>
  <c r="DA312" i="6" s="1"/>
  <c r="CZ301" i="6"/>
  <c r="CZ303" i="6" s="1"/>
  <c r="DA300" i="6" s="1"/>
  <c r="CZ327" i="6"/>
  <c r="ET433" i="6"/>
  <c r="ET434" i="6" s="1"/>
  <c r="ET435" i="6" s="1"/>
  <c r="ES441" i="6"/>
  <c r="ES442" i="6" s="1"/>
  <c r="ER448" i="6"/>
  <c r="ER422" i="6"/>
  <c r="ER424" i="6" s="1"/>
  <c r="ES421" i="6" s="1"/>
  <c r="ES447" i="6" s="1"/>
  <c r="ES423" i="6" s="1"/>
  <c r="ES446" i="6"/>
  <c r="DB348" i="6"/>
  <c r="DB354" i="6" s="1"/>
  <c r="DB357" i="6" s="1"/>
  <c r="DB359" i="6" s="1"/>
  <c r="DV234" i="6"/>
  <c r="DV229" i="6"/>
  <c r="DV232" i="6" s="1"/>
  <c r="DW215" i="6" s="1"/>
  <c r="DW221" i="6" s="1"/>
  <c r="DV309" i="6"/>
  <c r="DU210" i="6"/>
  <c r="DU212" i="6" s="1"/>
  <c r="DV209" i="6" s="1"/>
  <c r="DU237" i="6"/>
  <c r="CK181" i="6"/>
  <c r="CL270" i="6" l="1"/>
  <c r="CK391" i="6"/>
  <c r="CK390" i="6"/>
  <c r="DA313" i="6"/>
  <c r="DA314" i="6" s="1"/>
  <c r="ES448" i="6"/>
  <c r="ES422" i="6"/>
  <c r="ES424" i="6" s="1"/>
  <c r="ET421" i="6" s="1"/>
  <c r="ET445" i="6"/>
  <c r="ET440" i="6"/>
  <c r="ET443" i="6" s="1"/>
  <c r="EU426" i="6" s="1"/>
  <c r="EU432" i="6" s="1"/>
  <c r="DB360" i="6"/>
  <c r="DB361" i="6" s="1"/>
  <c r="DB362" i="6" s="1"/>
  <c r="DB368" i="6" s="1"/>
  <c r="DV230" i="6"/>
  <c r="DV231" i="6" s="1"/>
  <c r="DV235" i="6"/>
  <c r="DV236" i="6"/>
  <c r="DV211" i="6" s="1"/>
  <c r="DW222" i="6"/>
  <c r="DW223" i="6" s="1"/>
  <c r="DW224" i="6" s="1"/>
  <c r="CK394" i="6" l="1"/>
  <c r="CK397" i="6" s="1"/>
  <c r="CL252" i="6"/>
  <c r="CL254" i="6" s="1"/>
  <c r="CM251" i="6" s="1"/>
  <c r="CK392" i="6"/>
  <c r="CL389" i="6" s="1"/>
  <c r="CL271" i="6"/>
  <c r="DA324" i="6"/>
  <c r="DA319" i="6"/>
  <c r="DA320" i="6" s="1"/>
  <c r="DA321" i="6" s="1"/>
  <c r="ET446" i="6"/>
  <c r="ET447" i="6"/>
  <c r="ET423" i="6" s="1"/>
  <c r="ET441" i="6"/>
  <c r="ET442" i="6" s="1"/>
  <c r="EU433" i="6"/>
  <c r="EU434" i="6" s="1"/>
  <c r="EU435" i="6" s="1"/>
  <c r="DB342" i="6"/>
  <c r="DB344" i="6" s="1"/>
  <c r="DC341" i="6" s="1"/>
  <c r="DB364" i="6"/>
  <c r="DW234" i="6"/>
  <c r="DW229" i="6"/>
  <c r="DW309" i="6"/>
  <c r="DV210" i="6"/>
  <c r="DV212" i="6" s="1"/>
  <c r="DW209" i="6" s="1"/>
  <c r="DV237" i="6"/>
  <c r="CL272" i="6" l="1"/>
  <c r="CL274" i="6" s="1"/>
  <c r="DA322" i="6"/>
  <c r="DA326" i="6"/>
  <c r="DA302" i="6" s="1"/>
  <c r="DA325" i="6"/>
  <c r="EU445" i="6"/>
  <c r="EU440" i="6"/>
  <c r="EU443" i="6" s="1"/>
  <c r="EV426" i="6" s="1"/>
  <c r="EV432" i="6" s="1"/>
  <c r="ET448" i="6"/>
  <c r="ET422" i="6"/>
  <c r="ET424" i="6" s="1"/>
  <c r="EU421" i="6" s="1"/>
  <c r="DC348" i="6"/>
  <c r="DC354" i="6" s="1"/>
  <c r="DC357" i="6" s="1"/>
  <c r="DC359" i="6" s="1"/>
  <c r="DW230" i="6"/>
  <c r="DW231" i="6" s="1"/>
  <c r="DW232" i="6"/>
  <c r="DX215" i="6" s="1"/>
  <c r="DX221" i="6" s="1"/>
  <c r="DW235" i="6"/>
  <c r="DW236" i="6"/>
  <c r="DW211" i="6" s="1"/>
  <c r="CL278" i="6" l="1"/>
  <c r="CL455" i="6" s="1"/>
  <c r="CL452" i="6"/>
  <c r="CM258" i="6"/>
  <c r="CM264" i="6" s="1"/>
  <c r="CM267" i="6" s="1"/>
  <c r="DB305" i="6"/>
  <c r="DB311" i="6" s="1"/>
  <c r="DB312" i="6" s="1"/>
  <c r="DB313" i="6" s="1"/>
  <c r="DB314" i="6" s="1"/>
  <c r="DA453" i="6"/>
  <c r="DA301" i="6"/>
  <c r="DA303" i="6" s="1"/>
  <c r="DB300" i="6" s="1"/>
  <c r="DA327" i="6"/>
  <c r="EU441" i="6"/>
  <c r="EU442" i="6" s="1"/>
  <c r="EU446" i="6"/>
  <c r="EU447" i="6"/>
  <c r="EU423" i="6" s="1"/>
  <c r="EV433" i="6"/>
  <c r="EV434" i="6" s="1"/>
  <c r="EV435" i="6" s="1"/>
  <c r="DC360" i="6"/>
  <c r="DC361" i="6" s="1"/>
  <c r="DC362" i="6" s="1"/>
  <c r="DC368" i="6" s="1"/>
  <c r="DW210" i="6"/>
  <c r="DW212" i="6" s="1"/>
  <c r="DX209" i="6" s="1"/>
  <c r="DW237" i="6"/>
  <c r="DX222" i="6"/>
  <c r="DX223" i="6" s="1"/>
  <c r="DX224" i="6" s="1"/>
  <c r="CL369" i="6" l="1"/>
  <c r="CL370" i="6" s="1"/>
  <c r="CL380" i="6" s="1"/>
  <c r="CL384" i="6" s="1"/>
  <c r="CL280" i="6"/>
  <c r="CL283" i="6" s="1"/>
  <c r="CL287" i="6" s="1"/>
  <c r="CL292" i="6" s="1"/>
  <c r="CM269" i="6"/>
  <c r="DB319" i="6"/>
  <c r="DB320" i="6" s="1"/>
  <c r="DB321" i="6" s="1"/>
  <c r="DB324" i="6"/>
  <c r="EV445" i="6"/>
  <c r="EV440" i="6"/>
  <c r="EV443" i="6" s="1"/>
  <c r="EW426" i="6" s="1"/>
  <c r="EW432" i="6" s="1"/>
  <c r="EU448" i="6"/>
  <c r="EU422" i="6"/>
  <c r="EU424" i="6" s="1"/>
  <c r="EV421" i="6" s="1"/>
  <c r="DC342" i="6"/>
  <c r="DC344" i="6" s="1"/>
  <c r="DD341" i="6" s="1"/>
  <c r="DC364" i="6"/>
  <c r="DX309" i="6"/>
  <c r="DX234" i="6"/>
  <c r="DX229" i="6"/>
  <c r="DX232" i="6" s="1"/>
  <c r="DY215" i="6" s="1"/>
  <c r="DY221" i="6" s="1"/>
  <c r="CL181" i="6"/>
  <c r="CL388" i="6" l="1"/>
  <c r="CL390" i="6" s="1"/>
  <c r="CM270" i="6"/>
  <c r="CM271" i="6" s="1"/>
  <c r="DB322" i="6"/>
  <c r="DB453" i="6" s="1"/>
  <c r="DB325" i="6"/>
  <c r="DB326" i="6"/>
  <c r="DB302" i="6" s="1"/>
  <c r="EW433" i="6"/>
  <c r="EW434" i="6" s="1"/>
  <c r="EW435" i="6" s="1"/>
  <c r="EV446" i="6"/>
  <c r="EV447" i="6"/>
  <c r="EV423" i="6" s="1"/>
  <c r="EV441" i="6"/>
  <c r="EV442" i="6" s="1"/>
  <c r="DD348" i="6"/>
  <c r="DD354" i="6" s="1"/>
  <c r="DD357" i="6" s="1"/>
  <c r="DD359" i="6" s="1"/>
  <c r="DX230" i="6"/>
  <c r="DX231" i="6" s="1"/>
  <c r="DX235" i="6"/>
  <c r="DX236" i="6"/>
  <c r="DX211" i="6" s="1"/>
  <c r="DY222" i="6"/>
  <c r="DY223" i="6" s="1"/>
  <c r="DY224" i="6" s="1"/>
  <c r="DY309" i="6" s="1"/>
  <c r="CL391" i="6" l="1"/>
  <c r="CL392" i="6" s="1"/>
  <c r="CM389" i="6" s="1"/>
  <c r="CM272" i="6"/>
  <c r="CM278" i="6" s="1"/>
  <c r="CM252" i="6"/>
  <c r="CM254" i="6" s="1"/>
  <c r="CN251" i="6" s="1"/>
  <c r="CM274" i="6"/>
  <c r="DC305" i="6"/>
  <c r="DC311" i="6" s="1"/>
  <c r="DC312" i="6" s="1"/>
  <c r="DB327" i="6"/>
  <c r="DB301" i="6"/>
  <c r="DB303" i="6" s="1"/>
  <c r="DC300" i="6" s="1"/>
  <c r="EW445" i="6"/>
  <c r="EW440" i="6"/>
  <c r="EW443" i="6" s="1"/>
  <c r="EX426" i="6" s="1"/>
  <c r="EX432" i="6" s="1"/>
  <c r="EX433" i="6" s="1"/>
  <c r="EX434" i="6" s="1"/>
  <c r="EX435" i="6" s="1"/>
  <c r="EV448" i="6"/>
  <c r="EV422" i="6"/>
  <c r="EV424" i="6" s="1"/>
  <c r="EW421" i="6" s="1"/>
  <c r="DD360" i="6"/>
  <c r="DD361" i="6" s="1"/>
  <c r="DD362" i="6" s="1"/>
  <c r="DD368" i="6" s="1"/>
  <c r="DX210" i="6"/>
  <c r="DX212" i="6" s="1"/>
  <c r="DY209" i="6" s="1"/>
  <c r="DX237" i="6"/>
  <c r="DY234" i="6"/>
  <c r="DY229" i="6"/>
  <c r="DY230" i="6" s="1"/>
  <c r="DY231" i="6" s="1"/>
  <c r="CL394" i="6" l="1"/>
  <c r="CL397" i="6" s="1"/>
  <c r="CN258" i="6"/>
  <c r="CN264" i="6" s="1"/>
  <c r="CN267" i="6" s="1"/>
  <c r="CM452" i="6"/>
  <c r="CM455" i="6"/>
  <c r="CM280" i="6"/>
  <c r="CM283" i="6" s="1"/>
  <c r="CM287" i="6" s="1"/>
  <c r="CM292" i="6" s="1"/>
  <c r="CM369" i="6"/>
  <c r="CM370" i="6" s="1"/>
  <c r="CM380" i="6" s="1"/>
  <c r="EW441" i="6"/>
  <c r="EW442" i="6" s="1"/>
  <c r="DC313" i="6"/>
  <c r="DC314" i="6" s="1"/>
  <c r="EX445" i="6"/>
  <c r="EX440" i="6"/>
  <c r="EX443" i="6" s="1"/>
  <c r="EY426" i="6" s="1"/>
  <c r="EY432" i="6" s="1"/>
  <c r="EW446" i="6"/>
  <c r="EW447" i="6"/>
  <c r="EW423" i="6" s="1"/>
  <c r="DD342" i="6"/>
  <c r="DD344" i="6" s="1"/>
  <c r="DE341" i="6" s="1"/>
  <c r="DD364" i="6"/>
  <c r="DY235" i="6"/>
  <c r="DY236" i="6"/>
  <c r="DY211" i="6" s="1"/>
  <c r="DY232" i="6"/>
  <c r="DZ215" i="6" s="1"/>
  <c r="DZ221" i="6" s="1"/>
  <c r="CM384" i="6" l="1"/>
  <c r="CM388" i="6"/>
  <c r="CN269" i="6"/>
  <c r="DC324" i="6"/>
  <c r="DC319" i="6"/>
  <c r="DC320" i="6" s="1"/>
  <c r="DC321" i="6" s="1"/>
  <c r="EW448" i="6"/>
  <c r="EW422" i="6"/>
  <c r="EW424" i="6" s="1"/>
  <c r="EX421" i="6" s="1"/>
  <c r="EX447" i="6" s="1"/>
  <c r="EX423" i="6" s="1"/>
  <c r="EX441" i="6"/>
  <c r="EX442" i="6" s="1"/>
  <c r="EY433" i="6"/>
  <c r="EY434" i="6" s="1"/>
  <c r="EY435" i="6" s="1"/>
  <c r="EX446" i="6"/>
  <c r="DE348" i="6"/>
  <c r="DE354" i="6" s="1"/>
  <c r="DE357" i="6" s="1"/>
  <c r="DE359" i="6" s="1"/>
  <c r="DZ222" i="6"/>
  <c r="DZ223" i="6" s="1"/>
  <c r="DZ224" i="6" s="1"/>
  <c r="DY210" i="6"/>
  <c r="DY212" i="6" s="1"/>
  <c r="DZ209" i="6" s="1"/>
  <c r="DY237" i="6"/>
  <c r="CN270" i="6" l="1"/>
  <c r="CM390" i="6"/>
  <c r="CM391" i="6"/>
  <c r="DC322" i="6"/>
  <c r="DC325" i="6"/>
  <c r="DC326" i="6"/>
  <c r="DC302" i="6" s="1"/>
  <c r="EY445" i="6"/>
  <c r="EY440" i="6"/>
  <c r="EY443" i="6" s="1"/>
  <c r="EZ426" i="6" s="1"/>
  <c r="EZ432" i="6" s="1"/>
  <c r="EX448" i="6"/>
  <c r="EX422" i="6"/>
  <c r="EX424" i="6" s="1"/>
  <c r="EY421" i="6" s="1"/>
  <c r="DE360" i="6"/>
  <c r="DE361" i="6" s="1"/>
  <c r="DE362" i="6" s="1"/>
  <c r="DE368" i="6" s="1"/>
  <c r="DZ309" i="6"/>
  <c r="DZ234" i="6"/>
  <c r="DZ229" i="6"/>
  <c r="DZ232" i="6" s="1"/>
  <c r="EA215" i="6" s="1"/>
  <c r="EA221" i="6" s="1"/>
  <c r="CM181" i="6"/>
  <c r="CM392" i="6" l="1"/>
  <c r="CN389" i="6" s="1"/>
  <c r="CN252" i="6"/>
  <c r="CN254" i="6" s="1"/>
  <c r="CO251" i="6" s="1"/>
  <c r="CM394" i="6"/>
  <c r="CM397" i="6" s="1"/>
  <c r="CN271" i="6"/>
  <c r="DD305" i="6"/>
  <c r="DD311" i="6" s="1"/>
  <c r="DD312" i="6" s="1"/>
  <c r="DC453" i="6"/>
  <c r="DC301" i="6"/>
  <c r="DC303" i="6" s="1"/>
  <c r="DD300" i="6" s="1"/>
  <c r="DC327" i="6"/>
  <c r="EY441" i="6"/>
  <c r="EY442" i="6" s="1"/>
  <c r="EZ433" i="6"/>
  <c r="EZ434" i="6" s="1"/>
  <c r="EZ435" i="6" s="1"/>
  <c r="EY446" i="6"/>
  <c r="EY447" i="6"/>
  <c r="EY423" i="6" s="1"/>
  <c r="DE342" i="6"/>
  <c r="DE344" i="6" s="1"/>
  <c r="DF341" i="6" s="1"/>
  <c r="DE364" i="6"/>
  <c r="DZ230" i="6"/>
  <c r="DZ231" i="6" s="1"/>
  <c r="EA222" i="6"/>
  <c r="EA223" i="6" s="1"/>
  <c r="EA224" i="6" s="1"/>
  <c r="EA309" i="6" s="1"/>
  <c r="DZ235" i="6"/>
  <c r="DZ236" i="6"/>
  <c r="DZ211" i="6" s="1"/>
  <c r="CN272" i="6" l="1"/>
  <c r="CN274" i="6" s="1"/>
  <c r="DD313" i="6"/>
  <c r="DD314" i="6" s="1"/>
  <c r="EZ445" i="6"/>
  <c r="EZ440" i="6"/>
  <c r="EZ443" i="6" s="1"/>
  <c r="FA426" i="6" s="1"/>
  <c r="FA432" i="6" s="1"/>
  <c r="EY448" i="6"/>
  <c r="EY422" i="6"/>
  <c r="EY424" i="6" s="1"/>
  <c r="EZ421" i="6" s="1"/>
  <c r="DF348" i="6"/>
  <c r="DF354" i="6" s="1"/>
  <c r="DF357" i="6" s="1"/>
  <c r="DF359" i="6" s="1"/>
  <c r="DZ210" i="6"/>
  <c r="DZ212" i="6" s="1"/>
  <c r="EA209" i="6" s="1"/>
  <c r="DZ237" i="6"/>
  <c r="EA234" i="6"/>
  <c r="EA229" i="6"/>
  <c r="EA232" i="6" s="1"/>
  <c r="EB215" i="6" s="1"/>
  <c r="EB221" i="6" s="1"/>
  <c r="CN278" i="6" l="1"/>
  <c r="CN455" i="6" s="1"/>
  <c r="CO258" i="6"/>
  <c r="CO264" i="6" s="1"/>
  <c r="CO267" i="6" s="1"/>
  <c r="CN452" i="6"/>
  <c r="DD324" i="6"/>
  <c r="DD319" i="6"/>
  <c r="DD320" i="6" s="1"/>
  <c r="DD321" i="6" s="1"/>
  <c r="EZ441" i="6"/>
  <c r="EZ442" i="6" s="1"/>
  <c r="FA433" i="6"/>
  <c r="FA434" i="6" s="1"/>
  <c r="FA435" i="6" s="1"/>
  <c r="EZ446" i="6"/>
  <c r="EZ447" i="6"/>
  <c r="EZ423" i="6" s="1"/>
  <c r="DF360" i="6"/>
  <c r="DF361" i="6" s="1"/>
  <c r="DF362" i="6" s="1"/>
  <c r="DF368" i="6" s="1"/>
  <c r="EA230" i="6"/>
  <c r="EA231" i="6" s="1"/>
  <c r="EB222" i="6"/>
  <c r="EB223" i="6" s="1"/>
  <c r="EB224" i="6" s="1"/>
  <c r="EB309" i="6" s="1"/>
  <c r="EA235" i="6"/>
  <c r="EA236" i="6"/>
  <c r="EA211" i="6" s="1"/>
  <c r="CN280" i="6" l="1"/>
  <c r="CN283" i="6" s="1"/>
  <c r="CN287" i="6" s="1"/>
  <c r="CN292" i="6" s="1"/>
  <c r="CN369" i="6"/>
  <c r="CN370" i="6" s="1"/>
  <c r="CN380" i="6" s="1"/>
  <c r="CN388" i="6" s="1"/>
  <c r="CO269" i="6"/>
  <c r="DD326" i="6"/>
  <c r="DD302" i="6" s="1"/>
  <c r="DD325" i="6"/>
  <c r="DD322" i="6"/>
  <c r="FA445" i="6"/>
  <c r="FA440" i="6"/>
  <c r="FA443" i="6" s="1"/>
  <c r="EZ448" i="6"/>
  <c r="EZ422" i="6"/>
  <c r="EZ424" i="6" s="1"/>
  <c r="FA421" i="6" s="1"/>
  <c r="DF342" i="6"/>
  <c r="DF344" i="6" s="1"/>
  <c r="DG341" i="6" s="1"/>
  <c r="DF364" i="6"/>
  <c r="EA210" i="6"/>
  <c r="EA212" i="6" s="1"/>
  <c r="EB209" i="6" s="1"/>
  <c r="EA237" i="6"/>
  <c r="EB234" i="6"/>
  <c r="EB229" i="6"/>
  <c r="CN384" i="6" l="1"/>
  <c r="CN391" i="6"/>
  <c r="CN390" i="6"/>
  <c r="CO270" i="6"/>
  <c r="CO271" i="6" s="1"/>
  <c r="DE305" i="6"/>
  <c r="DE311" i="6" s="1"/>
  <c r="DE312" i="6" s="1"/>
  <c r="DE313" i="6" s="1"/>
  <c r="DE314" i="6" s="1"/>
  <c r="DD453" i="6"/>
  <c r="DD327" i="6"/>
  <c r="DD301" i="6"/>
  <c r="DD303" i="6" s="1"/>
  <c r="DE300" i="6" s="1"/>
  <c r="FA441" i="6"/>
  <c r="FA442" i="6" s="1"/>
  <c r="FA446" i="6"/>
  <c r="FA447" i="6"/>
  <c r="FA423" i="6" s="1"/>
  <c r="DG348" i="6"/>
  <c r="DG354" i="6" s="1"/>
  <c r="DG357" i="6" s="1"/>
  <c r="DG359" i="6" s="1"/>
  <c r="DG360" i="6" s="1"/>
  <c r="EB235" i="6"/>
  <c r="EB236" i="6"/>
  <c r="EB211" i="6" s="1"/>
  <c r="EB230" i="6"/>
  <c r="EB231" i="6" s="1"/>
  <c r="EB232" i="6"/>
  <c r="EC215" i="6" s="1"/>
  <c r="EC221" i="6" s="1"/>
  <c r="CN181" i="6"/>
  <c r="CN394" i="6" l="1"/>
  <c r="CN397" i="6" s="1"/>
  <c r="CO272" i="6"/>
  <c r="CO274" i="6" s="1"/>
  <c r="CO252" i="6"/>
  <c r="CO254" i="6" s="1"/>
  <c r="CP251" i="6" s="1"/>
  <c r="CN392" i="6"/>
  <c r="CO389" i="6" s="1"/>
  <c r="DE324" i="6"/>
  <c r="DE319" i="6"/>
  <c r="DE320" i="6" s="1"/>
  <c r="DE321" i="6" s="1"/>
  <c r="FA448" i="6"/>
  <c r="FA422" i="6"/>
  <c r="FA424" i="6" s="1"/>
  <c r="DG361" i="6"/>
  <c r="DG362" i="6" s="1"/>
  <c r="DG342" i="6"/>
  <c r="DG344" i="6" s="1"/>
  <c r="DH341" i="6" s="1"/>
  <c r="EB210" i="6"/>
  <c r="EB212" i="6" s="1"/>
  <c r="EC209" i="6" s="1"/>
  <c r="EB237" i="6"/>
  <c r="EC222" i="6"/>
  <c r="EC223" i="6" s="1"/>
  <c r="EC224" i="6" s="1"/>
  <c r="CO278" i="6" l="1"/>
  <c r="CO455" i="6" s="1"/>
  <c r="CP258" i="6"/>
  <c r="CP264" i="6" s="1"/>
  <c r="CP267" i="6" s="1"/>
  <c r="CO452" i="6"/>
  <c r="CO280" i="6"/>
  <c r="CO283" i="6" s="1"/>
  <c r="CO287" i="6" s="1"/>
  <c r="CO292" i="6" s="1"/>
  <c r="CO369" i="6"/>
  <c r="CO370" i="6" s="1"/>
  <c r="CO380" i="6" s="1"/>
  <c r="DE322" i="6"/>
  <c r="DE325" i="6"/>
  <c r="DE326" i="6"/>
  <c r="DE302" i="6" s="1"/>
  <c r="DG368" i="6"/>
  <c r="DG364" i="6"/>
  <c r="EC234" i="6"/>
  <c r="EC229" i="6"/>
  <c r="EC232" i="6" s="1"/>
  <c r="ED215" i="6" s="1"/>
  <c r="ED221" i="6" s="1"/>
  <c r="CP269" i="6" l="1"/>
  <c r="CO384" i="6"/>
  <c r="CO388" i="6"/>
  <c r="DF305" i="6"/>
  <c r="DF311" i="6" s="1"/>
  <c r="DF312" i="6" s="1"/>
  <c r="DF313" i="6" s="1"/>
  <c r="DF314" i="6" s="1"/>
  <c r="DE453" i="6"/>
  <c r="DE301" i="6"/>
  <c r="DE303" i="6" s="1"/>
  <c r="DF300" i="6" s="1"/>
  <c r="DE327" i="6"/>
  <c r="DH348" i="6"/>
  <c r="DH354" i="6" s="1"/>
  <c r="DH357" i="6" s="1"/>
  <c r="DH359" i="6" s="1"/>
  <c r="EC309" i="6"/>
  <c r="EC230" i="6"/>
  <c r="EC231" i="6" s="1"/>
  <c r="ED222" i="6"/>
  <c r="ED223" i="6" s="1"/>
  <c r="ED224" i="6" s="1"/>
  <c r="ED309" i="6" s="1"/>
  <c r="EC235" i="6"/>
  <c r="EC236" i="6"/>
  <c r="EC211" i="6" s="1"/>
  <c r="CO390" i="6" l="1"/>
  <c r="CO391" i="6"/>
  <c r="CP270" i="6"/>
  <c r="CP271" i="6" s="1"/>
  <c r="DF324" i="6"/>
  <c r="DF319" i="6"/>
  <c r="DF320" i="6" s="1"/>
  <c r="DF321" i="6" s="1"/>
  <c r="DH360" i="6"/>
  <c r="DH361" i="6" s="1"/>
  <c r="DH362" i="6" s="1"/>
  <c r="DH368" i="6" s="1"/>
  <c r="ED234" i="6"/>
  <c r="ED229" i="6"/>
  <c r="EC210" i="6"/>
  <c r="EC212" i="6" s="1"/>
  <c r="ED209" i="6" s="1"/>
  <c r="EC237" i="6"/>
  <c r="CO392" i="6" l="1"/>
  <c r="CP389" i="6" s="1"/>
  <c r="CP272" i="6"/>
  <c r="CP274" i="6" s="1"/>
  <c r="CP252" i="6"/>
  <c r="CP254" i="6" s="1"/>
  <c r="CQ251" i="6" s="1"/>
  <c r="CO394" i="6"/>
  <c r="CO397" i="6" s="1"/>
  <c r="DF322" i="6"/>
  <c r="DF326" i="6"/>
  <c r="DF302" i="6" s="1"/>
  <c r="DF325" i="6"/>
  <c r="DH342" i="6"/>
  <c r="DH344" i="6" s="1"/>
  <c r="DI341" i="6" s="1"/>
  <c r="DH364" i="6"/>
  <c r="ED235" i="6"/>
  <c r="ED236" i="6"/>
  <c r="ED211" i="6" s="1"/>
  <c r="ED230" i="6"/>
  <c r="ED231" i="6" s="1"/>
  <c r="ED232" i="6"/>
  <c r="EE215" i="6" s="1"/>
  <c r="EE221" i="6" s="1"/>
  <c r="CO181" i="6"/>
  <c r="CP278" i="6" l="1"/>
  <c r="CP369" i="6" s="1"/>
  <c r="CP370" i="6" s="1"/>
  <c r="CP380" i="6" s="1"/>
  <c r="CQ258" i="6"/>
  <c r="CQ264" i="6" s="1"/>
  <c r="CQ267" i="6" s="1"/>
  <c r="CP452" i="6"/>
  <c r="DG305" i="6"/>
  <c r="DG311" i="6" s="1"/>
  <c r="DG312" i="6" s="1"/>
  <c r="DG313" i="6" s="1"/>
  <c r="DG314" i="6" s="1"/>
  <c r="DF453" i="6"/>
  <c r="DF327" i="6"/>
  <c r="DF301" i="6"/>
  <c r="DF303" i="6" s="1"/>
  <c r="DG300" i="6" s="1"/>
  <c r="DI348" i="6"/>
  <c r="DI354" i="6" s="1"/>
  <c r="DI357" i="6" s="1"/>
  <c r="DI359" i="6" s="1"/>
  <c r="ED210" i="6"/>
  <c r="ED212" i="6" s="1"/>
  <c r="EE209" i="6" s="1"/>
  <c r="ED237" i="6"/>
  <c r="EE222" i="6"/>
  <c r="EE223" i="6" s="1"/>
  <c r="EE224" i="6" s="1"/>
  <c r="EE309" i="6" s="1"/>
  <c r="CP280" i="6" l="1"/>
  <c r="CP283" i="6" s="1"/>
  <c r="CP287" i="6" s="1"/>
  <c r="CP292" i="6" s="1"/>
  <c r="CP455" i="6"/>
  <c r="CP384" i="6"/>
  <c r="CP388" i="6"/>
  <c r="CQ269" i="6"/>
  <c r="DG319" i="6"/>
  <c r="DG320" i="6" s="1"/>
  <c r="DG321" i="6" s="1"/>
  <c r="DG324" i="6"/>
  <c r="DI360" i="6"/>
  <c r="EE234" i="6"/>
  <c r="EE229" i="6"/>
  <c r="EE230" i="6" s="1"/>
  <c r="EE231" i="6" s="1"/>
  <c r="CQ270" i="6" l="1"/>
  <c r="CP391" i="6"/>
  <c r="CP390" i="6"/>
  <c r="DG322" i="6"/>
  <c r="DG453" i="6" s="1"/>
  <c r="DG326" i="6"/>
  <c r="DG302" i="6" s="1"/>
  <c r="DG325" i="6"/>
  <c r="DI342" i="6"/>
  <c r="DI344" i="6" s="1"/>
  <c r="DJ341" i="6" s="1"/>
  <c r="DI361" i="6"/>
  <c r="DI362" i="6" s="1"/>
  <c r="DI368" i="6" s="1"/>
  <c r="EE235" i="6"/>
  <c r="EE236" i="6"/>
  <c r="EE211" i="6" s="1"/>
  <c r="EE232" i="6"/>
  <c r="EF215" i="6" s="1"/>
  <c r="EF221" i="6" s="1"/>
  <c r="CP394" i="6" l="1"/>
  <c r="CP397" i="6" s="1"/>
  <c r="CQ252" i="6"/>
  <c r="CQ254" i="6" s="1"/>
  <c r="CR251" i="6" s="1"/>
  <c r="CP392" i="6"/>
  <c r="CQ389" i="6" s="1"/>
  <c r="CQ271" i="6"/>
  <c r="DH305" i="6"/>
  <c r="DH311" i="6" s="1"/>
  <c r="DH312" i="6" s="1"/>
  <c r="DG301" i="6"/>
  <c r="DG303" i="6" s="1"/>
  <c r="DH300" i="6" s="1"/>
  <c r="DG327" i="6"/>
  <c r="DI364" i="6"/>
  <c r="EF222" i="6"/>
  <c r="EF223" i="6" s="1"/>
  <c r="EF224" i="6" s="1"/>
  <c r="EE210" i="6"/>
  <c r="EE212" i="6" s="1"/>
  <c r="EF209" i="6" s="1"/>
  <c r="EE237" i="6"/>
  <c r="CP181" i="6"/>
  <c r="CQ272" i="6" l="1"/>
  <c r="CQ274" i="6" s="1"/>
  <c r="DH313" i="6"/>
  <c r="DH314" i="6" s="1"/>
  <c r="DJ348" i="6"/>
  <c r="DJ354" i="6" s="1"/>
  <c r="DJ357" i="6" s="1"/>
  <c r="DJ359" i="6" s="1"/>
  <c r="DJ360" i="6" s="1"/>
  <c r="EF234" i="6"/>
  <c r="EF229" i="6"/>
  <c r="EF232" i="6" s="1"/>
  <c r="EG215" i="6" s="1"/>
  <c r="EG221" i="6" s="1"/>
  <c r="CQ278" i="6" l="1"/>
  <c r="CQ369" i="6" s="1"/>
  <c r="CQ370" i="6" s="1"/>
  <c r="CQ380" i="6" s="1"/>
  <c r="CR258" i="6"/>
  <c r="CR264" i="6" s="1"/>
  <c r="CR267" i="6" s="1"/>
  <c r="CQ452" i="6"/>
  <c r="DH319" i="6"/>
  <c r="DH320" i="6" s="1"/>
  <c r="DH321" i="6" s="1"/>
  <c r="DH324" i="6"/>
  <c r="DJ361" i="6"/>
  <c r="DJ362" i="6" s="1"/>
  <c r="DJ368" i="6" s="1"/>
  <c r="DJ342" i="6"/>
  <c r="DJ344" i="6" s="1"/>
  <c r="DK341" i="6" s="1"/>
  <c r="EF230" i="6"/>
  <c r="EF231" i="6" s="1"/>
  <c r="EG222" i="6"/>
  <c r="EG223" i="6" s="1"/>
  <c r="EG224" i="6" s="1"/>
  <c r="EG309" i="6" s="1"/>
  <c r="EF309" i="6"/>
  <c r="EF235" i="6"/>
  <c r="EF236" i="6"/>
  <c r="EF211" i="6" s="1"/>
  <c r="CQ280" i="6" l="1"/>
  <c r="CQ283" i="6" s="1"/>
  <c r="CQ287" i="6" s="1"/>
  <c r="CQ292" i="6" s="1"/>
  <c r="CQ455" i="6"/>
  <c r="CR269" i="6"/>
  <c r="CQ384" i="6"/>
  <c r="CQ388" i="6"/>
  <c r="DH326" i="6"/>
  <c r="DH302" i="6" s="1"/>
  <c r="DH325" i="6"/>
  <c r="DH322" i="6"/>
  <c r="DJ364" i="6"/>
  <c r="DK348" i="6" s="1"/>
  <c r="DK354" i="6" s="1"/>
  <c r="DK357" i="6" s="1"/>
  <c r="DK359" i="6" s="1"/>
  <c r="EF210" i="6"/>
  <c r="EF212" i="6" s="1"/>
  <c r="EG209" i="6" s="1"/>
  <c r="EF237" i="6"/>
  <c r="EG234" i="6"/>
  <c r="EG229" i="6"/>
  <c r="CQ391" i="6" l="1"/>
  <c r="CQ390" i="6"/>
  <c r="CR270" i="6"/>
  <c r="CR271" i="6" s="1"/>
  <c r="DI305" i="6"/>
  <c r="DI311" i="6" s="1"/>
  <c r="DI312" i="6" s="1"/>
  <c r="DH453" i="6"/>
  <c r="DH327" i="6"/>
  <c r="DH301" i="6"/>
  <c r="DH303" i="6" s="1"/>
  <c r="DI300" i="6" s="1"/>
  <c r="DK360" i="6"/>
  <c r="DK361" i="6" s="1"/>
  <c r="DK362" i="6" s="1"/>
  <c r="DK368" i="6" s="1"/>
  <c r="EG230" i="6"/>
  <c r="EG231" i="6" s="1"/>
  <c r="EG232" i="6"/>
  <c r="EH215" i="6" s="1"/>
  <c r="EH221" i="6" s="1"/>
  <c r="EG235" i="6"/>
  <c r="EG236" i="6"/>
  <c r="EG211" i="6" s="1"/>
  <c r="CQ394" i="6" l="1"/>
  <c r="CQ397" i="6" s="1"/>
  <c r="CR272" i="6"/>
  <c r="CR274" i="6" s="1"/>
  <c r="CR252" i="6"/>
  <c r="CR254" i="6" s="1"/>
  <c r="CS251" i="6" s="1"/>
  <c r="CQ392" i="6"/>
  <c r="CR389" i="6" s="1"/>
  <c r="DI313" i="6"/>
  <c r="DI314" i="6" s="1"/>
  <c r="DK342" i="6"/>
  <c r="DK344" i="6" s="1"/>
  <c r="DL341" i="6" s="1"/>
  <c r="DK364" i="6"/>
  <c r="EG210" i="6"/>
  <c r="EG212" i="6" s="1"/>
  <c r="EH209" i="6" s="1"/>
  <c r="EG237" i="6"/>
  <c r="EH222" i="6"/>
  <c r="EH223" i="6" s="1"/>
  <c r="EH224" i="6" s="1"/>
  <c r="CQ181" i="6"/>
  <c r="CR278" i="6" l="1"/>
  <c r="CR455" i="6" s="1"/>
  <c r="CS258" i="6"/>
  <c r="CS264" i="6" s="1"/>
  <c r="CS267" i="6" s="1"/>
  <c r="CR452" i="6"/>
  <c r="CR369" i="6"/>
  <c r="CR370" i="6" s="1"/>
  <c r="CR380" i="6" s="1"/>
  <c r="CR280" i="6"/>
  <c r="CR283" i="6" s="1"/>
  <c r="CR287" i="6" s="1"/>
  <c r="CR292" i="6" s="1"/>
  <c r="DI319" i="6"/>
  <c r="DI320" i="6" s="1"/>
  <c r="DI321" i="6" s="1"/>
  <c r="DI324" i="6"/>
  <c r="DL348" i="6"/>
  <c r="DL354" i="6" s="1"/>
  <c r="DL357" i="6" s="1"/>
  <c r="DL359" i="6" s="1"/>
  <c r="EH234" i="6"/>
  <c r="EH229" i="6"/>
  <c r="CS269" i="6" l="1"/>
  <c r="CR384" i="6"/>
  <c r="CR388" i="6"/>
  <c r="DI325" i="6"/>
  <c r="DI326" i="6"/>
  <c r="DI302" i="6" s="1"/>
  <c r="DI322" i="6"/>
  <c r="DL360" i="6"/>
  <c r="DL361" i="6" s="1"/>
  <c r="DL362" i="6" s="1"/>
  <c r="DL368" i="6" s="1"/>
  <c r="EH309" i="6"/>
  <c r="EH230" i="6"/>
  <c r="EH231" i="6" s="1"/>
  <c r="EH232" i="6"/>
  <c r="EI215" i="6" s="1"/>
  <c r="EI221" i="6" s="1"/>
  <c r="EH235" i="6"/>
  <c r="EH236" i="6"/>
  <c r="EH211" i="6" s="1"/>
  <c r="CS270" i="6" l="1"/>
  <c r="CS271" i="6" s="1"/>
  <c r="CR390" i="6"/>
  <c r="CR391" i="6"/>
  <c r="DJ305" i="6"/>
  <c r="DJ311" i="6" s="1"/>
  <c r="DJ312" i="6" s="1"/>
  <c r="DJ313" i="6" s="1"/>
  <c r="DJ314" i="6" s="1"/>
  <c r="DI453" i="6"/>
  <c r="DI327" i="6"/>
  <c r="DI301" i="6"/>
  <c r="DI303" i="6" s="1"/>
  <c r="DJ300" i="6" s="1"/>
  <c r="DL342" i="6"/>
  <c r="DL344" i="6" s="1"/>
  <c r="DM341" i="6" s="1"/>
  <c r="DL364" i="6"/>
  <c r="EH210" i="6"/>
  <c r="EH212" i="6" s="1"/>
  <c r="EI209" i="6" s="1"/>
  <c r="EH237" i="6"/>
  <c r="EI222" i="6"/>
  <c r="EI223" i="6" s="1"/>
  <c r="EI224" i="6" s="1"/>
  <c r="EI309" i="6" s="1"/>
  <c r="CR394" i="6" l="1"/>
  <c r="CR397" i="6" s="1"/>
  <c r="CR392" i="6"/>
  <c r="CS389" i="6" s="1"/>
  <c r="CS272" i="6"/>
  <c r="CS278" i="6" s="1"/>
  <c r="CS252" i="6"/>
  <c r="CS254" i="6" s="1"/>
  <c r="CT251" i="6" s="1"/>
  <c r="DJ319" i="6"/>
  <c r="DJ322" i="6" s="1"/>
  <c r="DJ453" i="6" s="1"/>
  <c r="DJ324" i="6"/>
  <c r="DM348" i="6"/>
  <c r="DM354" i="6" s="1"/>
  <c r="DM357" i="6" s="1"/>
  <c r="DM359" i="6" s="1"/>
  <c r="EI234" i="6"/>
  <c r="EI229" i="6"/>
  <c r="EI230" i="6" s="1"/>
  <c r="EI231" i="6" s="1"/>
  <c r="CS274" i="6" l="1"/>
  <c r="CS455" i="6"/>
  <c r="CS280" i="6"/>
  <c r="CS283" i="6" s="1"/>
  <c r="CS287" i="6" s="1"/>
  <c r="CS292" i="6" s="1"/>
  <c r="CS369" i="6"/>
  <c r="CS370" i="6" s="1"/>
  <c r="CS380" i="6" s="1"/>
  <c r="CT258" i="6"/>
  <c r="CT264" i="6" s="1"/>
  <c r="CT267" i="6" s="1"/>
  <c r="CS452" i="6"/>
  <c r="DJ320" i="6"/>
  <c r="DJ321" i="6" s="1"/>
  <c r="DJ326" i="6"/>
  <c r="DJ302" i="6" s="1"/>
  <c r="DJ325" i="6"/>
  <c r="DK305" i="6"/>
  <c r="DK311" i="6" s="1"/>
  <c r="DM360" i="6"/>
  <c r="DM361" i="6" s="1"/>
  <c r="DM362" i="6" s="1"/>
  <c r="DM368" i="6" s="1"/>
  <c r="EI232" i="6"/>
  <c r="EJ215" i="6" s="1"/>
  <c r="EJ221" i="6" s="1"/>
  <c r="EI235" i="6"/>
  <c r="EI236" i="6"/>
  <c r="EI211" i="6" s="1"/>
  <c r="CR181" i="6"/>
  <c r="CT269" i="6" l="1"/>
  <c r="CS384" i="6"/>
  <c r="CS388" i="6"/>
  <c r="DK312" i="6"/>
  <c r="DK313" i="6" s="1"/>
  <c r="DK314" i="6" s="1"/>
  <c r="DJ301" i="6"/>
  <c r="DJ303" i="6" s="1"/>
  <c r="DK300" i="6" s="1"/>
  <c r="DJ327" i="6"/>
  <c r="DM342" i="6"/>
  <c r="DM344" i="6" s="1"/>
  <c r="DN341" i="6" s="1"/>
  <c r="DM364" i="6"/>
  <c r="EJ222" i="6"/>
  <c r="EJ223" i="6" s="1"/>
  <c r="EJ224" i="6" s="1"/>
  <c r="EI210" i="6"/>
  <c r="EI212" i="6" s="1"/>
  <c r="EJ209" i="6" s="1"/>
  <c r="EI237" i="6"/>
  <c r="CS390" i="6" l="1"/>
  <c r="CS391" i="6"/>
  <c r="CT270" i="6"/>
  <c r="CT271" i="6" s="1"/>
  <c r="DK319" i="6"/>
  <c r="DK322" i="6" s="1"/>
  <c r="DK453" i="6" s="1"/>
  <c r="DK324" i="6"/>
  <c r="DN348" i="6"/>
  <c r="DN354" i="6" s="1"/>
  <c r="DN357" i="6" s="1"/>
  <c r="DN359" i="6" s="1"/>
  <c r="EJ234" i="6"/>
  <c r="EJ229" i="6"/>
  <c r="EJ232" i="6" s="1"/>
  <c r="EK215" i="6" s="1"/>
  <c r="EK221" i="6" s="1"/>
  <c r="CS392" i="6" l="1"/>
  <c r="CT389" i="6" s="1"/>
  <c r="CT272" i="6"/>
  <c r="CT274" i="6" s="1"/>
  <c r="CT252" i="6"/>
  <c r="CT254" i="6" s="1"/>
  <c r="CU251" i="6" s="1"/>
  <c r="CS394" i="6"/>
  <c r="CS397" i="6" s="1"/>
  <c r="DK320" i="6"/>
  <c r="DK321" i="6" s="1"/>
  <c r="DK326" i="6"/>
  <c r="DK302" i="6" s="1"/>
  <c r="DK325" i="6"/>
  <c r="DL305" i="6"/>
  <c r="DL311" i="6" s="1"/>
  <c r="DN360" i="6"/>
  <c r="DN361" i="6" s="1"/>
  <c r="DN362" i="6" s="1"/>
  <c r="DN368" i="6" s="1"/>
  <c r="EJ230" i="6"/>
  <c r="EJ231" i="6" s="1"/>
  <c r="EJ235" i="6"/>
  <c r="EJ236" i="6"/>
  <c r="EJ211" i="6" s="1"/>
  <c r="EJ309" i="6"/>
  <c r="EK222" i="6"/>
  <c r="EK223" i="6" s="1"/>
  <c r="EK224" i="6" s="1"/>
  <c r="EK309" i="6" s="1"/>
  <c r="CT278" i="6" l="1"/>
  <c r="CT369" i="6" s="1"/>
  <c r="CT370" i="6" s="1"/>
  <c r="CT380" i="6" s="1"/>
  <c r="CU258" i="6"/>
  <c r="CU264" i="6" s="1"/>
  <c r="CU267" i="6" s="1"/>
  <c r="CT452" i="6"/>
  <c r="CT455" i="6"/>
  <c r="CT280" i="6"/>
  <c r="CT283" i="6" s="1"/>
  <c r="CT287" i="6" s="1"/>
  <c r="CT292" i="6" s="1"/>
  <c r="DL312" i="6"/>
  <c r="DL313" i="6" s="1"/>
  <c r="DL314" i="6" s="1"/>
  <c r="DK301" i="6"/>
  <c r="DK303" i="6" s="1"/>
  <c r="DL300" i="6" s="1"/>
  <c r="DK327" i="6"/>
  <c r="DN342" i="6"/>
  <c r="DN344" i="6" s="1"/>
  <c r="DO341" i="6" s="1"/>
  <c r="DN364" i="6"/>
  <c r="EJ210" i="6"/>
  <c r="EJ212" i="6" s="1"/>
  <c r="EK209" i="6" s="1"/>
  <c r="EJ237" i="6"/>
  <c r="EK234" i="6"/>
  <c r="EK229" i="6"/>
  <c r="CU269" i="6" l="1"/>
  <c r="CT384" i="6"/>
  <c r="CT388" i="6"/>
  <c r="DL319" i="6"/>
  <c r="DL320" i="6" s="1"/>
  <c r="DL321" i="6" s="1"/>
  <c r="DL324" i="6"/>
  <c r="DO348" i="6"/>
  <c r="DO354" i="6" s="1"/>
  <c r="DO357" i="6" s="1"/>
  <c r="DO359" i="6" s="1"/>
  <c r="EK230" i="6"/>
  <c r="EK231" i="6" s="1"/>
  <c r="EK232" i="6"/>
  <c r="EL215" i="6" s="1"/>
  <c r="EL221" i="6" s="1"/>
  <c r="EK235" i="6"/>
  <c r="EK236" i="6"/>
  <c r="EK211" i="6" s="1"/>
  <c r="CS181" i="6"/>
  <c r="CU270" i="6" l="1"/>
  <c r="CT391" i="6"/>
  <c r="CT390" i="6"/>
  <c r="DL326" i="6"/>
  <c r="DL302" i="6" s="1"/>
  <c r="DL325" i="6"/>
  <c r="DL322" i="6"/>
  <c r="DO360" i="6"/>
  <c r="DO361" i="6" s="1"/>
  <c r="DO362" i="6" s="1"/>
  <c r="DO368" i="6" s="1"/>
  <c r="EK210" i="6"/>
  <c r="EK212" i="6" s="1"/>
  <c r="EL209" i="6" s="1"/>
  <c r="EK237" i="6"/>
  <c r="EL222" i="6"/>
  <c r="EL223" i="6" s="1"/>
  <c r="EL224" i="6" s="1"/>
  <c r="EL309" i="6" s="1"/>
  <c r="CT394" i="6" l="1"/>
  <c r="CT397" i="6" s="1"/>
  <c r="CU252" i="6"/>
  <c r="CU254" i="6" s="1"/>
  <c r="CV251" i="6" s="1"/>
  <c r="CT392" i="6"/>
  <c r="CU389" i="6" s="1"/>
  <c r="CU271" i="6"/>
  <c r="DM305" i="6"/>
  <c r="DM311" i="6" s="1"/>
  <c r="DM312" i="6" s="1"/>
  <c r="DM313" i="6" s="1"/>
  <c r="DM314" i="6" s="1"/>
  <c r="DL453" i="6"/>
  <c r="DL327" i="6"/>
  <c r="DL301" i="6"/>
  <c r="DL303" i="6" s="1"/>
  <c r="DM300" i="6" s="1"/>
  <c r="DO342" i="6"/>
  <c r="DO344" i="6" s="1"/>
  <c r="DP341" i="6" s="1"/>
  <c r="DO364" i="6"/>
  <c r="EL234" i="6"/>
  <c r="EL229" i="6"/>
  <c r="EL230" i="6" s="1"/>
  <c r="EL231" i="6" s="1"/>
  <c r="CU272" i="6" l="1"/>
  <c r="CU274" i="6" s="1"/>
  <c r="DM324" i="6"/>
  <c r="DM319" i="6"/>
  <c r="DM322" i="6" s="1"/>
  <c r="DM453" i="6" s="1"/>
  <c r="DP348" i="6"/>
  <c r="DP354" i="6" s="1"/>
  <c r="DP357" i="6" s="1"/>
  <c r="DP359" i="6" s="1"/>
  <c r="DP360" i="6" s="1"/>
  <c r="EL235" i="6"/>
  <c r="EL236" i="6"/>
  <c r="EL211" i="6" s="1"/>
  <c r="EL232" i="6"/>
  <c r="EM215" i="6" s="1"/>
  <c r="EM221" i="6" s="1"/>
  <c r="CU278" i="6" l="1"/>
  <c r="CU455" i="6" s="1"/>
  <c r="CV258" i="6"/>
  <c r="CV264" i="6" s="1"/>
  <c r="CV267" i="6" s="1"/>
  <c r="CU452" i="6"/>
  <c r="DM320" i="6"/>
  <c r="DM321" i="6" s="1"/>
  <c r="DN305" i="6"/>
  <c r="DN311" i="6" s="1"/>
  <c r="DM325" i="6"/>
  <c r="DM326" i="6"/>
  <c r="DM302" i="6" s="1"/>
  <c r="DP361" i="6"/>
  <c r="DP362" i="6" s="1"/>
  <c r="DP342" i="6"/>
  <c r="DP344" i="6" s="1"/>
  <c r="DQ341" i="6" s="1"/>
  <c r="EM222" i="6"/>
  <c r="EM223" i="6" s="1"/>
  <c r="EM224" i="6" s="1"/>
  <c r="EL210" i="6"/>
  <c r="EL212" i="6" s="1"/>
  <c r="EM209" i="6" s="1"/>
  <c r="EL237" i="6"/>
  <c r="CT181" i="6"/>
  <c r="CU280" i="6" l="1"/>
  <c r="CU283" i="6" s="1"/>
  <c r="CU287" i="6" s="1"/>
  <c r="CU292" i="6" s="1"/>
  <c r="CU369" i="6"/>
  <c r="CU370" i="6" s="1"/>
  <c r="CU380" i="6" s="1"/>
  <c r="CU388" i="6" s="1"/>
  <c r="CV269" i="6"/>
  <c r="DM327" i="6"/>
  <c r="DM301" i="6"/>
  <c r="DM303" i="6" s="1"/>
  <c r="DN300" i="6" s="1"/>
  <c r="DN312" i="6"/>
  <c r="DN313" i="6" s="1"/>
  <c r="DN314" i="6" s="1"/>
  <c r="DP368" i="6"/>
  <c r="DP364" i="6"/>
  <c r="EM234" i="6"/>
  <c r="EM229" i="6"/>
  <c r="EM230" i="6" s="1"/>
  <c r="EM231" i="6" s="1"/>
  <c r="CU384" i="6" l="1"/>
  <c r="CV270" i="6"/>
  <c r="CU391" i="6"/>
  <c r="CU390" i="6"/>
  <c r="DN319" i="6"/>
  <c r="DN320" i="6" s="1"/>
  <c r="DN321" i="6" s="1"/>
  <c r="DN324" i="6"/>
  <c r="DQ348" i="6"/>
  <c r="DQ354" i="6" s="1"/>
  <c r="DQ357" i="6" s="1"/>
  <c r="DQ359" i="6" s="1"/>
  <c r="EM235" i="6"/>
  <c r="EM236" i="6"/>
  <c r="EM211" i="6" s="1"/>
  <c r="EM309" i="6"/>
  <c r="EM232" i="6"/>
  <c r="EN215" i="6" s="1"/>
  <c r="EN221" i="6" s="1"/>
  <c r="CU394" i="6" l="1"/>
  <c r="CU397" i="6" s="1"/>
  <c r="CV252" i="6"/>
  <c r="CV254" i="6" s="1"/>
  <c r="CW251" i="6" s="1"/>
  <c r="CU392" i="6"/>
  <c r="CV389" i="6" s="1"/>
  <c r="CV271" i="6"/>
  <c r="DN325" i="6"/>
  <c r="DN326" i="6"/>
  <c r="DN302" i="6" s="1"/>
  <c r="DN322" i="6"/>
  <c r="DQ360" i="6"/>
  <c r="EN222" i="6"/>
  <c r="EN223" i="6" s="1"/>
  <c r="EN224" i="6" s="1"/>
  <c r="EN309" i="6" s="1"/>
  <c r="EM210" i="6"/>
  <c r="EM212" i="6" s="1"/>
  <c r="EN209" i="6" s="1"/>
  <c r="EM237" i="6"/>
  <c r="CV272" i="6" l="1"/>
  <c r="CV274" i="6" s="1"/>
  <c r="DO305" i="6"/>
  <c r="DO311" i="6" s="1"/>
  <c r="DO312" i="6" s="1"/>
  <c r="DO313" i="6" s="1"/>
  <c r="DO314" i="6" s="1"/>
  <c r="DN453" i="6"/>
  <c r="DN301" i="6"/>
  <c r="DN303" i="6" s="1"/>
  <c r="DO300" i="6" s="1"/>
  <c r="DN327" i="6"/>
  <c r="DQ342" i="6"/>
  <c r="DQ344" i="6" s="1"/>
  <c r="DR341" i="6" s="1"/>
  <c r="DQ361" i="6"/>
  <c r="DQ362" i="6" s="1"/>
  <c r="DQ368" i="6" s="1"/>
  <c r="EN234" i="6"/>
  <c r="EN229" i="6"/>
  <c r="EN232" i="6" s="1"/>
  <c r="EO215" i="6" s="1"/>
  <c r="EO221" i="6" s="1"/>
  <c r="CV452" i="6" l="1"/>
  <c r="CW258" i="6"/>
  <c r="CW264" i="6" s="1"/>
  <c r="CW267" i="6" s="1"/>
  <c r="CV278" i="6"/>
  <c r="DO324" i="6"/>
  <c r="DO319" i="6"/>
  <c r="DO320" i="6" s="1"/>
  <c r="DO321" i="6" s="1"/>
  <c r="DQ364" i="6"/>
  <c r="EO222" i="6"/>
  <c r="EO223" i="6" s="1"/>
  <c r="EO224" i="6" s="1"/>
  <c r="EN235" i="6"/>
  <c r="EN236" i="6"/>
  <c r="EN211" i="6" s="1"/>
  <c r="EN230" i="6"/>
  <c r="EN231" i="6" s="1"/>
  <c r="CU181" i="6"/>
  <c r="CV455" i="6" l="1"/>
  <c r="CV369" i="6"/>
  <c r="CV370" i="6" s="1"/>
  <c r="CV380" i="6" s="1"/>
  <c r="CV280" i="6"/>
  <c r="CV283" i="6" s="1"/>
  <c r="CV287" i="6" s="1"/>
  <c r="CV292" i="6" s="1"/>
  <c r="CW269" i="6"/>
  <c r="DO325" i="6"/>
  <c r="DO326" i="6"/>
  <c r="DO302" i="6" s="1"/>
  <c r="DO322" i="6"/>
  <c r="DR348" i="6"/>
  <c r="DR354" i="6" s="1"/>
  <c r="DR357" i="6" s="1"/>
  <c r="DR359" i="6" s="1"/>
  <c r="EO234" i="6"/>
  <c r="EO229" i="6"/>
  <c r="EO232" i="6" s="1"/>
  <c r="EP215" i="6" s="1"/>
  <c r="EP221" i="6" s="1"/>
  <c r="EO309" i="6"/>
  <c r="EN210" i="6"/>
  <c r="EN212" i="6" s="1"/>
  <c r="EO209" i="6" s="1"/>
  <c r="EN237" i="6"/>
  <c r="CW270" i="6" l="1"/>
  <c r="CV384" i="6"/>
  <c r="CV388" i="6"/>
  <c r="DP305" i="6"/>
  <c r="DP311" i="6" s="1"/>
  <c r="DP312" i="6" s="1"/>
  <c r="DP313" i="6" s="1"/>
  <c r="DP314" i="6" s="1"/>
  <c r="DO453" i="6"/>
  <c r="DO301" i="6"/>
  <c r="DO303" i="6" s="1"/>
  <c r="DP300" i="6" s="1"/>
  <c r="DO327" i="6"/>
  <c r="DR360" i="6"/>
  <c r="DR361" i="6" s="1"/>
  <c r="DR362" i="6" s="1"/>
  <c r="DR368" i="6" s="1"/>
  <c r="EO230" i="6"/>
  <c r="EO231" i="6" s="1"/>
  <c r="EP222" i="6"/>
  <c r="EP223" i="6" s="1"/>
  <c r="EP224" i="6" s="1"/>
  <c r="EO235" i="6"/>
  <c r="EO236" i="6"/>
  <c r="EO211" i="6" s="1"/>
  <c r="CW252" i="6" l="1"/>
  <c r="CW254" i="6" s="1"/>
  <c r="CX251" i="6" s="1"/>
  <c r="CV391" i="6"/>
  <c r="CV390" i="6"/>
  <c r="CW271" i="6"/>
  <c r="DP324" i="6"/>
  <c r="DP319" i="6"/>
  <c r="DP320" i="6" s="1"/>
  <c r="DP321" i="6" s="1"/>
  <c r="DR342" i="6"/>
  <c r="DR344" i="6" s="1"/>
  <c r="DS341" i="6" s="1"/>
  <c r="DR364" i="6"/>
  <c r="EP234" i="6"/>
  <c r="EP229" i="6"/>
  <c r="EP232" i="6" s="1"/>
  <c r="EQ215" i="6" s="1"/>
  <c r="EQ221" i="6" s="1"/>
  <c r="EO210" i="6"/>
  <c r="EO212" i="6" s="1"/>
  <c r="EP209" i="6" s="1"/>
  <c r="EO237" i="6"/>
  <c r="EP309" i="6"/>
  <c r="CV392" i="6" l="1"/>
  <c r="CW389" i="6" s="1"/>
  <c r="CV394" i="6"/>
  <c r="CV397" i="6" s="1"/>
  <c r="CW272" i="6"/>
  <c r="CW274" i="6" s="1"/>
  <c r="DP326" i="6"/>
  <c r="DP302" i="6" s="1"/>
  <c r="DP325" i="6"/>
  <c r="DP322" i="6"/>
  <c r="DS348" i="6"/>
  <c r="DS354" i="6" s="1"/>
  <c r="DS357" i="6" s="1"/>
  <c r="DS359" i="6" s="1"/>
  <c r="EP230" i="6"/>
  <c r="EP231" i="6" s="1"/>
  <c r="EP235" i="6"/>
  <c r="EP236" i="6"/>
  <c r="EP211" i="6" s="1"/>
  <c r="EQ222" i="6"/>
  <c r="EQ223" i="6" s="1"/>
  <c r="EQ224" i="6" s="1"/>
  <c r="EQ309" i="6" s="1"/>
  <c r="CW278" i="6" l="1"/>
  <c r="CW369" i="6" s="1"/>
  <c r="CW370" i="6" s="1"/>
  <c r="CW380" i="6" s="1"/>
  <c r="CX258" i="6"/>
  <c r="CX264" i="6" s="1"/>
  <c r="CX267" i="6" s="1"/>
  <c r="CW452" i="6"/>
  <c r="CW280" i="6"/>
  <c r="CW283" i="6" s="1"/>
  <c r="CW287" i="6" s="1"/>
  <c r="CW292" i="6" s="1"/>
  <c r="DQ305" i="6"/>
  <c r="DQ311" i="6" s="1"/>
  <c r="DQ312" i="6" s="1"/>
  <c r="DQ313" i="6" s="1"/>
  <c r="DQ314" i="6" s="1"/>
  <c r="DP453" i="6"/>
  <c r="DP327" i="6"/>
  <c r="DP301" i="6"/>
  <c r="DP303" i="6" s="1"/>
  <c r="DQ300" i="6" s="1"/>
  <c r="DS360" i="6"/>
  <c r="DS361" i="6" s="1"/>
  <c r="DS362" i="6" s="1"/>
  <c r="DS368" i="6" s="1"/>
  <c r="EP210" i="6"/>
  <c r="EP212" i="6" s="1"/>
  <c r="EQ209" i="6" s="1"/>
  <c r="EP237" i="6"/>
  <c r="EQ234" i="6"/>
  <c r="EQ229" i="6"/>
  <c r="EQ232" i="6" s="1"/>
  <c r="ER215" i="6" s="1"/>
  <c r="ER221" i="6" s="1"/>
  <c r="CV181" i="6"/>
  <c r="CW455" i="6" l="1"/>
  <c r="CW384" i="6"/>
  <c r="CW388" i="6"/>
  <c r="CX269" i="6"/>
  <c r="DQ324" i="6"/>
  <c r="DQ319" i="6"/>
  <c r="DQ320" i="6" s="1"/>
  <c r="DQ321" i="6" s="1"/>
  <c r="DS342" i="6"/>
  <c r="DS344" i="6" s="1"/>
  <c r="DT341" i="6" s="1"/>
  <c r="DS364" i="6"/>
  <c r="EQ230" i="6"/>
  <c r="EQ231" i="6" s="1"/>
  <c r="EQ235" i="6"/>
  <c r="EQ236" i="6"/>
  <c r="EQ211" i="6" s="1"/>
  <c r="ER222" i="6"/>
  <c r="ER223" i="6" s="1"/>
  <c r="ER224" i="6" s="1"/>
  <c r="CX270" i="6" l="1"/>
  <c r="CX271" i="6" s="1"/>
  <c r="CW391" i="6"/>
  <c r="CW390" i="6"/>
  <c r="DQ325" i="6"/>
  <c r="DQ326" i="6"/>
  <c r="DQ302" i="6" s="1"/>
  <c r="DQ322" i="6"/>
  <c r="DT348" i="6"/>
  <c r="DT354" i="6" s="1"/>
  <c r="DT357" i="6" s="1"/>
  <c r="DT359" i="6" s="1"/>
  <c r="DT360" i="6" s="1"/>
  <c r="ER234" i="6"/>
  <c r="ER229" i="6"/>
  <c r="ER232" i="6" s="1"/>
  <c r="ES215" i="6" s="1"/>
  <c r="ES221" i="6" s="1"/>
  <c r="EQ210" i="6"/>
  <c r="EQ212" i="6" s="1"/>
  <c r="ER209" i="6" s="1"/>
  <c r="EQ237" i="6"/>
  <c r="ER309" i="6"/>
  <c r="CW392" i="6" l="1"/>
  <c r="CX389" i="6" s="1"/>
  <c r="CX272" i="6"/>
  <c r="CX278" i="6" s="1"/>
  <c r="CW394" i="6"/>
  <c r="CW397" i="6" s="1"/>
  <c r="CX252" i="6"/>
  <c r="CX254" i="6" s="1"/>
  <c r="CY251" i="6" s="1"/>
  <c r="DR305" i="6"/>
  <c r="DR311" i="6" s="1"/>
  <c r="DR312" i="6" s="1"/>
  <c r="DR313" i="6" s="1"/>
  <c r="DR314" i="6" s="1"/>
  <c r="DQ453" i="6"/>
  <c r="DQ301" i="6"/>
  <c r="DQ303" i="6" s="1"/>
  <c r="DR300" i="6" s="1"/>
  <c r="DQ327" i="6"/>
  <c r="DT361" i="6"/>
  <c r="DT362" i="6" s="1"/>
  <c r="DT368" i="6" s="1"/>
  <c r="DT342" i="6"/>
  <c r="DT344" i="6" s="1"/>
  <c r="DU341" i="6" s="1"/>
  <c r="ES222" i="6"/>
  <c r="ES223" i="6" s="1"/>
  <c r="ES224" i="6" s="1"/>
  <c r="ER235" i="6"/>
  <c r="ER236" i="6"/>
  <c r="ER211" i="6" s="1"/>
  <c r="ER230" i="6"/>
  <c r="ER231" i="6" s="1"/>
  <c r="CX274" i="6" l="1"/>
  <c r="CX452" i="6" s="1"/>
  <c r="CX455" i="6"/>
  <c r="CX280" i="6"/>
  <c r="CX283" i="6" s="1"/>
  <c r="CX287" i="6" s="1"/>
  <c r="CX292" i="6" s="1"/>
  <c r="CX369" i="6"/>
  <c r="CX370" i="6" s="1"/>
  <c r="CX380" i="6" s="1"/>
  <c r="CY258" i="6"/>
  <c r="CY264" i="6" s="1"/>
  <c r="CY267" i="6" s="1"/>
  <c r="DR324" i="6"/>
  <c r="DR319" i="6"/>
  <c r="DT364" i="6"/>
  <c r="ER210" i="6"/>
  <c r="ER212" i="6" s="1"/>
  <c r="ES209" i="6" s="1"/>
  <c r="ER237" i="6"/>
  <c r="ES234" i="6"/>
  <c r="ES229" i="6"/>
  <c r="ES230" i="6" s="1"/>
  <c r="ES231" i="6" s="1"/>
  <c r="ES309" i="6"/>
  <c r="CY269" i="6" l="1"/>
  <c r="CX384" i="6"/>
  <c r="CX388" i="6"/>
  <c r="DR322" i="6"/>
  <c r="DR320" i="6"/>
  <c r="DR321" i="6" s="1"/>
  <c r="DR325" i="6"/>
  <c r="DR326" i="6"/>
  <c r="DR302" i="6" s="1"/>
  <c r="DU348" i="6"/>
  <c r="DU354" i="6" s="1"/>
  <c r="DU357" i="6" s="1"/>
  <c r="DU359" i="6" s="1"/>
  <c r="ES232" i="6"/>
  <c r="ET215" i="6" s="1"/>
  <c r="ET221" i="6" s="1"/>
  <c r="ES235" i="6"/>
  <c r="ES236" i="6"/>
  <c r="ES211" i="6" s="1"/>
  <c r="CW181" i="6"/>
  <c r="CX390" i="6" l="1"/>
  <c r="CX391" i="6"/>
  <c r="CY270" i="6"/>
  <c r="CY271" i="6" s="1"/>
  <c r="DS305" i="6"/>
  <c r="DS311" i="6" s="1"/>
  <c r="DS312" i="6" s="1"/>
  <c r="DS313" i="6" s="1"/>
  <c r="DS314" i="6" s="1"/>
  <c r="DR453" i="6"/>
  <c r="DR327" i="6"/>
  <c r="DR301" i="6"/>
  <c r="DR303" i="6" s="1"/>
  <c r="DS300" i="6" s="1"/>
  <c r="DU360" i="6"/>
  <c r="DU361" i="6" s="1"/>
  <c r="DU362" i="6" s="1"/>
  <c r="DU368" i="6" s="1"/>
  <c r="ES210" i="6"/>
  <c r="ES212" i="6" s="1"/>
  <c r="ET209" i="6" s="1"/>
  <c r="ES237" i="6"/>
  <c r="ET222" i="6"/>
  <c r="ET223" i="6" s="1"/>
  <c r="ET224" i="6" s="1"/>
  <c r="ET309" i="6" s="1"/>
  <c r="CX394" i="6" l="1"/>
  <c r="CX397" i="6" s="1"/>
  <c r="CY272" i="6"/>
  <c r="CY278" i="6" s="1"/>
  <c r="CY252" i="6"/>
  <c r="CY254" i="6" s="1"/>
  <c r="CZ251" i="6" s="1"/>
  <c r="CX392" i="6"/>
  <c r="CY389" i="6" s="1"/>
  <c r="DS324" i="6"/>
  <c r="DS319" i="6"/>
  <c r="DS320" i="6" s="1"/>
  <c r="DS321" i="6" s="1"/>
  <c r="DU342" i="6"/>
  <c r="DU344" i="6" s="1"/>
  <c r="DV341" i="6" s="1"/>
  <c r="DU364" i="6"/>
  <c r="ET234" i="6"/>
  <c r="ET229" i="6"/>
  <c r="CY455" i="6" l="1"/>
  <c r="CY280" i="6"/>
  <c r="CY283" i="6" s="1"/>
  <c r="CY287" i="6" s="1"/>
  <c r="CY292" i="6" s="1"/>
  <c r="CY369" i="6"/>
  <c r="CY370" i="6" s="1"/>
  <c r="CY380" i="6" s="1"/>
  <c r="CY274" i="6"/>
  <c r="DS326" i="6"/>
  <c r="DS302" i="6" s="1"/>
  <c r="DS325" i="6"/>
  <c r="DS322" i="6"/>
  <c r="DV348" i="6"/>
  <c r="DV354" i="6" s="1"/>
  <c r="DV357" i="6" s="1"/>
  <c r="DV359" i="6" s="1"/>
  <c r="DV360" i="6" s="1"/>
  <c r="ET230" i="6"/>
  <c r="ET231" i="6" s="1"/>
  <c r="ET232" i="6"/>
  <c r="EU215" i="6" s="1"/>
  <c r="EU221" i="6" s="1"/>
  <c r="ET235" i="6"/>
  <c r="ET236" i="6"/>
  <c r="ET211" i="6" s="1"/>
  <c r="CY452" i="6" l="1"/>
  <c r="CZ258" i="6"/>
  <c r="CZ264" i="6" s="1"/>
  <c r="CZ267" i="6" s="1"/>
  <c r="CY384" i="6"/>
  <c r="CY388" i="6"/>
  <c r="DT305" i="6"/>
  <c r="DT311" i="6" s="1"/>
  <c r="DT312" i="6" s="1"/>
  <c r="DT313" i="6" s="1"/>
  <c r="DT314" i="6" s="1"/>
  <c r="DS453" i="6"/>
  <c r="DS327" i="6"/>
  <c r="DS301" i="6"/>
  <c r="DS303" i="6" s="1"/>
  <c r="DT300" i="6" s="1"/>
  <c r="DV361" i="6"/>
  <c r="DV362" i="6" s="1"/>
  <c r="DV368" i="6" s="1"/>
  <c r="DV342" i="6"/>
  <c r="DV344" i="6" s="1"/>
  <c r="DW341" i="6" s="1"/>
  <c r="EU222" i="6"/>
  <c r="EU223" i="6" s="1"/>
  <c r="EU224" i="6" s="1"/>
  <c r="ET210" i="6"/>
  <c r="ET212" i="6" s="1"/>
  <c r="EU209" i="6" s="1"/>
  <c r="ET237" i="6"/>
  <c r="CY390" i="6" l="1"/>
  <c r="CY391" i="6"/>
  <c r="CZ269" i="6"/>
  <c r="DT324" i="6"/>
  <c r="DT319" i="6"/>
  <c r="DT322" i="6" s="1"/>
  <c r="DV364" i="6"/>
  <c r="EU234" i="6"/>
  <c r="EU229" i="6"/>
  <c r="EU232" i="6" s="1"/>
  <c r="EV215" i="6" s="1"/>
  <c r="EV221" i="6" s="1"/>
  <c r="CX181" i="6"/>
  <c r="CY394" i="6" l="1"/>
  <c r="CY397" i="6" s="1"/>
  <c r="CZ270" i="6"/>
  <c r="CZ271" i="6" s="1"/>
  <c r="CY392" i="6"/>
  <c r="CZ389" i="6" s="1"/>
  <c r="DU305" i="6"/>
  <c r="DU311" i="6" s="1"/>
  <c r="DU312" i="6" s="1"/>
  <c r="DU313" i="6" s="1"/>
  <c r="DU314" i="6" s="1"/>
  <c r="DT453" i="6"/>
  <c r="DT320" i="6"/>
  <c r="DT321" i="6" s="1"/>
  <c r="DT326" i="6"/>
  <c r="DT302" i="6" s="1"/>
  <c r="DT325" i="6"/>
  <c r="DW348" i="6"/>
  <c r="DW354" i="6" s="1"/>
  <c r="DW357" i="6" s="1"/>
  <c r="DW359" i="6" s="1"/>
  <c r="DW360" i="6" s="1"/>
  <c r="EU309" i="6"/>
  <c r="EU230" i="6"/>
  <c r="EU231" i="6" s="1"/>
  <c r="EV222" i="6"/>
  <c r="EV223" i="6" s="1"/>
  <c r="EV224" i="6" s="1"/>
  <c r="EU235" i="6"/>
  <c r="EU236" i="6"/>
  <c r="EU211" i="6" s="1"/>
  <c r="CZ272" i="6" l="1"/>
  <c r="CZ278" i="6" s="1"/>
  <c r="CZ252" i="6"/>
  <c r="CZ254" i="6" s="1"/>
  <c r="DA251" i="6" s="1"/>
  <c r="DT301" i="6"/>
  <c r="DT303" i="6" s="1"/>
  <c r="DU300" i="6" s="1"/>
  <c r="DT327" i="6"/>
  <c r="DU324" i="6"/>
  <c r="DU319" i="6"/>
  <c r="DU320" i="6" s="1"/>
  <c r="DU321" i="6" s="1"/>
  <c r="DW361" i="6"/>
  <c r="DW362" i="6" s="1"/>
  <c r="DW342" i="6"/>
  <c r="DW344" i="6" s="1"/>
  <c r="DX341" i="6" s="1"/>
  <c r="EV234" i="6"/>
  <c r="EV229" i="6"/>
  <c r="EV230" i="6" s="1"/>
  <c r="EV231" i="6" s="1"/>
  <c r="EU210" i="6"/>
  <c r="EU212" i="6" s="1"/>
  <c r="EV209" i="6" s="1"/>
  <c r="EU237" i="6"/>
  <c r="EV309" i="6"/>
  <c r="CZ274" i="6" l="1"/>
  <c r="CZ452" i="6" s="1"/>
  <c r="CZ455" i="6"/>
  <c r="CZ280" i="6"/>
  <c r="CZ283" i="6" s="1"/>
  <c r="CZ287" i="6" s="1"/>
  <c r="CZ292" i="6" s="1"/>
  <c r="CZ369" i="6"/>
  <c r="CZ370" i="6" s="1"/>
  <c r="CZ380" i="6" s="1"/>
  <c r="DA258" i="6"/>
  <c r="DA264" i="6" s="1"/>
  <c r="DA267" i="6" s="1"/>
  <c r="DU322" i="6"/>
  <c r="DU325" i="6"/>
  <c r="DU326" i="6"/>
  <c r="DU302" i="6" s="1"/>
  <c r="DW368" i="6"/>
  <c r="DW364" i="6"/>
  <c r="EV235" i="6"/>
  <c r="EV236" i="6"/>
  <c r="EV211" i="6" s="1"/>
  <c r="EV232" i="6"/>
  <c r="EW215" i="6" s="1"/>
  <c r="EW221" i="6" s="1"/>
  <c r="DA269" i="6" l="1"/>
  <c r="CZ384" i="6"/>
  <c r="CZ388" i="6"/>
  <c r="DV305" i="6"/>
  <c r="DV311" i="6" s="1"/>
  <c r="DV312" i="6" s="1"/>
  <c r="DV313" i="6" s="1"/>
  <c r="DV314" i="6" s="1"/>
  <c r="DU453" i="6"/>
  <c r="DU327" i="6"/>
  <c r="DU301" i="6"/>
  <c r="DU303" i="6" s="1"/>
  <c r="DV300" i="6" s="1"/>
  <c r="DX348" i="6"/>
  <c r="DX354" i="6" s="1"/>
  <c r="DX357" i="6" s="1"/>
  <c r="DX359" i="6" s="1"/>
  <c r="DX360" i="6" s="1"/>
  <c r="EW222" i="6"/>
  <c r="EW223" i="6" s="1"/>
  <c r="EW224" i="6" s="1"/>
  <c r="EW309" i="6" s="1"/>
  <c r="EV210" i="6"/>
  <c r="EV212" i="6" s="1"/>
  <c r="EW209" i="6" s="1"/>
  <c r="EV237" i="6"/>
  <c r="CY181" i="6"/>
  <c r="DA270" i="6" l="1"/>
  <c r="DA271" i="6" s="1"/>
  <c r="CZ391" i="6"/>
  <c r="CZ390" i="6"/>
  <c r="DV324" i="6"/>
  <c r="DV319" i="6"/>
  <c r="DV320" i="6" s="1"/>
  <c r="DV321" i="6" s="1"/>
  <c r="DX361" i="6"/>
  <c r="DX362" i="6" s="1"/>
  <c r="DX342" i="6"/>
  <c r="DX344" i="6" s="1"/>
  <c r="DY341" i="6" s="1"/>
  <c r="EW234" i="6"/>
  <c r="EW229" i="6"/>
  <c r="CZ394" i="6" l="1"/>
  <c r="CZ397" i="6" s="1"/>
  <c r="CZ392" i="6"/>
  <c r="DA389" i="6" s="1"/>
  <c r="DA272" i="6"/>
  <c r="DA278" i="6" s="1"/>
  <c r="DA252" i="6"/>
  <c r="DA254" i="6" s="1"/>
  <c r="DB251" i="6" s="1"/>
  <c r="DV322" i="6"/>
  <c r="DV325" i="6"/>
  <c r="DV326" i="6"/>
  <c r="DV302" i="6" s="1"/>
  <c r="DX368" i="6"/>
  <c r="DX364" i="6"/>
  <c r="EW230" i="6"/>
  <c r="EW231" i="6" s="1"/>
  <c r="EW232" i="6"/>
  <c r="EX215" i="6" s="1"/>
  <c r="EX221" i="6" s="1"/>
  <c r="EW235" i="6"/>
  <c r="EW236" i="6"/>
  <c r="EW211" i="6" s="1"/>
  <c r="DA274" i="6" l="1"/>
  <c r="DA452" i="6" s="1"/>
  <c r="DA455" i="6"/>
  <c r="DA369" i="6"/>
  <c r="DA370" i="6" s="1"/>
  <c r="DA380" i="6" s="1"/>
  <c r="DA280" i="6"/>
  <c r="DA283" i="6" s="1"/>
  <c r="DA287" i="6" s="1"/>
  <c r="DA292" i="6" s="1"/>
  <c r="DB258" i="6"/>
  <c r="DB264" i="6" s="1"/>
  <c r="DB267" i="6" s="1"/>
  <c r="DW305" i="6"/>
  <c r="DW311" i="6" s="1"/>
  <c r="DW312" i="6" s="1"/>
  <c r="DW313" i="6" s="1"/>
  <c r="DW314" i="6" s="1"/>
  <c r="DV453" i="6"/>
  <c r="DV301" i="6"/>
  <c r="DV303" i="6" s="1"/>
  <c r="DW300" i="6" s="1"/>
  <c r="DV327" i="6"/>
  <c r="DY348" i="6"/>
  <c r="DY354" i="6" s="1"/>
  <c r="DY357" i="6" s="1"/>
  <c r="DY359" i="6" s="1"/>
  <c r="DY360" i="6" s="1"/>
  <c r="EW210" i="6"/>
  <c r="EW212" i="6" s="1"/>
  <c r="EX209" i="6" s="1"/>
  <c r="EW237" i="6"/>
  <c r="EX222" i="6"/>
  <c r="EX223" i="6" s="1"/>
  <c r="EX224" i="6" s="1"/>
  <c r="DB269" i="6" l="1"/>
  <c r="DA384" i="6"/>
  <c r="DA388" i="6"/>
  <c r="DW319" i="6"/>
  <c r="DW320" i="6" s="1"/>
  <c r="DW321" i="6" s="1"/>
  <c r="DW324" i="6"/>
  <c r="DY361" i="6"/>
  <c r="DY362" i="6" s="1"/>
  <c r="DY342" i="6"/>
  <c r="DY344" i="6" s="1"/>
  <c r="DZ341" i="6" s="1"/>
  <c r="EX309" i="6"/>
  <c r="EX234" i="6"/>
  <c r="EX229" i="6"/>
  <c r="EX230" i="6" s="1"/>
  <c r="EX231" i="6" s="1"/>
  <c r="CZ181" i="6"/>
  <c r="DA391" i="6" l="1"/>
  <c r="DA390" i="6"/>
  <c r="DB270" i="6"/>
  <c r="DB271" i="6" s="1"/>
  <c r="DW326" i="6"/>
  <c r="DW302" i="6" s="1"/>
  <c r="DW325" i="6"/>
  <c r="DW322" i="6"/>
  <c r="DY368" i="6"/>
  <c r="DY364" i="6"/>
  <c r="EX232" i="6"/>
  <c r="EY215" i="6" s="1"/>
  <c r="EY221" i="6" s="1"/>
  <c r="EX235" i="6"/>
  <c r="EX236" i="6"/>
  <c r="EX211" i="6" s="1"/>
  <c r="DA392" i="6" l="1"/>
  <c r="DB389" i="6" s="1"/>
  <c r="DB272" i="6"/>
  <c r="DB278" i="6" s="1"/>
  <c r="DB252" i="6"/>
  <c r="DB254" i="6" s="1"/>
  <c r="DC251" i="6" s="1"/>
  <c r="DA394" i="6"/>
  <c r="DA397" i="6" s="1"/>
  <c r="DX305" i="6"/>
  <c r="DX311" i="6" s="1"/>
  <c r="DX312" i="6" s="1"/>
  <c r="DX313" i="6" s="1"/>
  <c r="DX314" i="6" s="1"/>
  <c r="DW453" i="6"/>
  <c r="DW301" i="6"/>
  <c r="DW303" i="6" s="1"/>
  <c r="DX300" i="6" s="1"/>
  <c r="DW327" i="6"/>
  <c r="DZ348" i="6"/>
  <c r="DZ354" i="6" s="1"/>
  <c r="DZ357" i="6" s="1"/>
  <c r="DZ359" i="6" s="1"/>
  <c r="DZ360" i="6" s="1"/>
  <c r="EX210" i="6"/>
  <c r="EX212" i="6" s="1"/>
  <c r="EY209" i="6" s="1"/>
  <c r="EX237" i="6"/>
  <c r="EY222" i="6"/>
  <c r="EY223" i="6" s="1"/>
  <c r="EY224" i="6" s="1"/>
  <c r="DB455" i="6" l="1"/>
  <c r="DB280" i="6"/>
  <c r="DB283" i="6" s="1"/>
  <c r="DB287" i="6" s="1"/>
  <c r="DB292" i="6" s="1"/>
  <c r="DB369" i="6"/>
  <c r="DB370" i="6" s="1"/>
  <c r="DB380" i="6" s="1"/>
  <c r="DB274" i="6"/>
  <c r="DX319" i="6"/>
  <c r="DX324" i="6"/>
  <c r="DZ361" i="6"/>
  <c r="DZ362" i="6" s="1"/>
  <c r="DZ368" i="6" s="1"/>
  <c r="DZ342" i="6"/>
  <c r="DZ344" i="6" s="1"/>
  <c r="EA341" i="6" s="1"/>
  <c r="EY234" i="6"/>
  <c r="EY229" i="6"/>
  <c r="EY232" i="6" s="1"/>
  <c r="EZ215" i="6" s="1"/>
  <c r="EZ221" i="6" s="1"/>
  <c r="DC258" i="6" l="1"/>
  <c r="DC264" i="6" s="1"/>
  <c r="DC267" i="6" s="1"/>
  <c r="DB452" i="6"/>
  <c r="DB384" i="6"/>
  <c r="DB388" i="6"/>
  <c r="DX322" i="6"/>
  <c r="DX326" i="6"/>
  <c r="DX302" i="6" s="1"/>
  <c r="DX325" i="6"/>
  <c r="DX320" i="6"/>
  <c r="DX321" i="6" s="1"/>
  <c r="DZ364" i="6"/>
  <c r="EY309" i="6"/>
  <c r="EY230" i="6"/>
  <c r="EY231" i="6" s="1"/>
  <c r="EZ222" i="6"/>
  <c r="EZ223" i="6" s="1"/>
  <c r="EZ224" i="6" s="1"/>
  <c r="EZ309" i="6" s="1"/>
  <c r="EY235" i="6"/>
  <c r="EY236" i="6"/>
  <c r="EY211" i="6" s="1"/>
  <c r="DA181" i="6"/>
  <c r="DC269" i="6" l="1"/>
  <c r="DB391" i="6"/>
  <c r="DB390" i="6"/>
  <c r="DY305" i="6"/>
  <c r="DY311" i="6" s="1"/>
  <c r="DY312" i="6" s="1"/>
  <c r="DY313" i="6" s="1"/>
  <c r="DY314" i="6" s="1"/>
  <c r="DX453" i="6"/>
  <c r="DX301" i="6"/>
  <c r="DX303" i="6" s="1"/>
  <c r="DY300" i="6" s="1"/>
  <c r="DX327" i="6"/>
  <c r="EA348" i="6"/>
  <c r="EA354" i="6" s="1"/>
  <c r="EA357" i="6" s="1"/>
  <c r="EA359" i="6" s="1"/>
  <c r="EY210" i="6"/>
  <c r="EY212" i="6" s="1"/>
  <c r="EZ209" i="6" s="1"/>
  <c r="EY237" i="6"/>
  <c r="EZ234" i="6"/>
  <c r="EZ229" i="6"/>
  <c r="EZ232" i="6" s="1"/>
  <c r="FA215" i="6" s="1"/>
  <c r="FA221" i="6" s="1"/>
  <c r="DB394" i="6" l="1"/>
  <c r="DB397" i="6" s="1"/>
  <c r="DB392" i="6"/>
  <c r="DC389" i="6" s="1"/>
  <c r="DC270" i="6"/>
  <c r="DC271" i="6" s="1"/>
  <c r="DY324" i="6"/>
  <c r="DY319" i="6"/>
  <c r="DY320" i="6" s="1"/>
  <c r="DY321" i="6" s="1"/>
  <c r="EA360" i="6"/>
  <c r="EA361" i="6" s="1"/>
  <c r="EA362" i="6" s="1"/>
  <c r="EA368" i="6" s="1"/>
  <c r="EZ235" i="6"/>
  <c r="EZ236" i="6"/>
  <c r="EZ211" i="6" s="1"/>
  <c r="EZ230" i="6"/>
  <c r="EZ231" i="6" s="1"/>
  <c r="FA222" i="6"/>
  <c r="FA223" i="6" s="1"/>
  <c r="FA224" i="6" s="1"/>
  <c r="DC272" i="6" l="1"/>
  <c r="DC278" i="6" s="1"/>
  <c r="DC252" i="6"/>
  <c r="DC254" i="6" s="1"/>
  <c r="DD251" i="6" s="1"/>
  <c r="DY325" i="6"/>
  <c r="DY326" i="6"/>
  <c r="DY302" i="6" s="1"/>
  <c r="DY322" i="6"/>
  <c r="EA342" i="6"/>
  <c r="EA344" i="6" s="1"/>
  <c r="EB341" i="6" s="1"/>
  <c r="EA364" i="6"/>
  <c r="EZ210" i="6"/>
  <c r="EZ212" i="6" s="1"/>
  <c r="FA209" i="6" s="1"/>
  <c r="EZ237" i="6"/>
  <c r="FA234" i="6"/>
  <c r="FA229" i="6"/>
  <c r="FA230" i="6" s="1"/>
  <c r="FA231" i="6" s="1"/>
  <c r="FA309" i="6"/>
  <c r="DC274" i="6" l="1"/>
  <c r="DC452" i="6" s="1"/>
  <c r="DC455" i="6"/>
  <c r="DC280" i="6"/>
  <c r="DC283" i="6" s="1"/>
  <c r="DC287" i="6" s="1"/>
  <c r="DC292" i="6" s="1"/>
  <c r="DC369" i="6"/>
  <c r="DC370" i="6" s="1"/>
  <c r="DC380" i="6" s="1"/>
  <c r="DZ305" i="6"/>
  <c r="DZ311" i="6" s="1"/>
  <c r="DZ312" i="6" s="1"/>
  <c r="DY453" i="6"/>
  <c r="DY301" i="6"/>
  <c r="DY303" i="6" s="1"/>
  <c r="DZ300" i="6" s="1"/>
  <c r="DY327" i="6"/>
  <c r="EB348" i="6"/>
  <c r="EB354" i="6" s="1"/>
  <c r="EB357" i="6" s="1"/>
  <c r="EB359" i="6" s="1"/>
  <c r="FA235" i="6"/>
  <c r="FA236" i="6"/>
  <c r="FA211" i="6" s="1"/>
  <c r="FA232" i="6"/>
  <c r="DD258" i="6" l="1"/>
  <c r="DD264" i="6" s="1"/>
  <c r="DD267" i="6" s="1"/>
  <c r="DD269" i="6" s="1"/>
  <c r="DC384" i="6"/>
  <c r="DC388" i="6"/>
  <c r="DZ313" i="6"/>
  <c r="DZ314" i="6" s="1"/>
  <c r="DZ324" i="6" s="1"/>
  <c r="EB360" i="6"/>
  <c r="EB361" i="6" s="1"/>
  <c r="EB362" i="6" s="1"/>
  <c r="EB368" i="6" s="1"/>
  <c r="FA210" i="6"/>
  <c r="FA212" i="6" s="1"/>
  <c r="FA237" i="6"/>
  <c r="DB181" i="6"/>
  <c r="DC391" i="6" l="1"/>
  <c r="DC390" i="6"/>
  <c r="DD270" i="6"/>
  <c r="DD271" i="6" s="1"/>
  <c r="DZ319" i="6"/>
  <c r="DZ320" i="6" s="1"/>
  <c r="DZ321" i="6" s="1"/>
  <c r="DZ326" i="6"/>
  <c r="DZ302" i="6" s="1"/>
  <c r="DZ325" i="6"/>
  <c r="EB342" i="6"/>
  <c r="EB344" i="6" s="1"/>
  <c r="EC341" i="6" s="1"/>
  <c r="EB364" i="6"/>
  <c r="DC394" i="6" l="1"/>
  <c r="DC397" i="6" s="1"/>
  <c r="DD252" i="6"/>
  <c r="DD254" i="6" s="1"/>
  <c r="DE251" i="6" s="1"/>
  <c r="DD272" i="6"/>
  <c r="DD274" i="6" s="1"/>
  <c r="DC392" i="6"/>
  <c r="DD389" i="6" s="1"/>
  <c r="DZ322" i="6"/>
  <c r="EA305" i="6" s="1"/>
  <c r="EA311" i="6" s="1"/>
  <c r="EA312" i="6" s="1"/>
  <c r="EA313" i="6" s="1"/>
  <c r="EA314" i="6" s="1"/>
  <c r="DZ301" i="6"/>
  <c r="DZ303" i="6" s="1"/>
  <c r="EA300" i="6" s="1"/>
  <c r="DZ327" i="6"/>
  <c r="EC348" i="6"/>
  <c r="EC354" i="6" s="1"/>
  <c r="EC357" i="6" s="1"/>
  <c r="EC359" i="6" s="1"/>
  <c r="EC360" i="6" s="1"/>
  <c r="DD452" i="6" l="1"/>
  <c r="DE258" i="6"/>
  <c r="DE264" i="6" s="1"/>
  <c r="DE267" i="6" s="1"/>
  <c r="DD278" i="6"/>
  <c r="DZ453" i="6"/>
  <c r="EA319" i="6"/>
  <c r="EA320" i="6" s="1"/>
  <c r="EA321" i="6" s="1"/>
  <c r="EA324" i="6"/>
  <c r="EC361" i="6"/>
  <c r="EC362" i="6" s="1"/>
  <c r="EC368" i="6" s="1"/>
  <c r="EC342" i="6"/>
  <c r="EC344" i="6" s="1"/>
  <c r="ED341" i="6" s="1"/>
  <c r="DD455" i="6" l="1"/>
  <c r="DD369" i="6"/>
  <c r="DD370" i="6" s="1"/>
  <c r="DD380" i="6" s="1"/>
  <c r="DD280" i="6"/>
  <c r="DD283" i="6" s="1"/>
  <c r="DD287" i="6" s="1"/>
  <c r="DD292" i="6" s="1"/>
  <c r="DE269" i="6"/>
  <c r="EA322" i="6"/>
  <c r="EA453" i="6" s="1"/>
  <c r="EA325" i="6"/>
  <c r="EA326" i="6"/>
  <c r="EA302" i="6" s="1"/>
  <c r="EC364" i="6"/>
  <c r="DC181" i="6"/>
  <c r="DD384" i="6" l="1"/>
  <c r="DD388" i="6"/>
  <c r="DE270" i="6"/>
  <c r="DE271" i="6" s="1"/>
  <c r="EB305" i="6"/>
  <c r="EB311" i="6" s="1"/>
  <c r="EB312" i="6" s="1"/>
  <c r="EB313" i="6" s="1"/>
  <c r="EB314" i="6" s="1"/>
  <c r="EA301" i="6"/>
  <c r="EA303" i="6" s="1"/>
  <c r="EB300" i="6" s="1"/>
  <c r="EA327" i="6"/>
  <c r="ED348" i="6"/>
  <c r="ED354" i="6" s="1"/>
  <c r="ED357" i="6" s="1"/>
  <c r="ED359" i="6" s="1"/>
  <c r="ED360" i="6" s="1"/>
  <c r="ED342" i="6" s="1"/>
  <c r="ED344" i="6" s="1"/>
  <c r="EE341" i="6" s="1"/>
  <c r="DE272" i="6" l="1"/>
  <c r="DE278" i="6" s="1"/>
  <c r="DE252" i="6"/>
  <c r="DE254" i="6" s="1"/>
  <c r="DF251" i="6" s="1"/>
  <c r="DD391" i="6"/>
  <c r="DD390" i="6"/>
  <c r="EB319" i="6"/>
  <c r="EB320" i="6" s="1"/>
  <c r="EB321" i="6" s="1"/>
  <c r="EB324" i="6"/>
  <c r="ED361" i="6"/>
  <c r="ED362" i="6" s="1"/>
  <c r="ED368" i="6" s="1"/>
  <c r="DE274" i="6" l="1"/>
  <c r="DF258" i="6" s="1"/>
  <c r="DF264" i="6" s="1"/>
  <c r="DF267" i="6" s="1"/>
  <c r="DD392" i="6"/>
  <c r="DE389" i="6" s="1"/>
  <c r="DE455" i="6"/>
  <c r="DE280" i="6"/>
  <c r="DE283" i="6" s="1"/>
  <c r="DE287" i="6" s="1"/>
  <c r="DE292" i="6" s="1"/>
  <c r="DE369" i="6"/>
  <c r="DE370" i="6" s="1"/>
  <c r="DE380" i="6" s="1"/>
  <c r="DD394" i="6"/>
  <c r="DD397" i="6" s="1"/>
  <c r="EB325" i="6"/>
  <c r="EB326" i="6"/>
  <c r="EB302" i="6" s="1"/>
  <c r="EB322" i="6"/>
  <c r="ED364" i="6"/>
  <c r="EE348" i="6" s="1"/>
  <c r="EE354" i="6" s="1"/>
  <c r="EE357" i="6" s="1"/>
  <c r="EE359" i="6" s="1"/>
  <c r="EE360" i="6" s="1"/>
  <c r="DE452" i="6" l="1"/>
  <c r="DE384" i="6"/>
  <c r="DE388" i="6"/>
  <c r="DF269" i="6"/>
  <c r="EC305" i="6"/>
  <c r="EC311" i="6" s="1"/>
  <c r="EC312" i="6" s="1"/>
  <c r="EB453" i="6"/>
  <c r="EB301" i="6"/>
  <c r="EB303" i="6" s="1"/>
  <c r="EC300" i="6" s="1"/>
  <c r="EB327" i="6"/>
  <c r="EE361" i="6"/>
  <c r="EE362" i="6" s="1"/>
  <c r="EE342" i="6"/>
  <c r="EE344" i="6" s="1"/>
  <c r="EF341" i="6" s="1"/>
  <c r="DF270" i="6" l="1"/>
  <c r="DF271" i="6" s="1"/>
  <c r="DE390" i="6"/>
  <c r="DE391" i="6"/>
  <c r="EC313" i="6"/>
  <c r="EC314" i="6" s="1"/>
  <c r="EE368" i="6"/>
  <c r="EE364" i="6"/>
  <c r="DD181" i="6"/>
  <c r="DE392" i="6" l="1"/>
  <c r="DF389" i="6" s="1"/>
  <c r="DE394" i="6"/>
  <c r="DE397" i="6" s="1"/>
  <c r="DF272" i="6"/>
  <c r="DF278" i="6" s="1"/>
  <c r="DF252" i="6"/>
  <c r="DF254" i="6" s="1"/>
  <c r="DG251" i="6" s="1"/>
  <c r="EC324" i="6"/>
  <c r="EC319" i="6"/>
  <c r="EC320" i="6" s="1"/>
  <c r="EC321" i="6" s="1"/>
  <c r="EF348" i="6"/>
  <c r="EF354" i="6" s="1"/>
  <c r="EF357" i="6" s="1"/>
  <c r="EF359" i="6" s="1"/>
  <c r="EF360" i="6" s="1"/>
  <c r="DF455" i="6" l="1"/>
  <c r="DF280" i="6"/>
  <c r="DF283" i="6" s="1"/>
  <c r="DF287" i="6" s="1"/>
  <c r="DF292" i="6" s="1"/>
  <c r="DF369" i="6"/>
  <c r="DF370" i="6" s="1"/>
  <c r="DF380" i="6" s="1"/>
  <c r="DF274" i="6"/>
  <c r="EC322" i="6"/>
  <c r="EC326" i="6"/>
  <c r="EC302" i="6" s="1"/>
  <c r="EC325" i="6"/>
  <c r="EF361" i="6"/>
  <c r="EF362" i="6" s="1"/>
  <c r="EF342" i="6"/>
  <c r="EF344" i="6" s="1"/>
  <c r="EG341" i="6" s="1"/>
  <c r="DF384" i="6" l="1"/>
  <c r="DF388" i="6"/>
  <c r="DF452" i="6"/>
  <c r="DG258" i="6"/>
  <c r="DG264" i="6" s="1"/>
  <c r="DG267" i="6" s="1"/>
  <c r="ED305" i="6"/>
  <c r="ED311" i="6" s="1"/>
  <c r="ED312" i="6" s="1"/>
  <c r="ED313" i="6" s="1"/>
  <c r="ED314" i="6" s="1"/>
  <c r="EC453" i="6"/>
  <c r="EC327" i="6"/>
  <c r="EC301" i="6"/>
  <c r="EC303" i="6" s="1"/>
  <c r="ED300" i="6" s="1"/>
  <c r="EF368" i="6"/>
  <c r="EF364" i="6"/>
  <c r="DG269" i="6" l="1"/>
  <c r="DF391" i="6"/>
  <c r="DF390" i="6"/>
  <c r="ED319" i="6"/>
  <c r="ED320" i="6" s="1"/>
  <c r="ED321" i="6" s="1"/>
  <c r="ED324" i="6"/>
  <c r="EG348" i="6"/>
  <c r="EG354" i="6" s="1"/>
  <c r="EG357" i="6" s="1"/>
  <c r="EG359" i="6" s="1"/>
  <c r="EG360" i="6" s="1"/>
  <c r="DE181" i="6"/>
  <c r="DF394" i="6" l="1"/>
  <c r="DF397" i="6" s="1"/>
  <c r="DG270" i="6"/>
  <c r="DG271" i="6" s="1"/>
  <c r="DF392" i="6"/>
  <c r="DG389" i="6" s="1"/>
  <c r="ED325" i="6"/>
  <c r="ED326" i="6"/>
  <c r="ED302" i="6" s="1"/>
  <c r="ED322" i="6"/>
  <c r="EG361" i="6"/>
  <c r="EG362" i="6" s="1"/>
  <c r="EG368" i="6" s="1"/>
  <c r="EG342" i="6"/>
  <c r="EG344" i="6" s="1"/>
  <c r="EH341" i="6" s="1"/>
  <c r="DG272" i="6" l="1"/>
  <c r="DG278" i="6" s="1"/>
  <c r="DG252" i="6"/>
  <c r="DG254" i="6" s="1"/>
  <c r="DH251" i="6" s="1"/>
  <c r="EE305" i="6"/>
  <c r="EE311" i="6" s="1"/>
  <c r="EE312" i="6" s="1"/>
  <c r="EE313" i="6" s="1"/>
  <c r="EE314" i="6" s="1"/>
  <c r="ED453" i="6"/>
  <c r="ED301" i="6"/>
  <c r="ED303" i="6" s="1"/>
  <c r="EE300" i="6" s="1"/>
  <c r="ED327" i="6"/>
  <c r="EG364" i="6"/>
  <c r="DG274" i="6" l="1"/>
  <c r="DG452" i="6" s="1"/>
  <c r="DG455" i="6"/>
  <c r="DG280" i="6"/>
  <c r="DG283" i="6" s="1"/>
  <c r="DG287" i="6" s="1"/>
  <c r="DG292" i="6" s="1"/>
  <c r="DG369" i="6"/>
  <c r="DG370" i="6" s="1"/>
  <c r="DG380" i="6" s="1"/>
  <c r="DH258" i="6"/>
  <c r="DH264" i="6" s="1"/>
  <c r="DH267" i="6" s="1"/>
  <c r="EE319" i="6"/>
  <c r="EE320" i="6" s="1"/>
  <c r="EE321" i="6" s="1"/>
  <c r="EE324" i="6"/>
  <c r="EH348" i="6"/>
  <c r="EH354" i="6" s="1"/>
  <c r="EH357" i="6" s="1"/>
  <c r="EH359" i="6" s="1"/>
  <c r="EH360" i="6" s="1"/>
  <c r="DH269" i="6" l="1"/>
  <c r="DG384" i="6"/>
  <c r="DG388" i="6"/>
  <c r="EE322" i="6"/>
  <c r="EE326" i="6"/>
  <c r="EE302" i="6" s="1"/>
  <c r="EE325" i="6"/>
  <c r="EH361" i="6"/>
  <c r="EH362" i="6" s="1"/>
  <c r="EH368" i="6" s="1"/>
  <c r="EH342" i="6"/>
  <c r="EH344" i="6" s="1"/>
  <c r="EI341" i="6" s="1"/>
  <c r="DG391" i="6" l="1"/>
  <c r="DG390" i="6"/>
  <c r="DH270" i="6"/>
  <c r="DH271" i="6" s="1"/>
  <c r="EF305" i="6"/>
  <c r="EF311" i="6" s="1"/>
  <c r="EF312" i="6" s="1"/>
  <c r="EF313" i="6" s="1"/>
  <c r="EF314" i="6" s="1"/>
  <c r="EE453" i="6"/>
  <c r="EE301" i="6"/>
  <c r="EE303" i="6" s="1"/>
  <c r="EF300" i="6" s="1"/>
  <c r="EE327" i="6"/>
  <c r="EH364" i="6"/>
  <c r="DF181" i="6"/>
  <c r="DG392" i="6" l="1"/>
  <c r="DH389" i="6" s="1"/>
  <c r="DH252" i="6"/>
  <c r="DH254" i="6" s="1"/>
  <c r="DI251" i="6" s="1"/>
  <c r="DH272" i="6"/>
  <c r="DH274" i="6" s="1"/>
  <c r="DG394" i="6"/>
  <c r="DG397" i="6" s="1"/>
  <c r="EF319" i="6"/>
  <c r="EF320" i="6" s="1"/>
  <c r="EF321" i="6" s="1"/>
  <c r="EF324" i="6"/>
  <c r="EI348" i="6"/>
  <c r="EI354" i="6" s="1"/>
  <c r="EI357" i="6" s="1"/>
  <c r="EI359" i="6" s="1"/>
  <c r="EI360" i="6" s="1"/>
  <c r="DI258" i="6" l="1"/>
  <c r="DI264" i="6" s="1"/>
  <c r="DI267" i="6" s="1"/>
  <c r="DH452" i="6"/>
  <c r="DH278" i="6"/>
  <c r="EF322" i="6"/>
  <c r="EF326" i="6"/>
  <c r="EF302" i="6" s="1"/>
  <c r="EF325" i="6"/>
  <c r="EI361" i="6"/>
  <c r="EI362" i="6" s="1"/>
  <c r="EI342" i="6"/>
  <c r="EI344" i="6" s="1"/>
  <c r="EJ341" i="6" s="1"/>
  <c r="DH455" i="6" l="1"/>
  <c r="DH280" i="6"/>
  <c r="DH283" i="6" s="1"/>
  <c r="DH287" i="6" s="1"/>
  <c r="DH292" i="6" s="1"/>
  <c r="DH369" i="6"/>
  <c r="DH370" i="6" s="1"/>
  <c r="DH380" i="6" s="1"/>
  <c r="DI269" i="6"/>
  <c r="EG305" i="6"/>
  <c r="EG311" i="6" s="1"/>
  <c r="EG312" i="6" s="1"/>
  <c r="EG313" i="6" s="1"/>
  <c r="EG314" i="6" s="1"/>
  <c r="EF453" i="6"/>
  <c r="EF327" i="6"/>
  <c r="EF301" i="6"/>
  <c r="EF303" i="6" s="1"/>
  <c r="EG300" i="6" s="1"/>
  <c r="EI368" i="6"/>
  <c r="EI364" i="6"/>
  <c r="DI270" i="6" l="1"/>
  <c r="DI271" i="6" s="1"/>
  <c r="DH384" i="6"/>
  <c r="DH388" i="6"/>
  <c r="EG324" i="6"/>
  <c r="EG319" i="6"/>
  <c r="EG320" i="6" s="1"/>
  <c r="EG321" i="6" s="1"/>
  <c r="EJ348" i="6"/>
  <c r="EJ354" i="6" s="1"/>
  <c r="EJ357" i="6" s="1"/>
  <c r="EJ359" i="6" s="1"/>
  <c r="EJ360" i="6" s="1"/>
  <c r="DI272" i="6" l="1"/>
  <c r="DI278" i="6" s="1"/>
  <c r="DI252" i="6"/>
  <c r="DI254" i="6" s="1"/>
  <c r="DJ251" i="6" s="1"/>
  <c r="DH390" i="6"/>
  <c r="DH391" i="6"/>
  <c r="EG322" i="6"/>
  <c r="EG453" i="6" s="1"/>
  <c r="EG326" i="6"/>
  <c r="EG302" i="6" s="1"/>
  <c r="EG325" i="6"/>
  <c r="EJ361" i="6"/>
  <c r="EJ362" i="6" s="1"/>
  <c r="EJ342" i="6"/>
  <c r="EJ344" i="6" s="1"/>
  <c r="EK341" i="6" s="1"/>
  <c r="DG181" i="6"/>
  <c r="DH392" i="6" l="1"/>
  <c r="DI389" i="6" s="1"/>
  <c r="DI274" i="6"/>
  <c r="DI452" i="6" s="1"/>
  <c r="DH394" i="6"/>
  <c r="DH397" i="6" s="1"/>
  <c r="DI455" i="6"/>
  <c r="DI280" i="6"/>
  <c r="DI283" i="6" s="1"/>
  <c r="DI287" i="6" s="1"/>
  <c r="DI292" i="6" s="1"/>
  <c r="DI369" i="6"/>
  <c r="DI370" i="6" s="1"/>
  <c r="DI380" i="6" s="1"/>
  <c r="EH305" i="6"/>
  <c r="EH311" i="6" s="1"/>
  <c r="EH312" i="6" s="1"/>
  <c r="EH313" i="6" s="1"/>
  <c r="EH314" i="6" s="1"/>
  <c r="EG301" i="6"/>
  <c r="EG303" i="6" s="1"/>
  <c r="EH300" i="6" s="1"/>
  <c r="EG327" i="6"/>
  <c r="EJ368" i="6"/>
  <c r="EJ364" i="6"/>
  <c r="DJ258" i="6" l="1"/>
  <c r="DJ264" i="6" s="1"/>
  <c r="DJ267" i="6" s="1"/>
  <c r="DJ269" i="6" s="1"/>
  <c r="DI384" i="6"/>
  <c r="DI388" i="6"/>
  <c r="EH324" i="6"/>
  <c r="EH319" i="6"/>
  <c r="EH320" i="6" s="1"/>
  <c r="EH321" i="6" s="1"/>
  <c r="EK348" i="6"/>
  <c r="EK354" i="6" s="1"/>
  <c r="EK357" i="6" s="1"/>
  <c r="EK359" i="6" s="1"/>
  <c r="DI391" i="6" l="1"/>
  <c r="DI390" i="6"/>
  <c r="DJ270" i="6"/>
  <c r="DJ271" i="6" s="1"/>
  <c r="EH322" i="6"/>
  <c r="EH326" i="6"/>
  <c r="EH302" i="6" s="1"/>
  <c r="EH325" i="6"/>
  <c r="EK360" i="6"/>
  <c r="EK361" i="6" s="1"/>
  <c r="EK362" i="6" s="1"/>
  <c r="EK368" i="6" s="1"/>
  <c r="DI392" i="6" l="1"/>
  <c r="DJ389" i="6" s="1"/>
  <c r="DI394" i="6"/>
  <c r="DI397" i="6" s="1"/>
  <c r="DJ252" i="6"/>
  <c r="DJ254" i="6" s="1"/>
  <c r="DK251" i="6" s="1"/>
  <c r="DJ272" i="6"/>
  <c r="DJ278" i="6" s="1"/>
  <c r="EI305" i="6"/>
  <c r="EI311" i="6" s="1"/>
  <c r="EI312" i="6" s="1"/>
  <c r="EI313" i="6" s="1"/>
  <c r="EI314" i="6" s="1"/>
  <c r="EH453" i="6"/>
  <c r="EH327" i="6"/>
  <c r="EH301" i="6"/>
  <c r="EH303" i="6" s="1"/>
  <c r="EI300" i="6" s="1"/>
  <c r="EK342" i="6"/>
  <c r="EK344" i="6" s="1"/>
  <c r="EL341" i="6" s="1"/>
  <c r="EK364" i="6"/>
  <c r="DH181" i="6"/>
  <c r="DJ274" i="6" l="1"/>
  <c r="DJ452" i="6" s="1"/>
  <c r="DJ455" i="6"/>
  <c r="DJ280" i="6"/>
  <c r="DJ283" i="6" s="1"/>
  <c r="DJ287" i="6" s="1"/>
  <c r="DJ292" i="6" s="1"/>
  <c r="DJ369" i="6"/>
  <c r="DJ370" i="6" s="1"/>
  <c r="DJ380" i="6" s="1"/>
  <c r="DK258" i="6"/>
  <c r="DK264" i="6" s="1"/>
  <c r="DK267" i="6" s="1"/>
  <c r="EI324" i="6"/>
  <c r="EI319" i="6"/>
  <c r="EI322" i="6" s="1"/>
  <c r="EI453" i="6" s="1"/>
  <c r="EL348" i="6"/>
  <c r="EL354" i="6" s="1"/>
  <c r="EL357" i="6" s="1"/>
  <c r="EL359" i="6" s="1"/>
  <c r="DK269" i="6" l="1"/>
  <c r="DJ384" i="6"/>
  <c r="DJ388" i="6"/>
  <c r="EI320" i="6"/>
  <c r="EI321" i="6" s="1"/>
  <c r="EJ305" i="6"/>
  <c r="EJ311" i="6" s="1"/>
  <c r="EI325" i="6"/>
  <c r="EI326" i="6"/>
  <c r="EI302" i="6" s="1"/>
  <c r="EL360" i="6"/>
  <c r="EL361" i="6" s="1"/>
  <c r="EL362" i="6" s="1"/>
  <c r="EL368" i="6" s="1"/>
  <c r="DJ391" i="6" l="1"/>
  <c r="DJ390" i="6"/>
  <c r="DK270" i="6"/>
  <c r="EI327" i="6"/>
  <c r="EI301" i="6"/>
  <c r="EI303" i="6" s="1"/>
  <c r="EJ300" i="6" s="1"/>
  <c r="EJ312" i="6"/>
  <c r="EL342" i="6"/>
  <c r="EL344" i="6" s="1"/>
  <c r="EM341" i="6" s="1"/>
  <c r="EL364" i="6"/>
  <c r="DJ392" i="6" l="1"/>
  <c r="DK389" i="6" s="1"/>
  <c r="DK252" i="6"/>
  <c r="DK254" i="6" s="1"/>
  <c r="DL251" i="6" s="1"/>
  <c r="DK271" i="6"/>
  <c r="DJ394" i="6"/>
  <c r="DJ397" i="6" s="1"/>
  <c r="EJ313" i="6"/>
  <c r="EJ314" i="6" s="1"/>
  <c r="EM348" i="6"/>
  <c r="EM354" i="6" s="1"/>
  <c r="EM357" i="6" s="1"/>
  <c r="EM359" i="6" s="1"/>
  <c r="DI181" i="6"/>
  <c r="DK272" i="6" l="1"/>
  <c r="DK274" i="6" s="1"/>
  <c r="EJ324" i="6"/>
  <c r="EJ319" i="6"/>
  <c r="EJ320" i="6" s="1"/>
  <c r="EJ321" i="6" s="1"/>
  <c r="EM360" i="6"/>
  <c r="EM361" i="6" s="1"/>
  <c r="EM362" i="6" s="1"/>
  <c r="EM368" i="6" s="1"/>
  <c r="DL258" i="6" l="1"/>
  <c r="DL264" i="6" s="1"/>
  <c r="DL267" i="6" s="1"/>
  <c r="DK452" i="6"/>
  <c r="DK278" i="6"/>
  <c r="EJ322" i="6"/>
  <c r="EJ326" i="6"/>
  <c r="EJ302" i="6" s="1"/>
  <c r="EJ325" i="6"/>
  <c r="EM342" i="6"/>
  <c r="EM344" i="6" s="1"/>
  <c r="EN341" i="6" s="1"/>
  <c r="EM364" i="6"/>
  <c r="DK455" i="6" l="1"/>
  <c r="DK369" i="6"/>
  <c r="DK370" i="6" s="1"/>
  <c r="DK380" i="6" s="1"/>
  <c r="DK280" i="6"/>
  <c r="DK283" i="6" s="1"/>
  <c r="DK287" i="6" s="1"/>
  <c r="DK292" i="6" s="1"/>
  <c r="DL269" i="6"/>
  <c r="EK305" i="6"/>
  <c r="EK311" i="6" s="1"/>
  <c r="EK312" i="6" s="1"/>
  <c r="EK313" i="6" s="1"/>
  <c r="EK314" i="6" s="1"/>
  <c r="EJ453" i="6"/>
  <c r="EJ301" i="6"/>
  <c r="EJ303" i="6" s="1"/>
  <c r="EK300" i="6" s="1"/>
  <c r="EJ327" i="6"/>
  <c r="EN348" i="6"/>
  <c r="EN354" i="6" s="1"/>
  <c r="EN357" i="6" s="1"/>
  <c r="EN359" i="6" s="1"/>
  <c r="DL270" i="6" l="1"/>
  <c r="DL271" i="6" s="1"/>
  <c r="DK384" i="6"/>
  <c r="DK388" i="6"/>
  <c r="EK319" i="6"/>
  <c r="EK320" i="6" s="1"/>
  <c r="EK321" i="6" s="1"/>
  <c r="EK324" i="6"/>
  <c r="EN360" i="6"/>
  <c r="EN361" i="6" s="1"/>
  <c r="EN362" i="6" s="1"/>
  <c r="EN368" i="6" s="1"/>
  <c r="DK390" i="6" l="1"/>
  <c r="DK391" i="6"/>
  <c r="DL272" i="6"/>
  <c r="DL278" i="6" s="1"/>
  <c r="DL252" i="6"/>
  <c r="DL254" i="6" s="1"/>
  <c r="DM251" i="6" s="1"/>
  <c r="EK322" i="6"/>
  <c r="EK326" i="6"/>
  <c r="EK302" i="6" s="1"/>
  <c r="EK325" i="6"/>
  <c r="EN342" i="6"/>
  <c r="EN344" i="6" s="1"/>
  <c r="EO341" i="6" s="1"/>
  <c r="EN364" i="6"/>
  <c r="DJ181" i="6"/>
  <c r="DL274" i="6" l="1"/>
  <c r="DM258" i="6" s="1"/>
  <c r="DM264" i="6" s="1"/>
  <c r="DM267" i="6" s="1"/>
  <c r="DK392" i="6"/>
  <c r="DL389" i="6" s="1"/>
  <c r="DL455" i="6"/>
  <c r="DL280" i="6"/>
  <c r="DL283" i="6" s="1"/>
  <c r="DL287" i="6" s="1"/>
  <c r="DL292" i="6" s="1"/>
  <c r="DL369" i="6"/>
  <c r="DL370" i="6" s="1"/>
  <c r="DL380" i="6" s="1"/>
  <c r="DK394" i="6"/>
  <c r="DK397" i="6" s="1"/>
  <c r="EL305" i="6"/>
  <c r="EL311" i="6" s="1"/>
  <c r="EL312" i="6" s="1"/>
  <c r="EL313" i="6" s="1"/>
  <c r="EL314" i="6" s="1"/>
  <c r="EK453" i="6"/>
  <c r="EK301" i="6"/>
  <c r="EK303" i="6" s="1"/>
  <c r="EL300" i="6" s="1"/>
  <c r="EK327" i="6"/>
  <c r="EO348" i="6"/>
  <c r="EO354" i="6" s="1"/>
  <c r="EO357" i="6" s="1"/>
  <c r="EO359" i="6" s="1"/>
  <c r="DL452" i="6" l="1"/>
  <c r="DM269" i="6"/>
  <c r="DL384" i="6"/>
  <c r="DL388" i="6"/>
  <c r="EL319" i="6"/>
  <c r="EL320" i="6" s="1"/>
  <c r="EL321" i="6" s="1"/>
  <c r="EL324" i="6"/>
  <c r="EO360" i="6"/>
  <c r="EO361" i="6" s="1"/>
  <c r="EO362" i="6" s="1"/>
  <c r="EO368" i="6" s="1"/>
  <c r="DL390" i="6" l="1"/>
  <c r="DL391" i="6"/>
  <c r="DM270" i="6"/>
  <c r="EL322" i="6"/>
  <c r="EL453" i="6" s="1"/>
  <c r="EL326" i="6"/>
  <c r="EL302" i="6" s="1"/>
  <c r="EL325" i="6"/>
  <c r="EO342" i="6"/>
  <c r="EO344" i="6" s="1"/>
  <c r="EP341" i="6" s="1"/>
  <c r="EO364" i="6"/>
  <c r="DL392" i="6" l="1"/>
  <c r="DM389" i="6" s="1"/>
  <c r="DM252" i="6"/>
  <c r="DM254" i="6" s="1"/>
  <c r="DN251" i="6" s="1"/>
  <c r="DL394" i="6"/>
  <c r="DL397" i="6" s="1"/>
  <c r="DM271" i="6"/>
  <c r="EM305" i="6"/>
  <c r="EM311" i="6" s="1"/>
  <c r="EM312" i="6" s="1"/>
  <c r="EM313" i="6" s="1"/>
  <c r="EM314" i="6" s="1"/>
  <c r="EL301" i="6"/>
  <c r="EL303" i="6" s="1"/>
  <c r="EM300" i="6" s="1"/>
  <c r="EL327" i="6"/>
  <c r="EP348" i="6"/>
  <c r="EP354" i="6" s="1"/>
  <c r="EP357" i="6" s="1"/>
  <c r="EP359" i="6" s="1"/>
  <c r="DK181" i="6"/>
  <c r="DM272" i="6" l="1"/>
  <c r="DM274" i="6" s="1"/>
  <c r="EM319" i="6"/>
  <c r="EM320" i="6" s="1"/>
  <c r="EM321" i="6" s="1"/>
  <c r="EM324" i="6"/>
  <c r="EP360" i="6"/>
  <c r="EP361" i="6" s="1"/>
  <c r="EP362" i="6" s="1"/>
  <c r="EP368" i="6" s="1"/>
  <c r="DN258" i="6" l="1"/>
  <c r="DN264" i="6" s="1"/>
  <c r="DN267" i="6" s="1"/>
  <c r="DM452" i="6"/>
  <c r="DM278" i="6"/>
  <c r="EM322" i="6"/>
  <c r="EM326" i="6"/>
  <c r="EM302" i="6" s="1"/>
  <c r="EM325" i="6"/>
  <c r="EP342" i="6"/>
  <c r="EP344" i="6" s="1"/>
  <c r="EQ341" i="6" s="1"/>
  <c r="EP364" i="6"/>
  <c r="DN269" i="6" l="1"/>
  <c r="DM455" i="6"/>
  <c r="DM280" i="6"/>
  <c r="DM283" i="6" s="1"/>
  <c r="DM287" i="6" s="1"/>
  <c r="DM292" i="6" s="1"/>
  <c r="DM369" i="6"/>
  <c r="DM370" i="6" s="1"/>
  <c r="DM380" i="6" s="1"/>
  <c r="EN305" i="6"/>
  <c r="EN311" i="6" s="1"/>
  <c r="EN312" i="6" s="1"/>
  <c r="EM453" i="6"/>
  <c r="EM301" i="6"/>
  <c r="EM303" i="6" s="1"/>
  <c r="EN300" i="6" s="1"/>
  <c r="EM327" i="6"/>
  <c r="EQ348" i="6"/>
  <c r="EQ354" i="6" s="1"/>
  <c r="EQ357" i="6" s="1"/>
  <c r="EQ359" i="6" s="1"/>
  <c r="EQ360" i="6" s="1"/>
  <c r="DM384" i="6" l="1"/>
  <c r="DM388" i="6"/>
  <c r="DN270" i="6"/>
  <c r="DN271" i="6"/>
  <c r="EN313" i="6"/>
  <c r="EN314" i="6" s="1"/>
  <c r="EQ361" i="6"/>
  <c r="EQ362" i="6" s="1"/>
  <c r="EQ342" i="6"/>
  <c r="EQ344" i="6" s="1"/>
  <c r="ER341" i="6" s="1"/>
  <c r="DL181" i="6"/>
  <c r="DN252" i="6" l="1"/>
  <c r="DN254" i="6" s="1"/>
  <c r="DO251" i="6" s="1"/>
  <c r="DM391" i="6"/>
  <c r="DM390" i="6"/>
  <c r="DN272" i="6"/>
  <c r="DN274" i="6" s="1"/>
  <c r="EN319" i="6"/>
  <c r="EN320" i="6" s="1"/>
  <c r="EN321" i="6" s="1"/>
  <c r="EN324" i="6"/>
  <c r="EQ368" i="6"/>
  <c r="EQ364" i="6"/>
  <c r="DM392" i="6" l="1"/>
  <c r="DN389" i="6" s="1"/>
  <c r="DN452" i="6"/>
  <c r="DO258" i="6"/>
  <c r="DO264" i="6" s="1"/>
  <c r="DO267" i="6" s="1"/>
  <c r="DN278" i="6"/>
  <c r="DM394" i="6"/>
  <c r="DM397" i="6" s="1"/>
  <c r="EN325" i="6"/>
  <c r="EN326" i="6"/>
  <c r="EN302" i="6" s="1"/>
  <c r="EN322" i="6"/>
  <c r="ER348" i="6"/>
  <c r="ER354" i="6" s="1"/>
  <c r="ER357" i="6" s="1"/>
  <c r="ER359" i="6" s="1"/>
  <c r="ER360" i="6" s="1"/>
  <c r="DN455" i="6" l="1"/>
  <c r="DN369" i="6"/>
  <c r="DN370" i="6" s="1"/>
  <c r="DN380" i="6" s="1"/>
  <c r="DN280" i="6"/>
  <c r="DN283" i="6" s="1"/>
  <c r="DN287" i="6" s="1"/>
  <c r="DN292" i="6" s="1"/>
  <c r="DO269" i="6"/>
  <c r="EO305" i="6"/>
  <c r="EO311" i="6" s="1"/>
  <c r="EO312" i="6" s="1"/>
  <c r="EO313" i="6" s="1"/>
  <c r="EO314" i="6" s="1"/>
  <c r="EN453" i="6"/>
  <c r="EN301" i="6"/>
  <c r="EN303" i="6" s="1"/>
  <c r="EO300" i="6" s="1"/>
  <c r="EN327" i="6"/>
  <c r="ER361" i="6"/>
  <c r="ER362" i="6" s="1"/>
  <c r="ER342" i="6"/>
  <c r="ER344" i="6" s="1"/>
  <c r="ES341" i="6" s="1"/>
  <c r="DO270" i="6" l="1"/>
  <c r="DO271" i="6" s="1"/>
  <c r="DN384" i="6"/>
  <c r="DN388" i="6"/>
  <c r="EO319" i="6"/>
  <c r="EO320" i="6" s="1"/>
  <c r="EO321" i="6" s="1"/>
  <c r="EO324" i="6"/>
  <c r="ER368" i="6"/>
  <c r="ER364" i="6"/>
  <c r="DO272" i="6" l="1"/>
  <c r="DO278" i="6" s="1"/>
  <c r="DN391" i="6"/>
  <c r="DN390" i="6"/>
  <c r="DO252" i="6"/>
  <c r="DO254" i="6" s="1"/>
  <c r="DP251" i="6" s="1"/>
  <c r="DO274" i="6"/>
  <c r="EO326" i="6"/>
  <c r="EO302" i="6" s="1"/>
  <c r="EO325" i="6"/>
  <c r="EO322" i="6"/>
  <c r="ES348" i="6"/>
  <c r="ES354" i="6" s="1"/>
  <c r="ES357" i="6" s="1"/>
  <c r="ES359" i="6" s="1"/>
  <c r="ES360" i="6" s="1"/>
  <c r="DM181" i="6"/>
  <c r="DN394" i="6" l="1"/>
  <c r="DN397" i="6" s="1"/>
  <c r="DO455" i="6"/>
  <c r="DO369" i="6"/>
  <c r="DO370" i="6" s="1"/>
  <c r="DO380" i="6" s="1"/>
  <c r="DO280" i="6"/>
  <c r="DO283" i="6" s="1"/>
  <c r="DO287" i="6" s="1"/>
  <c r="DO292" i="6" s="1"/>
  <c r="DN392" i="6"/>
  <c r="DO389" i="6" s="1"/>
  <c r="DO452" i="6"/>
  <c r="DP258" i="6"/>
  <c r="DP264" i="6" s="1"/>
  <c r="DP267" i="6" s="1"/>
  <c r="EP305" i="6"/>
  <c r="EP311" i="6" s="1"/>
  <c r="EP312" i="6" s="1"/>
  <c r="EP313" i="6" s="1"/>
  <c r="EP314" i="6" s="1"/>
  <c r="EO453" i="6"/>
  <c r="EO327" i="6"/>
  <c r="EO301" i="6"/>
  <c r="EO303" i="6" s="1"/>
  <c r="EP300" i="6" s="1"/>
  <c r="ES361" i="6"/>
  <c r="ES362" i="6" s="1"/>
  <c r="ES368" i="6" s="1"/>
  <c r="ES342" i="6"/>
  <c r="ES344" i="6" s="1"/>
  <c r="ET341" i="6" s="1"/>
  <c r="DP269" i="6" l="1"/>
  <c r="DO384" i="6"/>
  <c r="DO388" i="6"/>
  <c r="EP319" i="6"/>
  <c r="EP320" i="6" s="1"/>
  <c r="EP321" i="6" s="1"/>
  <c r="EP324" i="6"/>
  <c r="ES364" i="6"/>
  <c r="DO391" i="6" l="1"/>
  <c r="DO390" i="6"/>
  <c r="DP270" i="6"/>
  <c r="DP271" i="6" s="1"/>
  <c r="EP326" i="6"/>
  <c r="EP302" i="6" s="1"/>
  <c r="EP325" i="6"/>
  <c r="EP322" i="6"/>
  <c r="ET348" i="6"/>
  <c r="ET354" i="6" s="1"/>
  <c r="ET357" i="6" s="1"/>
  <c r="ET359" i="6" s="1"/>
  <c r="ET360" i="6" s="1"/>
  <c r="DO392" i="6" l="1"/>
  <c r="DP389" i="6" s="1"/>
  <c r="DP272" i="6"/>
  <c r="DP278" i="6" s="1"/>
  <c r="DP252" i="6"/>
  <c r="DP254" i="6" s="1"/>
  <c r="DQ251" i="6" s="1"/>
  <c r="DO394" i="6"/>
  <c r="DO397" i="6" s="1"/>
  <c r="EQ305" i="6"/>
  <c r="EQ311" i="6" s="1"/>
  <c r="EQ312" i="6" s="1"/>
  <c r="EQ313" i="6" s="1"/>
  <c r="EQ314" i="6" s="1"/>
  <c r="EP453" i="6"/>
  <c r="EP301" i="6"/>
  <c r="EP303" i="6" s="1"/>
  <c r="EQ300" i="6" s="1"/>
  <c r="EP327" i="6"/>
  <c r="ET361" i="6"/>
  <c r="ET362" i="6" s="1"/>
  <c r="ET342" i="6"/>
  <c r="ET344" i="6" s="1"/>
  <c r="EU341" i="6" s="1"/>
  <c r="DP455" i="6" l="1"/>
  <c r="DP369" i="6"/>
  <c r="DP370" i="6" s="1"/>
  <c r="DP380" i="6" s="1"/>
  <c r="DP280" i="6"/>
  <c r="DP283" i="6" s="1"/>
  <c r="DP287" i="6" s="1"/>
  <c r="DP292" i="6" s="1"/>
  <c r="DP274" i="6"/>
  <c r="EQ324" i="6"/>
  <c r="EQ319" i="6"/>
  <c r="EQ320" i="6" s="1"/>
  <c r="EQ321" i="6" s="1"/>
  <c r="ET368" i="6"/>
  <c r="ET364" i="6"/>
  <c r="DN181" i="6"/>
  <c r="DQ258" i="6" l="1"/>
  <c r="DQ264" i="6" s="1"/>
  <c r="DQ267" i="6" s="1"/>
  <c r="DP452" i="6"/>
  <c r="DP384" i="6"/>
  <c r="DP388" i="6"/>
  <c r="EQ326" i="6"/>
  <c r="EQ302" i="6" s="1"/>
  <c r="EQ325" i="6"/>
  <c r="EQ322" i="6"/>
  <c r="EU348" i="6"/>
  <c r="EU354" i="6" s="1"/>
  <c r="EU357" i="6" s="1"/>
  <c r="EU359" i="6" s="1"/>
  <c r="EU360" i="6" s="1"/>
  <c r="DP391" i="6" l="1"/>
  <c r="DP390" i="6"/>
  <c r="DQ269" i="6"/>
  <c r="ER305" i="6"/>
  <c r="ER311" i="6" s="1"/>
  <c r="ER312" i="6" s="1"/>
  <c r="EQ453" i="6"/>
  <c r="EQ301" i="6"/>
  <c r="EQ303" i="6" s="1"/>
  <c r="ER300" i="6" s="1"/>
  <c r="EQ327" i="6"/>
  <c r="EU361" i="6"/>
  <c r="EU362" i="6" s="1"/>
  <c r="EU342" i="6"/>
  <c r="EU344" i="6" s="1"/>
  <c r="EV341" i="6" s="1"/>
  <c r="DP394" i="6" l="1"/>
  <c r="DP397" i="6" s="1"/>
  <c r="DQ270" i="6"/>
  <c r="DQ271" i="6" s="1"/>
  <c r="DP392" i="6"/>
  <c r="DQ389" i="6" s="1"/>
  <c r="ER313" i="6"/>
  <c r="ER314" i="6" s="1"/>
  <c r="EU368" i="6"/>
  <c r="EU364" i="6"/>
  <c r="DQ272" i="6" l="1"/>
  <c r="DQ278" i="6" s="1"/>
  <c r="DQ252" i="6"/>
  <c r="DQ254" i="6" s="1"/>
  <c r="DR251" i="6" s="1"/>
  <c r="ER319" i="6"/>
  <c r="ER320" i="6" s="1"/>
  <c r="ER321" i="6" s="1"/>
  <c r="ER324" i="6"/>
  <c r="EV348" i="6"/>
  <c r="EV354" i="6" s="1"/>
  <c r="EV357" i="6" s="1"/>
  <c r="EV359" i="6" s="1"/>
  <c r="EV360" i="6" s="1"/>
  <c r="DO181" i="6"/>
  <c r="DQ274" i="6" l="1"/>
  <c r="DQ452" i="6" s="1"/>
  <c r="DQ455" i="6"/>
  <c r="DQ280" i="6"/>
  <c r="DQ283" i="6" s="1"/>
  <c r="DQ287" i="6" s="1"/>
  <c r="DQ369" i="6"/>
  <c r="DQ370" i="6" s="1"/>
  <c r="DQ380" i="6" s="1"/>
  <c r="DR258" i="6"/>
  <c r="DR264" i="6" s="1"/>
  <c r="DR267" i="6" s="1"/>
  <c r="ER326" i="6"/>
  <c r="ER302" i="6" s="1"/>
  <c r="ER325" i="6"/>
  <c r="ER322" i="6"/>
  <c r="ER453" i="6" s="1"/>
  <c r="EV361" i="6"/>
  <c r="EV362" i="6" s="1"/>
  <c r="EV368" i="6" s="1"/>
  <c r="EV342" i="6"/>
  <c r="EV344" i="6" s="1"/>
  <c r="EW341" i="6" s="1"/>
  <c r="DQ388" i="6" l="1"/>
  <c r="DQ384" i="6"/>
  <c r="DQ292" i="6"/>
  <c r="DR269" i="6"/>
  <c r="ES305" i="6"/>
  <c r="ES311" i="6" s="1"/>
  <c r="ES312" i="6" s="1"/>
  <c r="ES313" i="6" s="1"/>
  <c r="ES314" i="6" s="1"/>
  <c r="ER301" i="6"/>
  <c r="ER303" i="6" s="1"/>
  <c r="ES300" i="6" s="1"/>
  <c r="ER327" i="6"/>
  <c r="EV364" i="6"/>
  <c r="DR270" i="6" l="1"/>
  <c r="DR271" i="6" s="1"/>
  <c r="DQ390" i="6"/>
  <c r="DQ391" i="6"/>
  <c r="ES319" i="6"/>
  <c r="ES320" i="6" s="1"/>
  <c r="ES321" i="6" s="1"/>
  <c r="ES324" i="6"/>
  <c r="EW348" i="6"/>
  <c r="EW354" i="6" s="1"/>
  <c r="EW357" i="6" s="1"/>
  <c r="EW359" i="6" s="1"/>
  <c r="EW360" i="6" s="1"/>
  <c r="DQ394" i="6" l="1"/>
  <c r="DQ397" i="6" s="1"/>
  <c r="DR272" i="6"/>
  <c r="DR278" i="6" s="1"/>
  <c r="DQ392" i="6"/>
  <c r="DR389" i="6" s="1"/>
  <c r="DR252" i="6"/>
  <c r="DR254" i="6" s="1"/>
  <c r="DS251" i="6" s="1"/>
  <c r="ES325" i="6"/>
  <c r="ES326" i="6"/>
  <c r="ES302" i="6" s="1"/>
  <c r="ES322" i="6"/>
  <c r="EW361" i="6"/>
  <c r="EW362" i="6" s="1"/>
  <c r="EW368" i="6" s="1"/>
  <c r="EW342" i="6"/>
  <c r="EW344" i="6" s="1"/>
  <c r="EX341" i="6" s="1"/>
  <c r="DP181" i="6"/>
  <c r="DR455" i="6" l="1"/>
  <c r="DR369" i="6"/>
  <c r="DR370" i="6" s="1"/>
  <c r="DR380" i="6" s="1"/>
  <c r="DR280" i="6"/>
  <c r="DR283" i="6" s="1"/>
  <c r="DR287" i="6" s="1"/>
  <c r="DR274" i="6"/>
  <c r="ET305" i="6"/>
  <c r="ET311" i="6" s="1"/>
  <c r="ET312" i="6" s="1"/>
  <c r="ET313" i="6" s="1"/>
  <c r="ET314" i="6" s="1"/>
  <c r="ES453" i="6"/>
  <c r="ES301" i="6"/>
  <c r="ES303" i="6" s="1"/>
  <c r="ET300" i="6" s="1"/>
  <c r="ES327" i="6"/>
  <c r="EW364" i="6"/>
  <c r="DR452" i="6" l="1"/>
  <c r="DS258" i="6"/>
  <c r="DS264" i="6" s="1"/>
  <c r="DS267" i="6" s="1"/>
  <c r="DR292" i="6"/>
  <c r="DR384" i="6"/>
  <c r="DR388" i="6"/>
  <c r="ET324" i="6"/>
  <c r="ET319" i="6"/>
  <c r="ET320" i="6" s="1"/>
  <c r="ET321" i="6" s="1"/>
  <c r="EX348" i="6"/>
  <c r="EX354" i="6" s="1"/>
  <c r="EX357" i="6" s="1"/>
  <c r="EX359" i="6" s="1"/>
  <c r="EX360" i="6" s="1"/>
  <c r="DR391" i="6" l="1"/>
  <c r="DR390" i="6"/>
  <c r="DS269" i="6"/>
  <c r="ET325" i="6"/>
  <c r="ET326" i="6"/>
  <c r="ET302" i="6" s="1"/>
  <c r="ET322" i="6"/>
  <c r="EX361" i="6"/>
  <c r="EX362" i="6" s="1"/>
  <c r="EX368" i="6" s="1"/>
  <c r="EX342" i="6"/>
  <c r="EX344" i="6" s="1"/>
  <c r="EY341" i="6" s="1"/>
  <c r="DR394" i="6" l="1"/>
  <c r="DR397" i="6" s="1"/>
  <c r="DS270" i="6"/>
  <c r="DS271" i="6" s="1"/>
  <c r="DR392" i="6"/>
  <c r="DS389" i="6" s="1"/>
  <c r="EU305" i="6"/>
  <c r="EU311" i="6" s="1"/>
  <c r="EU312" i="6" s="1"/>
  <c r="ET453" i="6"/>
  <c r="ET327" i="6"/>
  <c r="ET301" i="6"/>
  <c r="ET303" i="6" s="1"/>
  <c r="EU300" i="6" s="1"/>
  <c r="EX364" i="6"/>
  <c r="DQ181" i="6"/>
  <c r="DS272" i="6" l="1"/>
  <c r="DS278" i="6" s="1"/>
  <c r="DS252" i="6"/>
  <c r="DS254" i="6" s="1"/>
  <c r="DT251" i="6" s="1"/>
  <c r="EU313" i="6"/>
  <c r="EU314" i="6" s="1"/>
  <c r="EU324" i="6" s="1"/>
  <c r="EY348" i="6"/>
  <c r="EY354" i="6" s="1"/>
  <c r="EY357" i="6" s="1"/>
  <c r="EY359" i="6" s="1"/>
  <c r="EY360" i="6" s="1"/>
  <c r="DS274" i="6" l="1"/>
  <c r="DS452" i="6" s="1"/>
  <c r="DS455" i="6"/>
  <c r="DS280" i="6"/>
  <c r="DS283" i="6" s="1"/>
  <c r="DS287" i="6" s="1"/>
  <c r="DS369" i="6"/>
  <c r="DS370" i="6" s="1"/>
  <c r="DS380" i="6" s="1"/>
  <c r="DT258" i="6"/>
  <c r="DT264" i="6" s="1"/>
  <c r="DT267" i="6" s="1"/>
  <c r="EU319" i="6"/>
  <c r="EU320" i="6" s="1"/>
  <c r="EU321" i="6" s="1"/>
  <c r="EU325" i="6"/>
  <c r="EU326" i="6"/>
  <c r="EU302" i="6" s="1"/>
  <c r="EY361" i="6"/>
  <c r="EY362" i="6" s="1"/>
  <c r="EY368" i="6" s="1"/>
  <c r="EY342" i="6"/>
  <c r="EY344" i="6" s="1"/>
  <c r="EZ341" i="6" s="1"/>
  <c r="DS384" i="6" l="1"/>
  <c r="DS388" i="6"/>
  <c r="DT269" i="6"/>
  <c r="DS292" i="6"/>
  <c r="EU322" i="6"/>
  <c r="EV305" i="6" s="1"/>
  <c r="EV311" i="6" s="1"/>
  <c r="EU327" i="6"/>
  <c r="EU301" i="6"/>
  <c r="EU303" i="6" s="1"/>
  <c r="EV300" i="6" s="1"/>
  <c r="EY364" i="6"/>
  <c r="DT270" i="6" l="1"/>
  <c r="DS390" i="6"/>
  <c r="DS391" i="6"/>
  <c r="EU453" i="6"/>
  <c r="EV312" i="6"/>
  <c r="EV313" i="6" s="1"/>
  <c r="EV314" i="6" s="1"/>
  <c r="EV324" i="6" s="1"/>
  <c r="EZ348" i="6"/>
  <c r="EZ354" i="6" s="1"/>
  <c r="EZ357" i="6" s="1"/>
  <c r="EZ359" i="6" s="1"/>
  <c r="EZ360" i="6" s="1"/>
  <c r="DS392" i="6" l="1"/>
  <c r="DT389" i="6" s="1"/>
  <c r="DT252" i="6"/>
  <c r="DT254" i="6" s="1"/>
  <c r="DU251" i="6" s="1"/>
  <c r="DS394" i="6"/>
  <c r="DS397" i="6" s="1"/>
  <c r="DT271" i="6"/>
  <c r="EV319" i="6"/>
  <c r="EV320" i="6" s="1"/>
  <c r="EV321" i="6" s="1"/>
  <c r="EV326" i="6"/>
  <c r="EV302" i="6" s="1"/>
  <c r="EV325" i="6"/>
  <c r="EZ361" i="6"/>
  <c r="EZ362" i="6" s="1"/>
  <c r="EZ368" i="6" s="1"/>
  <c r="EZ342" i="6"/>
  <c r="EZ344" i="6" s="1"/>
  <c r="FA341" i="6" s="1"/>
  <c r="DR181" i="6"/>
  <c r="DT272" i="6" l="1"/>
  <c r="DT274" i="6" s="1"/>
  <c r="EV322" i="6"/>
  <c r="EW305" i="6" s="1"/>
  <c r="EW311" i="6" s="1"/>
  <c r="EW312" i="6" s="1"/>
  <c r="EW313" i="6" s="1"/>
  <c r="EW314" i="6" s="1"/>
  <c r="EV301" i="6"/>
  <c r="EV303" i="6" s="1"/>
  <c r="EW300" i="6" s="1"/>
  <c r="EV327" i="6"/>
  <c r="EZ364" i="6"/>
  <c r="DT278" i="6" l="1"/>
  <c r="DT369" i="6" s="1"/>
  <c r="DT370" i="6" s="1"/>
  <c r="DT380" i="6" s="1"/>
  <c r="DU258" i="6"/>
  <c r="DU264" i="6" s="1"/>
  <c r="DU267" i="6" s="1"/>
  <c r="DT452" i="6"/>
  <c r="EV453" i="6"/>
  <c r="EW324" i="6"/>
  <c r="EW319" i="6"/>
  <c r="EW320" i="6" s="1"/>
  <c r="EW321" i="6" s="1"/>
  <c r="FA348" i="6"/>
  <c r="FA354" i="6" s="1"/>
  <c r="FA357" i="6" s="1"/>
  <c r="FA359" i="6" s="1"/>
  <c r="FA360" i="6" s="1"/>
  <c r="DT280" i="6" l="1"/>
  <c r="DT283" i="6" s="1"/>
  <c r="DT287" i="6" s="1"/>
  <c r="DT292" i="6" s="1"/>
  <c r="DT455" i="6"/>
  <c r="DU269" i="6"/>
  <c r="DT388" i="6"/>
  <c r="DT384" i="6"/>
  <c r="EW326" i="6"/>
  <c r="EW302" i="6" s="1"/>
  <c r="EW325" i="6"/>
  <c r="EW322" i="6"/>
  <c r="FA361" i="6"/>
  <c r="FA362" i="6" s="1"/>
  <c r="FA342" i="6"/>
  <c r="FA344" i="6" s="1"/>
  <c r="DT390" i="6" l="1"/>
  <c r="DT391" i="6"/>
  <c r="DU270" i="6"/>
  <c r="DU271" i="6" s="1"/>
  <c r="EX305" i="6"/>
  <c r="EX311" i="6" s="1"/>
  <c r="EX312" i="6" s="1"/>
  <c r="EW453" i="6"/>
  <c r="EW301" i="6"/>
  <c r="EW303" i="6" s="1"/>
  <c r="EX300" i="6" s="1"/>
  <c r="EW327" i="6"/>
  <c r="FA368" i="6"/>
  <c r="FA364" i="6"/>
  <c r="DT394" i="6" l="1"/>
  <c r="DT397" i="6" s="1"/>
  <c r="DU272" i="6"/>
  <c r="DU274" i="6" s="1"/>
  <c r="DU252" i="6"/>
  <c r="DU254" i="6" s="1"/>
  <c r="DV251" i="6" s="1"/>
  <c r="DT392" i="6"/>
  <c r="DU389" i="6" s="1"/>
  <c r="EX313" i="6"/>
  <c r="EX314" i="6" s="1"/>
  <c r="EX319" i="6" s="1"/>
  <c r="EX320" i="6" s="1"/>
  <c r="EX321" i="6" s="1"/>
  <c r="DS181" i="6"/>
  <c r="DU278" i="6" l="1"/>
  <c r="DU455" i="6" s="1"/>
  <c r="DV258" i="6"/>
  <c r="DV264" i="6" s="1"/>
  <c r="DV267" i="6" s="1"/>
  <c r="DU452" i="6"/>
  <c r="DU280" i="6"/>
  <c r="DU283" i="6" s="1"/>
  <c r="DU287" i="6" s="1"/>
  <c r="DU369" i="6"/>
  <c r="DU370" i="6" s="1"/>
  <c r="DU380" i="6" s="1"/>
  <c r="EX324" i="6"/>
  <c r="EX325" i="6" s="1"/>
  <c r="EX322" i="6"/>
  <c r="DU292" i="6" l="1"/>
  <c r="DV269" i="6"/>
  <c r="DU384" i="6"/>
  <c r="DU388" i="6"/>
  <c r="EX326" i="6"/>
  <c r="EX302" i="6" s="1"/>
  <c r="EY305" i="6"/>
  <c r="EY311" i="6" s="1"/>
  <c r="EY312" i="6" s="1"/>
  <c r="EX453" i="6"/>
  <c r="EX301" i="6"/>
  <c r="DV270" i="6" l="1"/>
  <c r="DU391" i="6"/>
  <c r="DU390" i="6"/>
  <c r="EX303" i="6"/>
  <c r="EY300" i="6" s="1"/>
  <c r="EX327" i="6"/>
  <c r="EY313" i="6"/>
  <c r="EY314" i="6" s="1"/>
  <c r="DU394" i="6" l="1"/>
  <c r="DU397" i="6" s="1"/>
  <c r="DV252" i="6"/>
  <c r="DV254" i="6" s="1"/>
  <c r="DW251" i="6" s="1"/>
  <c r="DU392" i="6"/>
  <c r="DV389" i="6" s="1"/>
  <c r="DV271" i="6"/>
  <c r="EY319" i="6"/>
  <c r="EY320" i="6" s="1"/>
  <c r="EY321" i="6" s="1"/>
  <c r="EY324" i="6"/>
  <c r="DV272" i="6" l="1"/>
  <c r="DV274" i="6" s="1"/>
  <c r="EY326" i="6"/>
  <c r="EY302" i="6" s="1"/>
  <c r="EY325" i="6"/>
  <c r="EY322" i="6"/>
  <c r="DT181" i="6"/>
  <c r="DW258" i="6" l="1"/>
  <c r="DW264" i="6" s="1"/>
  <c r="DW267" i="6" s="1"/>
  <c r="DV452" i="6"/>
  <c r="DV278" i="6"/>
  <c r="EZ305" i="6"/>
  <c r="EZ311" i="6" s="1"/>
  <c r="EZ312" i="6" s="1"/>
  <c r="EY453" i="6"/>
  <c r="EY327" i="6"/>
  <c r="EY301" i="6"/>
  <c r="EY303" i="6" s="1"/>
  <c r="EZ300" i="6" s="1"/>
  <c r="DW269" i="6" l="1"/>
  <c r="DV455" i="6"/>
  <c r="DV280" i="6"/>
  <c r="DV283" i="6" s="1"/>
  <c r="DV287" i="6" s="1"/>
  <c r="DV292" i="6" s="1"/>
  <c r="DV369" i="6"/>
  <c r="DV370" i="6" s="1"/>
  <c r="DV380" i="6" s="1"/>
  <c r="EZ313" i="6"/>
  <c r="EZ314" i="6" s="1"/>
  <c r="EZ324" i="6" s="1"/>
  <c r="DV388" i="6" l="1"/>
  <c r="DV384" i="6"/>
  <c r="DW270" i="6"/>
  <c r="DW271" i="6" s="1"/>
  <c r="EZ319" i="6"/>
  <c r="EZ320" i="6" s="1"/>
  <c r="EZ321" i="6" s="1"/>
  <c r="EZ326" i="6"/>
  <c r="EZ302" i="6" s="1"/>
  <c r="EZ325" i="6"/>
  <c r="DW272" i="6" l="1"/>
  <c r="DW278" i="6" s="1"/>
  <c r="DV391" i="6"/>
  <c r="DV390" i="6"/>
  <c r="DW252" i="6"/>
  <c r="DW254" i="6" s="1"/>
  <c r="DX251" i="6" s="1"/>
  <c r="EZ322" i="6"/>
  <c r="EZ301" i="6"/>
  <c r="EZ303" i="6" s="1"/>
  <c r="FA300" i="6" s="1"/>
  <c r="EZ327" i="6"/>
  <c r="DU181" i="6"/>
  <c r="DW274" i="6" l="1"/>
  <c r="DW452" i="6" s="1"/>
  <c r="DV394" i="6"/>
  <c r="DV397" i="6" s="1"/>
  <c r="DW455" i="6"/>
  <c r="DW369" i="6"/>
  <c r="DW370" i="6" s="1"/>
  <c r="DW380" i="6" s="1"/>
  <c r="DW280" i="6"/>
  <c r="DW283" i="6" s="1"/>
  <c r="DW287" i="6" s="1"/>
  <c r="DW292" i="6" s="1"/>
  <c r="DV392" i="6"/>
  <c r="DW389" i="6" s="1"/>
  <c r="FA305" i="6"/>
  <c r="FA311" i="6" s="1"/>
  <c r="FA312" i="6" s="1"/>
  <c r="FA313" i="6" s="1"/>
  <c r="FA314" i="6" s="1"/>
  <c r="FA324" i="6" s="1"/>
  <c r="EZ453" i="6"/>
  <c r="DX258" i="6" l="1"/>
  <c r="DX264" i="6" s="1"/>
  <c r="DX267" i="6" s="1"/>
  <c r="DX269" i="6" s="1"/>
  <c r="DW384" i="6"/>
  <c r="DW388" i="6"/>
  <c r="FA319" i="6"/>
  <c r="FA322" i="6" s="1"/>
  <c r="FA453" i="6" s="1"/>
  <c r="FA325" i="6"/>
  <c r="FA326" i="6"/>
  <c r="FA302" i="6" s="1"/>
  <c r="DW390" i="6" l="1"/>
  <c r="DW391" i="6"/>
  <c r="DX270" i="6"/>
  <c r="FA320" i="6"/>
  <c r="FA321" i="6" s="1"/>
  <c r="FA327" i="6"/>
  <c r="FA301" i="6"/>
  <c r="FA303" i="6" s="1"/>
  <c r="DW392" i="6" l="1"/>
  <c r="DX389" i="6" s="1"/>
  <c r="DX252" i="6"/>
  <c r="DX254" i="6" s="1"/>
  <c r="DY251" i="6" s="1"/>
  <c r="DX271" i="6"/>
  <c r="DW394" i="6"/>
  <c r="DW397" i="6" s="1"/>
  <c r="DV181" i="6"/>
  <c r="DX272" i="6" l="1"/>
  <c r="DX274" i="6" s="1"/>
  <c r="DW181" i="6"/>
  <c r="DX452" i="6" l="1"/>
  <c r="DY258" i="6"/>
  <c r="DY264" i="6" s="1"/>
  <c r="DY267" i="6" s="1"/>
  <c r="DX278" i="6"/>
  <c r="DX181" i="6"/>
  <c r="DX455" i="6" l="1"/>
  <c r="DX280" i="6"/>
  <c r="DX283" i="6" s="1"/>
  <c r="DX287" i="6" s="1"/>
  <c r="DX292" i="6" s="1"/>
  <c r="DX369" i="6"/>
  <c r="DX370" i="6" s="1"/>
  <c r="DX380" i="6" s="1"/>
  <c r="DY269" i="6"/>
  <c r="DY181" i="6"/>
  <c r="DX388" i="6" l="1"/>
  <c r="DX384" i="6"/>
  <c r="DY270" i="6"/>
  <c r="DY271" i="6" s="1"/>
  <c r="DZ181" i="6"/>
  <c r="DY272" i="6" l="1"/>
  <c r="DY278" i="6" s="1"/>
  <c r="DX391" i="6"/>
  <c r="DX390" i="6"/>
  <c r="DY252" i="6"/>
  <c r="DY254" i="6" s="1"/>
  <c r="DZ251" i="6" s="1"/>
  <c r="DY274" i="6"/>
  <c r="EA181" i="6"/>
  <c r="DX394" i="6" l="1"/>
  <c r="DX397" i="6" s="1"/>
  <c r="DY455" i="6"/>
  <c r="DY280" i="6"/>
  <c r="DY283" i="6" s="1"/>
  <c r="DY287" i="6" s="1"/>
  <c r="DY292" i="6" s="1"/>
  <c r="DY369" i="6"/>
  <c r="DY370" i="6" s="1"/>
  <c r="DY380" i="6" s="1"/>
  <c r="DX392" i="6"/>
  <c r="DY389" i="6" s="1"/>
  <c r="DY452" i="6"/>
  <c r="DZ258" i="6"/>
  <c r="DZ264" i="6" s="1"/>
  <c r="DZ267" i="6" s="1"/>
  <c r="EB181" i="6"/>
  <c r="DY388" i="6" l="1"/>
  <c r="DY384" i="6"/>
  <c r="DZ269" i="6"/>
  <c r="EC181" i="6"/>
  <c r="DZ270" i="6" l="1"/>
  <c r="DY390" i="6"/>
  <c r="DY391" i="6"/>
  <c r="ED181" i="6"/>
  <c r="DY392" i="6" l="1"/>
  <c r="DZ389" i="6" s="1"/>
  <c r="DZ252" i="6"/>
  <c r="DZ254" i="6" s="1"/>
  <c r="EA251" i="6" s="1"/>
  <c r="DY394" i="6"/>
  <c r="DY397" i="6" s="1"/>
  <c r="DZ271" i="6"/>
  <c r="EE181" i="6"/>
  <c r="DZ272" i="6" l="1"/>
  <c r="DZ274" i="6" s="1"/>
  <c r="EF181" i="6"/>
  <c r="EA258" i="6" l="1"/>
  <c r="EA264" i="6" s="1"/>
  <c r="EA267" i="6" s="1"/>
  <c r="DZ452" i="6"/>
  <c r="DZ278" i="6"/>
  <c r="EG181" i="6"/>
  <c r="EA269" i="6" l="1"/>
  <c r="DZ455" i="6"/>
  <c r="DZ369" i="6"/>
  <c r="DZ370" i="6" s="1"/>
  <c r="DZ380" i="6" s="1"/>
  <c r="DZ280" i="6"/>
  <c r="DZ283" i="6" s="1"/>
  <c r="DZ287" i="6" s="1"/>
  <c r="DZ292" i="6" s="1"/>
  <c r="EH181" i="6"/>
  <c r="EA270" i="6" l="1"/>
  <c r="DZ384" i="6"/>
  <c r="DZ388" i="6"/>
  <c r="EI181" i="6"/>
  <c r="EA252" i="6" l="1"/>
  <c r="EA254" i="6" s="1"/>
  <c r="EB251" i="6" s="1"/>
  <c r="DZ390" i="6"/>
  <c r="DZ391" i="6"/>
  <c r="EA271" i="6"/>
  <c r="EJ181" i="6"/>
  <c r="DZ392" i="6" l="1"/>
  <c r="EA389" i="6" s="1"/>
  <c r="DZ394" i="6"/>
  <c r="DZ397" i="6" s="1"/>
  <c r="EA272" i="6"/>
  <c r="EA274" i="6" s="1"/>
  <c r="EK181" i="6"/>
  <c r="EA278" i="6" l="1"/>
  <c r="EA369" i="6" s="1"/>
  <c r="EA370" i="6" s="1"/>
  <c r="EA380" i="6" s="1"/>
  <c r="EB258" i="6"/>
  <c r="EB264" i="6" s="1"/>
  <c r="EB267" i="6" s="1"/>
  <c r="EA452" i="6"/>
  <c r="EL181" i="6"/>
  <c r="EA280" i="6" l="1"/>
  <c r="EA283" i="6" s="1"/>
  <c r="EA287" i="6" s="1"/>
  <c r="EA292" i="6" s="1"/>
  <c r="EA455" i="6"/>
  <c r="EA388" i="6"/>
  <c r="EA384" i="6"/>
  <c r="EB269" i="6"/>
  <c r="EM181" i="6"/>
  <c r="EA390" i="6" l="1"/>
  <c r="EA391" i="6"/>
  <c r="EB270" i="6"/>
  <c r="EB271" i="6" s="1"/>
  <c r="EA392" i="6" l="1"/>
  <c r="EB389" i="6" s="1"/>
  <c r="EB272" i="6"/>
  <c r="EB274" i="6" s="1"/>
  <c r="EB252" i="6"/>
  <c r="EB254" i="6" s="1"/>
  <c r="EC251" i="6" s="1"/>
  <c r="EA394" i="6"/>
  <c r="EA397" i="6" s="1"/>
  <c r="EB278" i="6" l="1"/>
  <c r="EB369" i="6" s="1"/>
  <c r="EB370" i="6" s="1"/>
  <c r="EB380" i="6" s="1"/>
  <c r="EB452" i="6"/>
  <c r="EC258" i="6"/>
  <c r="EC264" i="6" s="1"/>
  <c r="EC267" i="6" s="1"/>
  <c r="EB455" i="6"/>
  <c r="EB280" i="6"/>
  <c r="EB283" i="6" s="1"/>
  <c r="EB287" i="6" s="1"/>
  <c r="EB292" i="6" s="1"/>
  <c r="EC269" i="6" l="1"/>
  <c r="EB384" i="6"/>
  <c r="EB388" i="6"/>
  <c r="EC270" i="6" l="1"/>
  <c r="EB390" i="6"/>
  <c r="EB391" i="6"/>
  <c r="EB392" i="6" l="1"/>
  <c r="EC389" i="6" s="1"/>
  <c r="EB394" i="6"/>
  <c r="EB397" i="6" s="1"/>
  <c r="EC252" i="6"/>
  <c r="EC254" i="6" s="1"/>
  <c r="ED251" i="6" s="1"/>
  <c r="EC271" i="6"/>
  <c r="EC272" i="6" l="1"/>
  <c r="EC274" i="6" s="1"/>
  <c r="ED258" i="6" l="1"/>
  <c r="ED264" i="6" s="1"/>
  <c r="ED267" i="6" s="1"/>
  <c r="EC452" i="6"/>
  <c r="EC278" i="6"/>
  <c r="ED269" i="6" l="1"/>
  <c r="EC455" i="6"/>
  <c r="EC280" i="6"/>
  <c r="EC283" i="6" s="1"/>
  <c r="EC287" i="6" s="1"/>
  <c r="EC292" i="6" s="1"/>
  <c r="EC369" i="6"/>
  <c r="EC370" i="6" s="1"/>
  <c r="EC380" i="6" s="1"/>
  <c r="EC388" i="6" l="1"/>
  <c r="EC384" i="6"/>
  <c r="ED270" i="6"/>
  <c r="ED271" i="6" s="1"/>
  <c r="ED272" i="6" l="1"/>
  <c r="ED278" i="6" s="1"/>
  <c r="EC391" i="6"/>
  <c r="EC390" i="6"/>
  <c r="ED252" i="6"/>
  <c r="ED254" i="6" s="1"/>
  <c r="EE251" i="6" s="1"/>
  <c r="ED274" i="6" l="1"/>
  <c r="EC394" i="6"/>
  <c r="EC397" i="6" s="1"/>
  <c r="EC392" i="6"/>
  <c r="ED389" i="6" s="1"/>
  <c r="EE258" i="6"/>
  <c r="EE264" i="6" s="1"/>
  <c r="EE267" i="6" s="1"/>
  <c r="ED452" i="6"/>
  <c r="ED455" i="6"/>
  <c r="ED280" i="6"/>
  <c r="ED283" i="6" s="1"/>
  <c r="ED287" i="6" s="1"/>
  <c r="ED292" i="6" s="1"/>
  <c r="ED369" i="6"/>
  <c r="ED370" i="6" s="1"/>
  <c r="ED380" i="6" s="1"/>
  <c r="ED384" i="6" l="1"/>
  <c r="ED388" i="6"/>
  <c r="EE269" i="6"/>
  <c r="EE270" i="6" l="1"/>
  <c r="ED391" i="6"/>
  <c r="ED390" i="6"/>
  <c r="ED394" i="6" l="1"/>
  <c r="ED397" i="6" s="1"/>
  <c r="EE252" i="6"/>
  <c r="EE254" i="6" s="1"/>
  <c r="EF251" i="6" s="1"/>
  <c r="ED392" i="6"/>
  <c r="EE389" i="6" s="1"/>
  <c r="EE271" i="6"/>
  <c r="EE272" i="6" l="1"/>
  <c r="EE274" i="6" s="1"/>
  <c r="EE452" i="6" l="1"/>
  <c r="EF258" i="6"/>
  <c r="EF264" i="6" s="1"/>
  <c r="EF267" i="6" s="1"/>
  <c r="EE278" i="6"/>
  <c r="EE455" i="6" l="1"/>
  <c r="EE369" i="6"/>
  <c r="EE370" i="6" s="1"/>
  <c r="EE380" i="6" s="1"/>
  <c r="EE280" i="6"/>
  <c r="EE283" i="6" s="1"/>
  <c r="EE287" i="6" s="1"/>
  <c r="EE292" i="6" s="1"/>
  <c r="EF269" i="6"/>
  <c r="EF270" i="6" l="1"/>
  <c r="EF271" i="6" s="1"/>
  <c r="EE384" i="6"/>
  <c r="EE388" i="6"/>
  <c r="EF272" i="6" l="1"/>
  <c r="EF278" i="6" s="1"/>
  <c r="EE390" i="6"/>
  <c r="EE391" i="6"/>
  <c r="EF252" i="6"/>
  <c r="EF254" i="6" s="1"/>
  <c r="EG251" i="6" s="1"/>
  <c r="EF274" i="6"/>
  <c r="EE392" i="6" l="1"/>
  <c r="EF389" i="6" s="1"/>
  <c r="EF455" i="6"/>
  <c r="EF280" i="6"/>
  <c r="EF283" i="6" s="1"/>
  <c r="EF287" i="6" s="1"/>
  <c r="EF292" i="6" s="1"/>
  <c r="EF369" i="6"/>
  <c r="EF370" i="6" s="1"/>
  <c r="EF380" i="6" s="1"/>
  <c r="EE394" i="6"/>
  <c r="EE397" i="6" s="1"/>
  <c r="EG258" i="6"/>
  <c r="EG264" i="6" s="1"/>
  <c r="EG267" i="6" s="1"/>
  <c r="EF452" i="6"/>
  <c r="EF384" i="6" l="1"/>
  <c r="EF388" i="6"/>
  <c r="EG269" i="6"/>
  <c r="EG270" i="6" l="1"/>
  <c r="EF391" i="6"/>
  <c r="EF390" i="6"/>
  <c r="EF394" i="6" l="1"/>
  <c r="EF397" i="6" s="1"/>
  <c r="EG252" i="6"/>
  <c r="EG254" i="6" s="1"/>
  <c r="EH251" i="6" s="1"/>
  <c r="EF392" i="6"/>
  <c r="EG389" i="6" s="1"/>
  <c r="EG271" i="6"/>
  <c r="EG272" i="6" l="1"/>
  <c r="EG274" i="6" s="1"/>
  <c r="EH258" i="6" l="1"/>
  <c r="EH264" i="6" s="1"/>
  <c r="EH267" i="6" s="1"/>
  <c r="EG452" i="6"/>
  <c r="EG278" i="6"/>
  <c r="EH269" i="6" l="1"/>
  <c r="EG455" i="6"/>
  <c r="EG369" i="6"/>
  <c r="EG370" i="6" s="1"/>
  <c r="EG380" i="6" s="1"/>
  <c r="EG280" i="6"/>
  <c r="EG283" i="6" s="1"/>
  <c r="EG287" i="6" s="1"/>
  <c r="EG292" i="6" s="1"/>
  <c r="EH270" i="6" l="1"/>
  <c r="EG384" i="6"/>
  <c r="EG388" i="6"/>
  <c r="EH252" i="6" l="1"/>
  <c r="EH254" i="6" s="1"/>
  <c r="EI251" i="6" s="1"/>
  <c r="EG391" i="6"/>
  <c r="EG390" i="6"/>
  <c r="EH271" i="6"/>
  <c r="EG394" i="6" l="1"/>
  <c r="EG397" i="6" s="1"/>
  <c r="EG392" i="6"/>
  <c r="EH389" i="6" s="1"/>
  <c r="EH272" i="6"/>
  <c r="EH274" i="6" s="1"/>
  <c r="EH278" i="6" l="1"/>
  <c r="EH369" i="6" s="1"/>
  <c r="EH370" i="6" s="1"/>
  <c r="EH380" i="6" s="1"/>
  <c r="EH452" i="6"/>
  <c r="EI258" i="6"/>
  <c r="EI264" i="6" s="1"/>
  <c r="EI267" i="6" s="1"/>
  <c r="EH280" i="6"/>
  <c r="EH283" i="6" s="1"/>
  <c r="EH287" i="6" s="1"/>
  <c r="EH292" i="6" s="1"/>
  <c r="EH455" i="6" l="1"/>
  <c r="EH384" i="6"/>
  <c r="EH388" i="6"/>
  <c r="EI269" i="6"/>
  <c r="EI270" i="6" l="1"/>
  <c r="EH390" i="6"/>
  <c r="EH391" i="6"/>
  <c r="EH392" i="6" l="1"/>
  <c r="EI389" i="6" s="1"/>
  <c r="EI252" i="6"/>
  <c r="EI254" i="6" s="1"/>
  <c r="EJ251" i="6" s="1"/>
  <c r="EH394" i="6"/>
  <c r="EH397" i="6" s="1"/>
  <c r="EI271" i="6"/>
  <c r="EI272" i="6" l="1"/>
  <c r="EI274" i="6" s="1"/>
  <c r="EI278" i="6" l="1"/>
  <c r="EJ258" i="6"/>
  <c r="EJ264" i="6" s="1"/>
  <c r="EJ267" i="6" s="1"/>
  <c r="EI452" i="6"/>
  <c r="EI455" i="6" l="1"/>
  <c r="EI280" i="6"/>
  <c r="EI283" i="6" s="1"/>
  <c r="EI287" i="6" s="1"/>
  <c r="EI292" i="6" s="1"/>
  <c r="EI369" i="6"/>
  <c r="EI370" i="6" s="1"/>
  <c r="EI380" i="6" s="1"/>
  <c r="EJ269" i="6"/>
  <c r="EI384" i="6" l="1"/>
  <c r="EI388" i="6"/>
  <c r="EJ270" i="6"/>
  <c r="EJ271" i="6" s="1"/>
  <c r="EJ272" i="6" l="1"/>
  <c r="EJ274" i="6" s="1"/>
  <c r="EJ252" i="6"/>
  <c r="EJ254" i="6" s="1"/>
  <c r="EK251" i="6" s="1"/>
  <c r="EI390" i="6"/>
  <c r="EI391" i="6"/>
  <c r="EI394" i="6" s="1"/>
  <c r="EI397" i="6" s="1"/>
  <c r="EI392" i="6" l="1"/>
  <c r="EJ389" i="6" s="1"/>
  <c r="EJ278" i="6"/>
  <c r="EJ369" i="6" s="1"/>
  <c r="EJ370" i="6" s="1"/>
  <c r="EJ380" i="6" s="1"/>
  <c r="EJ452" i="6"/>
  <c r="EK258" i="6"/>
  <c r="EK264" i="6" s="1"/>
  <c r="EK267" i="6" s="1"/>
  <c r="EJ280" i="6" l="1"/>
  <c r="EJ283" i="6" s="1"/>
  <c r="EJ287" i="6" s="1"/>
  <c r="EJ292" i="6" s="1"/>
  <c r="EJ455" i="6"/>
  <c r="EJ384" i="6"/>
  <c r="EJ388" i="6"/>
  <c r="EK269" i="6"/>
  <c r="EK270" i="6" l="1"/>
  <c r="EJ390" i="6"/>
  <c r="EJ391" i="6"/>
  <c r="EJ392" i="6" l="1"/>
  <c r="EK389" i="6" s="1"/>
  <c r="EK252" i="6"/>
  <c r="EK254" i="6" s="1"/>
  <c r="EL251" i="6" s="1"/>
  <c r="EJ394" i="6"/>
  <c r="EJ397" i="6" s="1"/>
  <c r="EK271" i="6"/>
  <c r="EK272" i="6" l="1"/>
  <c r="EK274" i="6" s="1"/>
  <c r="EK452" i="6" l="1"/>
  <c r="EL258" i="6"/>
  <c r="EL264" i="6" s="1"/>
  <c r="EL267" i="6" s="1"/>
  <c r="EK278" i="6"/>
  <c r="EK455" i="6" l="1"/>
  <c r="EK369" i="6"/>
  <c r="EK370" i="6" s="1"/>
  <c r="EK380" i="6" s="1"/>
  <c r="EK280" i="6"/>
  <c r="EK283" i="6" s="1"/>
  <c r="EK287" i="6" s="1"/>
  <c r="EK292" i="6" s="1"/>
  <c r="EL269" i="6"/>
  <c r="EL270" i="6" l="1"/>
  <c r="EK388" i="6"/>
  <c r="EK384" i="6"/>
  <c r="EL252" i="6" l="1"/>
  <c r="EL254" i="6" s="1"/>
  <c r="EM251" i="6" s="1"/>
  <c r="EK391" i="6"/>
  <c r="EK390" i="6"/>
  <c r="EL271" i="6"/>
  <c r="EK394" i="6" l="1"/>
  <c r="EK397" i="6" s="1"/>
  <c r="EL272" i="6"/>
  <c r="EL274" i="6" s="1"/>
  <c r="EK392" i="6"/>
  <c r="EL389" i="6" s="1"/>
  <c r="EL278" i="6" l="1"/>
  <c r="EL280" i="6" s="1"/>
  <c r="EL283" i="6" s="1"/>
  <c r="EL287" i="6" s="1"/>
  <c r="EL292" i="6" s="1"/>
  <c r="EL452" i="6"/>
  <c r="EM258" i="6"/>
  <c r="EM264" i="6" s="1"/>
  <c r="EM267" i="6" s="1"/>
  <c r="EL455" i="6" l="1"/>
  <c r="EL369" i="6"/>
  <c r="EL370" i="6" s="1"/>
  <c r="EL380" i="6" s="1"/>
  <c r="EL384" i="6" s="1"/>
  <c r="EM269" i="6"/>
  <c r="EL388" i="6" l="1"/>
  <c r="EL390" i="6" s="1"/>
  <c r="EM270" i="6"/>
  <c r="EL391" i="6" l="1"/>
  <c r="EL394" i="6" s="1"/>
  <c r="EL397" i="6" s="1"/>
  <c r="EM252" i="6"/>
  <c r="EM254" i="6" s="1"/>
  <c r="EN251" i="6" s="1"/>
  <c r="EM271" i="6"/>
  <c r="EL392" i="6" l="1"/>
  <c r="EM389" i="6" s="1"/>
  <c r="EM272" i="6"/>
  <c r="EM274" i="6" s="1"/>
  <c r="EN258" i="6" l="1"/>
  <c r="EN264" i="6" s="1"/>
  <c r="EN267" i="6" s="1"/>
  <c r="EM452" i="6"/>
  <c r="EM278" i="6"/>
  <c r="EN269" i="6" l="1"/>
  <c r="EM455" i="6"/>
  <c r="EM280" i="6"/>
  <c r="EM283" i="6" s="1"/>
  <c r="EM287" i="6" s="1"/>
  <c r="EM292" i="6" s="1"/>
  <c r="EM369" i="6"/>
  <c r="EM370" i="6" s="1"/>
  <c r="EM380" i="6" s="1"/>
  <c r="EM384" i="6" l="1"/>
  <c r="EM388" i="6"/>
  <c r="EN270" i="6"/>
  <c r="EN271" i="6" s="1"/>
  <c r="EN272" i="6" l="1"/>
  <c r="EN274" i="6" s="1"/>
  <c r="EN252" i="6"/>
  <c r="EN254" i="6" s="1"/>
  <c r="EO251" i="6" s="1"/>
  <c r="EM390" i="6"/>
  <c r="EM391" i="6"/>
  <c r="EM392" i="6" l="1"/>
  <c r="EN389" i="6" s="1"/>
  <c r="EM394" i="6"/>
  <c r="EM397" i="6" s="1"/>
  <c r="EN278" i="6"/>
  <c r="EN455" i="6" s="1"/>
  <c r="EO258" i="6"/>
  <c r="EO264" i="6" s="1"/>
  <c r="EO267" i="6" s="1"/>
  <c r="EN452" i="6"/>
  <c r="EN280" i="6" l="1"/>
  <c r="EN283" i="6" s="1"/>
  <c r="EN287" i="6" s="1"/>
  <c r="EN292" i="6" s="1"/>
  <c r="EN369" i="6"/>
  <c r="EN370" i="6" s="1"/>
  <c r="EN380" i="6" s="1"/>
  <c r="EN388" i="6" s="1"/>
  <c r="EO269" i="6"/>
  <c r="EN384" i="6" l="1"/>
  <c r="EO270" i="6"/>
  <c r="EN390" i="6"/>
  <c r="EN391" i="6"/>
  <c r="EN392" i="6" l="1"/>
  <c r="EO389" i="6" s="1"/>
  <c r="EO252" i="6"/>
  <c r="EO254" i="6" s="1"/>
  <c r="EP251" i="6" s="1"/>
  <c r="EN394" i="6"/>
  <c r="EN397" i="6" s="1"/>
  <c r="EO271" i="6"/>
  <c r="EO272" i="6" l="1"/>
  <c r="EO274" i="6" s="1"/>
  <c r="EO452" i="6" l="1"/>
  <c r="EP258" i="6"/>
  <c r="EP264" i="6" s="1"/>
  <c r="EP267" i="6" s="1"/>
  <c r="EO278" i="6"/>
  <c r="EO455" i="6" l="1"/>
  <c r="EO280" i="6"/>
  <c r="EO283" i="6" s="1"/>
  <c r="EO287" i="6" s="1"/>
  <c r="EO292" i="6" s="1"/>
  <c r="EO369" i="6"/>
  <c r="EO370" i="6" s="1"/>
  <c r="EO380" i="6" s="1"/>
  <c r="EP269" i="6"/>
  <c r="EO384" i="6" l="1"/>
  <c r="EO388" i="6"/>
  <c r="EP270" i="6"/>
  <c r="EP271" i="6" s="1"/>
  <c r="EP272" i="6" l="1"/>
  <c r="EP274" i="6" s="1"/>
  <c r="EP252" i="6"/>
  <c r="EP254" i="6" s="1"/>
  <c r="EQ251" i="6" s="1"/>
  <c r="EO390" i="6"/>
  <c r="EO391" i="6"/>
  <c r="EO394" i="6" l="1"/>
  <c r="EO397" i="6" s="1"/>
  <c r="EP452" i="6"/>
  <c r="EQ258" i="6"/>
  <c r="EQ264" i="6" s="1"/>
  <c r="EQ267" i="6" s="1"/>
  <c r="EO392" i="6"/>
  <c r="EP389" i="6" s="1"/>
  <c r="EP278" i="6"/>
  <c r="EP455" i="6" l="1"/>
  <c r="EP280" i="6"/>
  <c r="EP283" i="6" s="1"/>
  <c r="EP287" i="6" s="1"/>
  <c r="EP292" i="6" s="1"/>
  <c r="EP369" i="6"/>
  <c r="EP370" i="6" s="1"/>
  <c r="EP380" i="6" s="1"/>
  <c r="EQ269" i="6"/>
  <c r="EQ270" i="6" l="1"/>
  <c r="EP384" i="6"/>
  <c r="EP388" i="6"/>
  <c r="EQ252" i="6" l="1"/>
  <c r="EQ254" i="6" s="1"/>
  <c r="ER251" i="6" s="1"/>
  <c r="EP391" i="6"/>
  <c r="EP390" i="6"/>
  <c r="EQ271" i="6"/>
  <c r="EP394" i="6" l="1"/>
  <c r="EP397" i="6" s="1"/>
  <c r="EQ272" i="6"/>
  <c r="EQ274" i="6" s="1"/>
  <c r="EP392" i="6"/>
  <c r="EQ389" i="6" s="1"/>
  <c r="EQ278" i="6" l="1"/>
  <c r="EQ455" i="6" s="1"/>
  <c r="ER258" i="6"/>
  <c r="ER264" i="6" s="1"/>
  <c r="ER267" i="6" s="1"/>
  <c r="EQ452" i="6"/>
  <c r="EQ280" i="6" l="1"/>
  <c r="EQ283" i="6" s="1"/>
  <c r="EQ287" i="6" s="1"/>
  <c r="EQ292" i="6" s="1"/>
  <c r="EQ369" i="6"/>
  <c r="EQ370" i="6" s="1"/>
  <c r="EQ380" i="6" s="1"/>
  <c r="EQ388" i="6" s="1"/>
  <c r="ER269" i="6"/>
  <c r="EQ384" i="6" l="1"/>
  <c r="EQ390" i="6"/>
  <c r="EQ391" i="6"/>
  <c r="ER270" i="6"/>
  <c r="ER271" i="6" s="1"/>
  <c r="EQ394" i="6" l="1"/>
  <c r="EQ397" i="6" s="1"/>
  <c r="ER272" i="6"/>
  <c r="ER274" i="6" s="1"/>
  <c r="ER252" i="6"/>
  <c r="ER254" i="6" s="1"/>
  <c r="ES251" i="6" s="1"/>
  <c r="EQ392" i="6"/>
  <c r="ER389" i="6" s="1"/>
  <c r="ER452" i="6" l="1"/>
  <c r="ES258" i="6"/>
  <c r="ES264" i="6" s="1"/>
  <c r="ES267" i="6" s="1"/>
  <c r="ER278" i="6"/>
  <c r="ER455" i="6" l="1"/>
  <c r="ER369" i="6"/>
  <c r="ER370" i="6" s="1"/>
  <c r="ER380" i="6" s="1"/>
  <c r="ER280" i="6"/>
  <c r="ER283" i="6" s="1"/>
  <c r="ER287" i="6" s="1"/>
  <c r="ER292" i="6" s="1"/>
  <c r="ES269" i="6"/>
  <c r="ES270" i="6" l="1"/>
  <c r="ER388" i="6"/>
  <c r="ER384" i="6"/>
  <c r="ES252" i="6" l="1"/>
  <c r="ES254" i="6" s="1"/>
  <c r="ET251" i="6" s="1"/>
  <c r="ER391" i="6"/>
  <c r="ER390" i="6"/>
  <c r="ES271" i="6"/>
  <c r="ER394" i="6" l="1"/>
  <c r="ER397" i="6" s="1"/>
  <c r="ES272" i="6"/>
  <c r="ES274" i="6" s="1"/>
  <c r="ER392" i="6"/>
  <c r="ES389" i="6" s="1"/>
  <c r="ES278" i="6" l="1"/>
  <c r="ET258" i="6"/>
  <c r="ET264" i="6" s="1"/>
  <c r="ET267" i="6" s="1"/>
  <c r="ES452" i="6"/>
  <c r="ES455" i="6" l="1"/>
  <c r="ES280" i="6"/>
  <c r="ES283" i="6" s="1"/>
  <c r="ES287" i="6" s="1"/>
  <c r="ES292" i="6" s="1"/>
  <c r="ES369" i="6"/>
  <c r="ES370" i="6" s="1"/>
  <c r="ES380" i="6" s="1"/>
  <c r="ET269" i="6"/>
  <c r="ES384" i="6" l="1"/>
  <c r="ES388" i="6"/>
  <c r="ET270" i="6"/>
  <c r="ET271" i="6" s="1"/>
  <c r="ET272" i="6" l="1"/>
  <c r="ET274" i="6" s="1"/>
  <c r="ET252" i="6"/>
  <c r="ET254" i="6" s="1"/>
  <c r="EU251" i="6" s="1"/>
  <c r="ES390" i="6"/>
  <c r="ES391" i="6"/>
  <c r="ES394" i="6" l="1"/>
  <c r="ES397" i="6" s="1"/>
  <c r="EU258" i="6"/>
  <c r="EU264" i="6" s="1"/>
  <c r="EU267" i="6" s="1"/>
  <c r="ET452" i="6"/>
  <c r="ES392" i="6"/>
  <c r="ET389" i="6" s="1"/>
  <c r="ET278" i="6"/>
  <c r="EU269" i="6" l="1"/>
  <c r="ET455" i="6"/>
  <c r="ET280" i="6"/>
  <c r="ET283" i="6" s="1"/>
  <c r="ET287" i="6" s="1"/>
  <c r="ET292" i="6" s="1"/>
  <c r="ET369" i="6"/>
  <c r="ET370" i="6" s="1"/>
  <c r="ET380" i="6" s="1"/>
  <c r="ET384" i="6" l="1"/>
  <c r="ET388" i="6"/>
  <c r="EU270" i="6"/>
  <c r="EU271" i="6" s="1"/>
  <c r="EU272" i="6" l="1"/>
  <c r="EU274" i="6" s="1"/>
  <c r="EU252" i="6"/>
  <c r="EU254" i="6" s="1"/>
  <c r="EV251" i="6" s="1"/>
  <c r="ET390" i="6"/>
  <c r="ET391" i="6"/>
  <c r="ET394" i="6" s="1"/>
  <c r="ET397" i="6" s="1"/>
  <c r="ET392" i="6" l="1"/>
  <c r="EU389" i="6" s="1"/>
  <c r="EU452" i="6"/>
  <c r="EV258" i="6"/>
  <c r="EV264" i="6" s="1"/>
  <c r="EV267" i="6" s="1"/>
  <c r="EU278" i="6"/>
  <c r="EU455" i="6" l="1"/>
  <c r="EU369" i="6"/>
  <c r="EU370" i="6" s="1"/>
  <c r="EU380" i="6" s="1"/>
  <c r="EU280" i="6"/>
  <c r="EU283" i="6" s="1"/>
  <c r="EU287" i="6" s="1"/>
  <c r="EU292" i="6" s="1"/>
  <c r="EV269" i="6"/>
  <c r="EV270" i="6" l="1"/>
  <c r="EU388" i="6"/>
  <c r="EU384" i="6"/>
  <c r="EV252" i="6" l="1"/>
  <c r="EV254" i="6" s="1"/>
  <c r="EW251" i="6" s="1"/>
  <c r="EU390" i="6"/>
  <c r="EU391" i="6"/>
  <c r="EV271" i="6"/>
  <c r="EU392" i="6" l="1"/>
  <c r="EV389" i="6" s="1"/>
  <c r="EU394" i="6"/>
  <c r="EU397" i="6" s="1"/>
  <c r="EV272" i="6"/>
  <c r="EV274" i="6" s="1"/>
  <c r="EV278" i="6" l="1"/>
  <c r="EV369" i="6" s="1"/>
  <c r="EV370" i="6" s="1"/>
  <c r="EV380" i="6" s="1"/>
  <c r="EV452" i="6"/>
  <c r="EW258" i="6"/>
  <c r="EW264" i="6" s="1"/>
  <c r="EW267" i="6" s="1"/>
  <c r="EV280" i="6"/>
  <c r="EV283" i="6" s="1"/>
  <c r="EV287" i="6" s="1"/>
  <c r="EV292" i="6" s="1"/>
  <c r="EV455" i="6" l="1"/>
  <c r="EV388" i="6"/>
  <c r="EV384" i="6"/>
  <c r="EW269" i="6"/>
  <c r="EV390" i="6" l="1"/>
  <c r="EV391" i="6"/>
  <c r="EV394" i="6" s="1"/>
  <c r="EV397" i="6" s="1"/>
  <c r="EW270" i="6"/>
  <c r="EV392" i="6" l="1"/>
  <c r="EW389" i="6" s="1"/>
  <c r="EW252" i="6"/>
  <c r="EW254" i="6" s="1"/>
  <c r="EX251" i="6" s="1"/>
  <c r="EW271" i="6"/>
  <c r="EW272" i="6" l="1"/>
  <c r="EW274" i="6" s="1"/>
  <c r="EX258" i="6" l="1"/>
  <c r="EX264" i="6" s="1"/>
  <c r="EX267" i="6" s="1"/>
  <c r="EW452" i="6"/>
  <c r="EW278" i="6"/>
  <c r="EX269" i="6" l="1"/>
  <c r="EW455" i="6"/>
  <c r="EW280" i="6"/>
  <c r="EW283" i="6" s="1"/>
  <c r="EW287" i="6" s="1"/>
  <c r="EW292" i="6" s="1"/>
  <c r="EW369" i="6"/>
  <c r="EW370" i="6" s="1"/>
  <c r="EW380" i="6" s="1"/>
  <c r="EW384" i="6" l="1"/>
  <c r="EW388" i="6"/>
  <c r="EX270" i="6"/>
  <c r="EX271" i="6" s="1"/>
  <c r="EX272" i="6" l="1"/>
  <c r="EX274" i="6" s="1"/>
  <c r="EX252" i="6"/>
  <c r="EX254" i="6" s="1"/>
  <c r="EY251" i="6" s="1"/>
  <c r="EW390" i="6"/>
  <c r="EW391" i="6"/>
  <c r="EW394" i="6" l="1"/>
  <c r="EW397" i="6" s="1"/>
  <c r="EX452" i="6"/>
  <c r="EY258" i="6"/>
  <c r="EY264" i="6" s="1"/>
  <c r="EY267" i="6" s="1"/>
  <c r="EW392" i="6"/>
  <c r="EX389" i="6" s="1"/>
  <c r="EX278" i="6"/>
  <c r="EX455" i="6" l="1"/>
  <c r="EX369" i="6"/>
  <c r="EX370" i="6" s="1"/>
  <c r="EX380" i="6" s="1"/>
  <c r="EX280" i="6"/>
  <c r="EX283" i="6" s="1"/>
  <c r="EX287" i="6" s="1"/>
  <c r="EX292" i="6" s="1"/>
  <c r="EY269" i="6"/>
  <c r="EY270" i="6" l="1"/>
  <c r="EX388" i="6"/>
  <c r="EX384" i="6"/>
  <c r="EY252" i="6" l="1"/>
  <c r="EY254" i="6" s="1"/>
  <c r="EZ251" i="6" s="1"/>
  <c r="EX390" i="6"/>
  <c r="EX391" i="6"/>
  <c r="EY271" i="6"/>
  <c r="EX392" i="6" l="1"/>
  <c r="EY389" i="6" s="1"/>
  <c r="EX394" i="6"/>
  <c r="EX397" i="6" s="1"/>
  <c r="EY272" i="6"/>
  <c r="EY274" i="6" s="1"/>
  <c r="EY278" i="6" l="1"/>
  <c r="EY369" i="6" s="1"/>
  <c r="EY370" i="6" s="1"/>
  <c r="EY380" i="6" s="1"/>
  <c r="EZ258" i="6"/>
  <c r="EZ264" i="6" s="1"/>
  <c r="EZ267" i="6" s="1"/>
  <c r="EY452" i="6"/>
  <c r="EY280" i="6" l="1"/>
  <c r="EY283" i="6" s="1"/>
  <c r="EY287" i="6" s="1"/>
  <c r="EY292" i="6" s="1"/>
  <c r="EY455" i="6"/>
  <c r="EY384" i="6"/>
  <c r="EY388" i="6"/>
  <c r="EZ269" i="6"/>
  <c r="EZ270" i="6" l="1"/>
  <c r="EY391" i="6"/>
  <c r="EY390" i="6"/>
  <c r="EY394" i="6" l="1"/>
  <c r="EY397" i="6" s="1"/>
  <c r="EZ252" i="6"/>
  <c r="EZ254" i="6" s="1"/>
  <c r="FA251" i="6" s="1"/>
  <c r="EY392" i="6"/>
  <c r="EZ389" i="6" s="1"/>
  <c r="EZ271" i="6"/>
  <c r="EZ272" i="6" l="1"/>
  <c r="EZ274" i="6" s="1"/>
  <c r="EZ278" i="6" l="1"/>
  <c r="FA258" i="6"/>
  <c r="FA264" i="6" s="1"/>
  <c r="FA267" i="6" s="1"/>
  <c r="EZ452" i="6"/>
  <c r="EZ455" i="6" l="1"/>
  <c r="EZ369" i="6"/>
  <c r="EZ370" i="6" s="1"/>
  <c r="EZ380" i="6" s="1"/>
  <c r="EZ280" i="6"/>
  <c r="EZ283" i="6" s="1"/>
  <c r="EZ287" i="6" s="1"/>
  <c r="EZ292" i="6" s="1"/>
  <c r="FA269" i="6"/>
  <c r="FA270" i="6" l="1"/>
  <c r="EZ388" i="6"/>
  <c r="EZ384" i="6"/>
  <c r="FA252" i="6" l="1"/>
  <c r="FA254" i="6" s="1"/>
  <c r="EZ390" i="6"/>
  <c r="EZ391" i="6"/>
  <c r="FA271" i="6"/>
  <c r="EZ392" i="6" l="1"/>
  <c r="FA389" i="6" s="1"/>
  <c r="FA272" i="6"/>
  <c r="FA274" i="6" s="1"/>
  <c r="FA452" i="6" s="1"/>
  <c r="EZ394" i="6"/>
  <c r="EZ397" i="6" s="1"/>
  <c r="FA278" i="6" l="1"/>
  <c r="FA455" i="6" l="1"/>
  <c r="FA369" i="6"/>
  <c r="FA370" i="6" s="1"/>
  <c r="FA380" i="6" s="1"/>
  <c r="FA280" i="6"/>
  <c r="FA283" i="6" s="1"/>
  <c r="FA287" i="6" s="1"/>
  <c r="FA292" i="6" l="1"/>
  <c r="G293" i="6" s="1"/>
  <c r="D9" i="10" s="1"/>
  <c r="G288" i="6"/>
  <c r="D8" i="10" s="1"/>
  <c r="FA384" i="6"/>
  <c r="G385" i="6" s="1"/>
  <c r="D12" i="10" s="1"/>
  <c r="FA388" i="6"/>
  <c r="FA391" i="6" l="1"/>
  <c r="FA394" i="6" s="1"/>
  <c r="FA397" i="6" s="1"/>
  <c r="G398" i="6" s="1"/>
  <c r="D13" i="10" s="1"/>
  <c r="FA390" i="6"/>
  <c r="FA392" i="6" l="1"/>
</calcChain>
</file>

<file path=xl/sharedStrings.xml><?xml version="1.0" encoding="utf-8"?>
<sst xmlns="http://schemas.openxmlformats.org/spreadsheetml/2006/main" count="766" uniqueCount="416">
  <si>
    <t>COD</t>
  </si>
  <si>
    <t>Deficit Restoration Obligation</t>
  </si>
  <si>
    <t>Taxable Income per P/L %</t>
  </si>
  <si>
    <t>Loss from Reallocations</t>
  </si>
  <si>
    <t>Taxable Income Realized</t>
  </si>
  <si>
    <t>Ending Outside Basis</t>
  </si>
  <si>
    <t>Tax Equity Investor</t>
  </si>
  <si>
    <t>Sponsor Equity Investor</t>
  </si>
  <si>
    <t>Year</t>
  </si>
  <si>
    <t>Period</t>
  </si>
  <si>
    <t>ITC</t>
  </si>
  <si>
    <t>Total Revenues</t>
  </si>
  <si>
    <t>Total Expenses</t>
  </si>
  <si>
    <t>Depreciation</t>
  </si>
  <si>
    <t>Taxable Income</t>
  </si>
  <si>
    <t>Model Start</t>
  </si>
  <si>
    <t>Construction Months/Period</t>
  </si>
  <si>
    <t>Operation Monts/Period</t>
  </si>
  <si>
    <t>Periods</t>
  </si>
  <si>
    <t>Months of Construction</t>
  </si>
  <si>
    <t>Construction Period</t>
  </si>
  <si>
    <t>Construction Expenditures</t>
  </si>
  <si>
    <t>Total</t>
  </si>
  <si>
    <t>S-Curve</t>
  </si>
  <si>
    <t>Date</t>
  </si>
  <si>
    <t>Capacity</t>
  </si>
  <si>
    <t>USD</t>
  </si>
  <si>
    <t>%</t>
  </si>
  <si>
    <t>Months</t>
  </si>
  <si>
    <t>kW</t>
  </si>
  <si>
    <t>Cost/kW</t>
  </si>
  <si>
    <t>USD/kW</t>
  </si>
  <si>
    <t>Not Statutory Rate because of Non-qualifited Property</t>
  </si>
  <si>
    <t>Operating Cash Flow</t>
  </si>
  <si>
    <t>Generation</t>
  </si>
  <si>
    <t>PPA Price</t>
  </si>
  <si>
    <t>Inflation Rate</t>
  </si>
  <si>
    <t>Inflation Index</t>
  </si>
  <si>
    <t>O&amp;M with Inflation</t>
  </si>
  <si>
    <t>Partnership EBITDA</t>
  </si>
  <si>
    <t>Project Tax and Cash Flow</t>
  </si>
  <si>
    <t>Project EBITDA</t>
  </si>
  <si>
    <t>Less: Depreciation</t>
  </si>
  <si>
    <t>Partnership Cash Available for Distribution (EBITDA)</t>
  </si>
  <si>
    <t>Construction and Capacity</t>
  </si>
  <si>
    <t>Revenues and Operating Expenses</t>
  </si>
  <si>
    <t>ITC at Statutory Rate</t>
  </si>
  <si>
    <t>Non-Qualified Property</t>
  </si>
  <si>
    <t>Percent Tax Basis Reduction from ITC</t>
  </si>
  <si>
    <t>Tax Basis Reduction</t>
  </si>
  <si>
    <t>Date at End of Period</t>
  </si>
  <si>
    <t>Tax Basis from Qualified Property</t>
  </si>
  <si>
    <t>Added Tax Basis from Other Property</t>
  </si>
  <si>
    <t>Total Tax Basis</t>
  </si>
  <si>
    <t>Initial PPA Price</t>
  </si>
  <si>
    <t>Annual Depreciation Rate</t>
  </si>
  <si>
    <t>Age</t>
  </si>
  <si>
    <t>Quartely Depreciation Rate</t>
  </si>
  <si>
    <t>USD/%</t>
  </si>
  <si>
    <t>USD/MWH</t>
  </si>
  <si>
    <t>PPA Annual Inflation</t>
  </si>
  <si>
    <t>PPA Inflation Month</t>
  </si>
  <si>
    <t>No</t>
  </si>
  <si>
    <t>Yield</t>
  </si>
  <si>
    <t>kWh/kWp</t>
  </si>
  <si>
    <t>Capacity Factor</t>
  </si>
  <si>
    <t>Operating Life</t>
  </si>
  <si>
    <t>Years</t>
  </si>
  <si>
    <t>Decomissioning</t>
  </si>
  <si>
    <t>Operating Period</t>
  </si>
  <si>
    <t>Degradation</t>
  </si>
  <si>
    <t>MWH</t>
  </si>
  <si>
    <t>Inflation Applied Date</t>
  </si>
  <si>
    <t>Applied Inflation Index</t>
  </si>
  <si>
    <t>Index</t>
  </si>
  <si>
    <t>Switch</t>
  </si>
  <si>
    <t>PPA Price Applied</t>
  </si>
  <si>
    <t>Expense Inflation Rate</t>
  </si>
  <si>
    <t>Operating Cost Inflation</t>
  </si>
  <si>
    <t xml:space="preserve">Operating Cost </t>
  </si>
  <si>
    <t>USD/kW-yr</t>
  </si>
  <si>
    <t>Age of Project in Periods</t>
  </si>
  <si>
    <t>Age of Project in Years</t>
  </si>
  <si>
    <t>Quarterly Depreciation Rate</t>
  </si>
  <si>
    <t>kWh/yr</t>
  </si>
  <si>
    <t>Partner Splits</t>
  </si>
  <si>
    <t>Pre-tax Cash</t>
  </si>
  <si>
    <t>USD/Qtr</t>
  </si>
  <si>
    <t>Income Tax Rate</t>
  </si>
  <si>
    <t>Tax Expense (Benefit)</t>
  </si>
  <si>
    <t>Total Cash Flow Assuming Full Tax Utilisation</t>
  </si>
  <si>
    <t>Project IRR with Full Tax Utilisation</t>
  </si>
  <si>
    <t>Net Cash Flow Assuming Full Tax Utilization</t>
  </si>
  <si>
    <t>Capital Expenditures</t>
  </si>
  <si>
    <t>ITC Realised</t>
  </si>
  <si>
    <t>Distribution Assumptions</t>
  </si>
  <si>
    <t>Preferred Cash Distribution</t>
  </si>
  <si>
    <t>Quarters of Distribution</t>
  </si>
  <si>
    <t>Tax Equity (Partner A)</t>
  </si>
  <si>
    <t>Sponsor Contributions</t>
  </si>
  <si>
    <t>Tax Equity Contributions</t>
  </si>
  <si>
    <t>Contribution</t>
  </si>
  <si>
    <t>Number</t>
  </si>
  <si>
    <t>Distribution Amount</t>
  </si>
  <si>
    <t>USD/Qtru</t>
  </si>
  <si>
    <t>Annual Distribution as Pct of Investment</t>
  </si>
  <si>
    <t>End of Distribution</t>
  </si>
  <si>
    <t>General Cash Distribution Allocation</t>
  </si>
  <si>
    <t>Tax Equity</t>
  </si>
  <si>
    <t>Sponsor Equity</t>
  </si>
  <si>
    <t>Tax Distrbiution</t>
  </si>
  <si>
    <t>Periods Before Change in Tax Distribution</t>
  </si>
  <si>
    <t>End of Initial Tax Distribution Period</t>
  </si>
  <si>
    <t>Tax Investor Investment</t>
  </si>
  <si>
    <t>Yield Period</t>
  </si>
  <si>
    <t>Quarterly Preferred Distribution</t>
  </si>
  <si>
    <t>Tax Investor Cash Distribution Percent</t>
  </si>
  <si>
    <t xml:space="preserve">Tax Investor Cash Distribution  </t>
  </si>
  <si>
    <t>Sponsor Equity Distribution Percent</t>
  </si>
  <si>
    <t>Sponsor Equity Cash Distribution</t>
  </si>
  <si>
    <t>Tax Equity Sponsor (Class A) Target Allocations/Distributions</t>
  </si>
  <si>
    <t>Sponsor Equity (Class B) Target Allocations/Distributions</t>
  </si>
  <si>
    <t>Opening Balance</t>
  </si>
  <si>
    <t>Add: Total Equity Investment</t>
  </si>
  <si>
    <t>Less: ITC Basis Reduction</t>
  </si>
  <si>
    <t>ITC Basis Reduction in Capital Accounts</t>
  </si>
  <si>
    <t>Add: Chargeback Income (Not Used)</t>
  </si>
  <si>
    <t>Less: Distributions to Investors from Distributable EBITDA (Not Including Tax Loss Distributions)</t>
  </si>
  <si>
    <t>Closing Balance Before Adjustments</t>
  </si>
  <si>
    <t>Initial Interim Equity Balance Calculation</t>
  </si>
  <si>
    <t>Adjsuted Capital Account Balance</t>
  </si>
  <si>
    <t>Add: Changes in Minimum Gain</t>
  </si>
  <si>
    <t>Less Excess Distributions Over Basis Step-Up</t>
  </si>
  <si>
    <t>Closing Balance to Partnership Capital Account Balance</t>
  </si>
  <si>
    <t>Deficit Restoration Obligations - Aggregate Partnership</t>
  </si>
  <si>
    <t>Less: DRO Used During Period</t>
  </si>
  <si>
    <t>Add: DRO Capacity Added During Period</t>
  </si>
  <si>
    <t>Closing Balance</t>
  </si>
  <si>
    <t>Taxable Income After Reallocation for Partnership</t>
  </si>
  <si>
    <t>Total Taxable Income to Partnership</t>
  </si>
  <si>
    <t>Add: Income from Reallocations</t>
  </si>
  <si>
    <t>Less: Loss from Reallocations</t>
  </si>
  <si>
    <t>Sub-total Balance for Evaluating DRO</t>
  </si>
  <si>
    <t>Add: Deficit Restoration Obligation Used - When Subtotal is Negative (MAX(-sub,0)</t>
  </si>
  <si>
    <t>Sub-total After Use of DRO</t>
  </si>
  <si>
    <t>Less: Stop-Loss Reallocations (If Subtotal is still negative)</t>
  </si>
  <si>
    <t>Less: Share of Partner Liabilities (Not Used)</t>
  </si>
  <si>
    <t>Add: Remedial Depreciation - Zero</t>
  </si>
  <si>
    <t>Partnership Outside Basis: (Again, this does not seem necessary as taxes are examined at a partner by partner level)</t>
  </si>
  <si>
    <t>Less: Reduction in Capital from Allocated ITC with 50% (Same as above)</t>
  </si>
  <si>
    <t>Less: Cash Distributions Like Above (Not Including Tax Loss Allocations)</t>
  </si>
  <si>
    <t>Add: Positive Taxable Income Allocated (This means that positive Income is included but not negative taxable income)</t>
  </si>
  <si>
    <t>Note: Why is this called outside basis; I add a lot of sub-totals. Do Not Include Subtotals in closing balance</t>
  </si>
  <si>
    <t>Less: Excess Distributions above Capital Basis (Negative Subtotal)</t>
  </si>
  <si>
    <t>Sub-total after Deduction for Distributions with Negative Capital</t>
  </si>
  <si>
    <t>Less: Project Losses Allocated i.e. Only When Income is Negative (Max(-income,0)</t>
  </si>
  <si>
    <t>Add: Stop Loss Re-allocation from Equity Investor - Zeroed Out for Total Partnership</t>
  </si>
  <si>
    <t>Subtotal: Test for Excess Distributions Above Basis; Balance for 731 (a) Adjustments</t>
  </si>
  <si>
    <t>Less: Min Loss Allowed: Min(above sub-total, First Interim)</t>
  </si>
  <si>
    <t>Opening Capital Balance (Last year closing like usual)</t>
  </si>
  <si>
    <t>Add: Investor Equity Contribution (From Above)</t>
  </si>
  <si>
    <t>First Interim Capital Balance - This is above Subtotal Without Allowing Negative</t>
  </si>
  <si>
    <t>Sub-total of Net Losses -- used for Testing Minimum Loss Allowed</t>
  </si>
  <si>
    <t>Accumulated Suspended Loss Balance</t>
  </si>
  <si>
    <t>Add: Suspended Loss</t>
  </si>
  <si>
    <t>Less: Recovery of Suspended Loss</t>
  </si>
  <si>
    <t>Suspended Loss Balance Recovered</t>
  </si>
  <si>
    <t xml:space="preserve">Second Positive Interim Balance </t>
  </si>
  <si>
    <t>Sub-total For Second Interim Test - First Interim Less Min Loss</t>
  </si>
  <si>
    <t>First Interim Balance Relative to Loss</t>
  </si>
  <si>
    <t>Loss Disallowed (Suspended) for Tax Calculation - If Negative</t>
  </si>
  <si>
    <t>Total Taxable Benefit to Partnership</t>
  </si>
  <si>
    <t>Allocation Factors for Use in Capital Calculations</t>
  </si>
  <si>
    <t>Taxable Income Allocation</t>
  </si>
  <si>
    <t>Tax Equity Allocation</t>
  </si>
  <si>
    <t>Operating Cash Distribution</t>
  </si>
  <si>
    <t>Sponsor Allocation</t>
  </si>
  <si>
    <t>General Operating Assumptions</t>
  </si>
  <si>
    <t>Tax Assumptions</t>
  </si>
  <si>
    <t>Add: Net Income to Partnership After Depreciation Using Tax Allocation</t>
  </si>
  <si>
    <t>Closing Balance Before Adjustments -- First Interim</t>
  </si>
  <si>
    <t>Adjustments</t>
  </si>
  <si>
    <t>Add: Deficit Restoration Obligation Used - Min of DRO Opening, Distributions, Netative Subtotal</t>
  </si>
  <si>
    <t>Add: Stop-Loss Reductions in Taxable Benefit  (If Subtotal is still negative)</t>
  </si>
  <si>
    <t>Tax Equity Investor Capital Computed on an Outside Basis: (Again, this does not seem necessary as taxes are examined at a partner by partner level)</t>
  </si>
  <si>
    <t>Taxable Income After Reallocation for Tax Equity Investor</t>
  </si>
  <si>
    <t>Reduced Tax Deductions from Limits</t>
  </si>
  <si>
    <t>Accumulated Suspended Loss Balance for Tax Equity</t>
  </si>
  <si>
    <t>Opening Tax Equity Capital Balance (Last year closing like usual)</t>
  </si>
  <si>
    <t>Each Partner must have positive equity capital balance as defined by the definition of capital</t>
  </si>
  <si>
    <t>Capital is defined with 50% of ITC</t>
  </si>
  <si>
    <t>Capital does not subtract dividends from tax benefits</t>
  </si>
  <si>
    <t>When capital goes to below zero a suspended loss is computed for each partner (mainly the tax equity partner)</t>
  </si>
  <si>
    <t xml:space="preserve">Add: Share of Partner Liabilities </t>
  </si>
  <si>
    <t>Tax Equity Share of Partnership Liabilities</t>
  </si>
  <si>
    <t>Tax Benefit to Tax Equity</t>
  </si>
  <si>
    <t>Sponsor Equity Capital Analysis for Testing Ability to Use Taxable Income Benefits</t>
  </si>
  <si>
    <t>Allocation Factors for Use in Sponsor Capital Calculations</t>
  </si>
  <si>
    <t>Share of Partner liabilities included in outside tax equity capital balance. Approx: Total Cost - Investment</t>
  </si>
  <si>
    <t>Outside capital vs Capital -- Two ways to test</t>
  </si>
  <si>
    <t>Liability to Sponsor Equity</t>
  </si>
  <si>
    <t>Sponsor Equity Capital Balance (The big test is with outside balance -- not sure why this is necessary)</t>
  </si>
  <si>
    <t>Added Loss from Reallocations Lost by Tax Equity Investor</t>
  </si>
  <si>
    <t>Overall Pre-tax IRR to Partnership</t>
  </si>
  <si>
    <t>After Tax Pre-tax IRR to Partnership Assuming Full Tax Use</t>
  </si>
  <si>
    <t>Both Definitions of Capital must be positive</t>
  </si>
  <si>
    <t>Difference between Capital computation and outside capital</t>
  </si>
  <si>
    <t>IRR to Tax Equity Considering Constraints</t>
  </si>
  <si>
    <t>IRR to Sponsor Equity with Constraints and No NOL</t>
  </si>
  <si>
    <t>IRR to Sponsor Equity with Constraints and NOL</t>
  </si>
  <si>
    <t>IRR to Tax Equity without Constraints on Use of Tax Deductions</t>
  </si>
  <si>
    <t>IRR to Sponsor Equity without Constraints and NOL</t>
  </si>
  <si>
    <t>The basic point is that capital for the Tax Equity goes to zero using the first capital calculation (not the outside capital calculation)</t>
  </si>
  <si>
    <t>Tax Equity Capital Balance (There are two tests of capital -- this is the inside test)</t>
  </si>
  <si>
    <t>Reduced Tax Deductions from Stop-Loss Reductions to Taxable Benefit</t>
  </si>
  <si>
    <t>Capital is computed with 50% of ITC</t>
  </si>
  <si>
    <t>Stop loss is computed after DRO and constrains the use of tax benefits for tax equity partner</t>
  </si>
  <si>
    <t>Dividends to Tax Equity</t>
  </si>
  <si>
    <t>Investment net of ITC for Tax Equity</t>
  </si>
  <si>
    <t>Net Cash Flow to Tax Equity</t>
  </si>
  <si>
    <t>IRR with Constraint on Taxes</t>
  </si>
  <si>
    <t>ITC Realised for Tax Equity</t>
  </si>
  <si>
    <t>Quarters of Tax Allocation at 99%</t>
  </si>
  <si>
    <t>Pre-tax Cash Flow</t>
  </si>
  <si>
    <t>Pre-tax Project IRR</t>
  </si>
  <si>
    <t>Tax Benefit without Constraints</t>
  </si>
  <si>
    <t>Net Cash Flow to Equity without Constraints</t>
  </si>
  <si>
    <t>IRR without Constraint on Taxes</t>
  </si>
  <si>
    <t>Computation of Capital Using "Outside Basis"</t>
  </si>
  <si>
    <t>Graphs</t>
  </si>
  <si>
    <t>Ending Outside Basis for Tax Investor</t>
  </si>
  <si>
    <t>Add: Tax Equity Investor Equity Contribution (From Above)</t>
  </si>
  <si>
    <t>Include Liabilities Assigned to Partner</t>
  </si>
  <si>
    <t xml:space="preserve">Only Include Positive Income </t>
  </si>
  <si>
    <t>Subtract Losses as Long as Losses Do Not Cause Negative Capital Balance</t>
  </si>
  <si>
    <t>Sub-total of Net Losses -- used for Testing Minimum Loss Allowed; Cannot Deduct when Losses Create Negative Balance</t>
  </si>
  <si>
    <t>Add: Excess Distributions above Capital Basis (Negative Subtotal)</t>
  </si>
  <si>
    <t>ITC to Sponsor</t>
  </si>
  <si>
    <t>Dividends from Cash Flow</t>
  </si>
  <si>
    <t>Sponsor Investor Capital Computed on an Outside Basis: (Again, this does not seem necessary as taxes are examined at a partner by partner level)</t>
  </si>
  <si>
    <t>Cap Exp of Sponsor Equity</t>
  </si>
  <si>
    <t>Total Cash Flow</t>
  </si>
  <si>
    <t>Qaurter Ending Date</t>
  </si>
  <si>
    <t>Project Quarter</t>
  </si>
  <si>
    <t>OPR Flag</t>
  </si>
  <si>
    <t>Partnership Unlevered Capital Account</t>
  </si>
  <si>
    <t>Beginning Balance</t>
  </si>
  <si>
    <t>Investor Contribution</t>
  </si>
  <si>
    <t>ITC Basis Reduction</t>
  </si>
  <si>
    <t>Non-Chargeback Income</t>
  </si>
  <si>
    <t>Chargeback Income</t>
  </si>
  <si>
    <t>Cash Distributions</t>
  </si>
  <si>
    <t>Interim Capital Account Balance</t>
  </si>
  <si>
    <t>Changes in Minimum Gain</t>
  </si>
  <si>
    <t>Adjsuted Interim Capital Account Balance</t>
  </si>
  <si>
    <t>Stop-Loss Reallocations</t>
  </si>
  <si>
    <t>Excess Distributions Over Basis Step-Up</t>
  </si>
  <si>
    <t>Ending Balance</t>
  </si>
  <si>
    <t>DRO Capacity At Beginning of Period</t>
  </si>
  <si>
    <t>DRO Used During Period</t>
  </si>
  <si>
    <t>DRO Capacity Added During Period</t>
  </si>
  <si>
    <t>DRO Capacity At End of Period</t>
  </si>
  <si>
    <t>Income from Reallocations</t>
  </si>
  <si>
    <t>Partnership Outside Basis</t>
  </si>
  <si>
    <t>Beginning Outside Basis</t>
  </si>
  <si>
    <t>Basis Reduction</t>
  </si>
  <si>
    <t>Share of Partnership Liabilities</t>
  </si>
  <si>
    <t>Taxable Income Allocated</t>
  </si>
  <si>
    <t>Excess Distributions Over Basis</t>
  </si>
  <si>
    <t>First Positive Interim Balance</t>
  </si>
  <si>
    <t>Project Losses Allocated</t>
  </si>
  <si>
    <t>Stop Loss Reallocation from Tax Equity Investor</t>
  </si>
  <si>
    <t>Remedial Depreciation</t>
  </si>
  <si>
    <t>(Loss Allowed) Taxable Income</t>
  </si>
  <si>
    <t>Second Positive Interim Balance</t>
  </si>
  <si>
    <t>Loss Disallowed (Taxable Income)</t>
  </si>
  <si>
    <t>Suspended Losses Recovered</t>
  </si>
  <si>
    <t>Suspended Loss Balance</t>
  </si>
  <si>
    <t>Total Tax (Benefit) / Detriment to Partner</t>
  </si>
  <si>
    <t>Income Allocations and Cash Distributions</t>
  </si>
  <si>
    <t>Taxable Income &amp; Credit Allocation</t>
  </si>
  <si>
    <t>Cash Distribution</t>
  </si>
  <si>
    <t>Partners Capital Account and Outside Basis</t>
  </si>
  <si>
    <t>Capital Account Tax Equity Investor - Unlevered</t>
  </si>
  <si>
    <t>Outside Basis Tax Equity Investor - Unlevered</t>
  </si>
  <si>
    <t>Income from Stop-Loss Reallocations</t>
  </si>
  <si>
    <t>Capital Account Sponsor Equity Investor - Unlevered</t>
  </si>
  <si>
    <t>Outside Basis Sponsor Equity Investor - Unlevered</t>
  </si>
  <si>
    <t>Sponsor Partnership Allocations and Distributions</t>
  </si>
  <si>
    <t>Pref. Sponsor Taxable Income Allocation</t>
  </si>
  <si>
    <t>Subordinate Sponsor Taxable Income Allocation</t>
  </si>
  <si>
    <t>Pref. Sponsor Distributable Cash</t>
  </si>
  <si>
    <t>Subordinate Sponsor Distributable Cash</t>
  </si>
  <si>
    <t>Capital Account Pref. Sponsor Equity Investor - Unlevered</t>
  </si>
  <si>
    <t>Outside Basis Pref. Sponsor Equity Investor - Unlevered</t>
  </si>
  <si>
    <t xml:space="preserve"> NY DG Community Solar Portfolio - Summary Project Financials</t>
  </si>
  <si>
    <t/>
  </si>
  <si>
    <t>Quarter</t>
  </si>
  <si>
    <t>Unlevered Project Calculations</t>
  </si>
  <si>
    <t>Tax Equity Investor Returns Without Buyout</t>
  </si>
  <si>
    <t>Tax Equity Investor Returns when Buyout Option is Exercised</t>
  </si>
  <si>
    <t>Sponsor Equity Investor Returns (Without and With Buyout Options)</t>
  </si>
  <si>
    <t>Preferred Sponsor Returns (Tax Equity Interest Buyout Included)</t>
  </si>
  <si>
    <t>Funding  Amount</t>
  </si>
  <si>
    <t>MD Capacity</t>
  </si>
  <si>
    <t>NY Capacity</t>
  </si>
  <si>
    <t>MD Energy</t>
  </si>
  <si>
    <t>NY Energy</t>
  </si>
  <si>
    <t>MD Production (kWh)</t>
  </si>
  <si>
    <t>NY Production (kWh)</t>
  </si>
  <si>
    <t>MD PPA Rate</t>
  </si>
  <si>
    <t>NY PPA Rate</t>
  </si>
  <si>
    <t>PPA Receipts</t>
  </si>
  <si>
    <t>REC Receipts &amp; Other Incentives</t>
  </si>
  <si>
    <t>Residual Value</t>
  </si>
  <si>
    <t>Operation &amp; Maintenance Expense</t>
  </si>
  <si>
    <t>Insurance Premiums</t>
  </si>
  <si>
    <t>Asset Management Fees</t>
  </si>
  <si>
    <t>Property Taxes</t>
  </si>
  <si>
    <t>LC Expense</t>
  </si>
  <si>
    <t>Annual IX Fee</t>
  </si>
  <si>
    <t xml:space="preserve">Accounting Fee </t>
  </si>
  <si>
    <t>Equipment Replacement Reserve</t>
  </si>
  <si>
    <t>Inverter Replacement Reserve</t>
  </si>
  <si>
    <t>Misc. Expenses</t>
  </si>
  <si>
    <t>Land Lease Payments</t>
  </si>
  <si>
    <t>EBITDA</t>
  </si>
  <si>
    <t>Tax Benefit / (Liability)</t>
  </si>
  <si>
    <t>Distributable Cash</t>
  </si>
  <si>
    <t>Cash on Cash Returns</t>
  </si>
  <si>
    <t>Cash on Cash IRR</t>
  </si>
  <si>
    <t>Total UL After Tax Returns</t>
  </si>
  <si>
    <t>Unlevered After-tax IRR</t>
  </si>
  <si>
    <t>Return on Equity</t>
  </si>
  <si>
    <t>Cumulative Return on Equity</t>
  </si>
  <si>
    <t>ITC Allocation</t>
  </si>
  <si>
    <t>Preferred Cash</t>
  </si>
  <si>
    <t>General Cash Distributions</t>
  </si>
  <si>
    <t>Total Cash Distributed</t>
  </si>
  <si>
    <t>Total After-Tax Benefit</t>
  </si>
  <si>
    <t>Cumulative Cash Returns</t>
  </si>
  <si>
    <t>Cash on Cash Return</t>
  </si>
  <si>
    <t>Total Unlevered Return</t>
  </si>
  <si>
    <t>Buyout Amount</t>
  </si>
  <si>
    <t>Total Unlevered Return w/ buyout</t>
  </si>
  <si>
    <t>Total Unlevered AT IRR w/ buyout</t>
  </si>
  <si>
    <t>Preffered Cash</t>
  </si>
  <si>
    <t>Allocated Taxable Income</t>
  </si>
  <si>
    <t>Tax Benefit (Liability)</t>
  </si>
  <si>
    <t>Pre-Tax UL Return (no buyout)</t>
  </si>
  <si>
    <t>Pre-tax UL Return IRR (no buyout)</t>
  </si>
  <si>
    <t>Cumulative Return on Equity (no buyout)</t>
  </si>
  <si>
    <t>Pre-Tax UL Return (w/ buyout)</t>
  </si>
  <si>
    <t>Pre-tax UL Return IRR (w/ buyout)</t>
  </si>
  <si>
    <t>Carryforwarded Losses</t>
  </si>
  <si>
    <t>Used Tax Losses</t>
  </si>
  <si>
    <t>Taxable Profit</t>
  </si>
  <si>
    <t>Net Tax Liability</t>
  </si>
  <si>
    <t>After-Tax Return (no buyout)</t>
  </si>
  <si>
    <t>Unlevered After-Tax IRR (no buyout)</t>
  </si>
  <si>
    <t>After-Tax Return (w/ buyout)</t>
  </si>
  <si>
    <t>Unlevered After-Tax IRR (w/ buyout)</t>
  </si>
  <si>
    <t>Proportion of Sponsor Benefit Allocated</t>
  </si>
  <si>
    <t>ITC Allocated</t>
  </si>
  <si>
    <t>Cash Distributed</t>
  </si>
  <si>
    <t>Total Benefit 
(Pre-Tax)</t>
  </si>
  <si>
    <t>IRR 
(Pre-Tax)</t>
  </si>
  <si>
    <t>Total Benefit
(After-Tax)</t>
  </si>
  <si>
    <t>IRR 
(After-Tax)</t>
  </si>
  <si>
    <t>Computed</t>
  </si>
  <si>
    <t>Benchmark</t>
  </si>
  <si>
    <t>Operating and Maintenance Components</t>
  </si>
  <si>
    <t>USD/Qtr,%</t>
  </si>
  <si>
    <t>Percent</t>
  </si>
  <si>
    <t>Sponsor IRR Pre-tax IRR</t>
  </si>
  <si>
    <t>Pre-tax IRR to Sponsor</t>
  </si>
  <si>
    <t>After-tax IRR without NOL</t>
  </si>
  <si>
    <t>Cash Flow without Taxes</t>
  </si>
  <si>
    <t>PV</t>
  </si>
  <si>
    <t>Full Tax Benefits</t>
  </si>
  <si>
    <t>Tax Benefits Lost</t>
  </si>
  <si>
    <t>Start of Quarterly</t>
  </si>
  <si>
    <t>Sponsor Pre-tax IRR</t>
  </si>
  <si>
    <t>Sponsor IRR without NOL</t>
  </si>
  <si>
    <t>Taxes without NOL</t>
  </si>
  <si>
    <t>Opening NOL Balance</t>
  </si>
  <si>
    <t>Add: NOL Created</t>
  </si>
  <si>
    <t>Less: NOL Used</t>
  </si>
  <si>
    <t>Taxes Paid</t>
  </si>
  <si>
    <t>Sponsor IRR with NOL</t>
  </si>
  <si>
    <t>After-tax IRR without Constraint to Sponsor</t>
  </si>
  <si>
    <t>Base Taxable Income</t>
  </si>
  <si>
    <t>Taxes without Constraint</t>
  </si>
  <si>
    <t>Capital Expenditures of Sponsor</t>
  </si>
  <si>
    <t>Sponsor IRR with NOL and No Constraint</t>
  </si>
  <si>
    <t>Overall Partnership Equity Capital Balance (Not Used for Individual Tests and this whole section eliminated in other analyses. But is a useful framework to begin)</t>
  </si>
  <si>
    <t>Tax Equity Investor IRR</t>
  </si>
  <si>
    <t>Tax Equity Investor IRR without Constraints</t>
  </si>
  <si>
    <t>Capital is computed with only dividends from operations (it does not include tax distributions)</t>
  </si>
  <si>
    <t>Net Income for capital computation is allocated using tax allocation factors</t>
  </si>
  <si>
    <t>Compute a subtotal so you can see how much DRO is needed</t>
  </si>
  <si>
    <t>DRO is capped at the level of dividends and does not help that much</t>
  </si>
  <si>
    <t>Compute another sub-toal after interim calculation</t>
  </si>
  <si>
    <t xml:space="preserve">Final closing balance is after the stop loss and should be zero </t>
  </si>
  <si>
    <t>Total Contributions</t>
  </si>
  <si>
    <t>Total for Computing Liabilities ????</t>
  </si>
  <si>
    <t>Less: Investment by Tax Equity</t>
  </si>
  <si>
    <t>Cap Exp</t>
  </si>
  <si>
    <t>Add: Net Income to Partnership After Depreciation (Taxable Income)</t>
  </si>
  <si>
    <t>Less: ITC Basis Reduction (ITC x Basis)</t>
  </si>
  <si>
    <t>Outside Basis</t>
  </si>
  <si>
    <t>First Interim Balance Less Tax Loss</t>
  </si>
  <si>
    <t>Tax Equity Investor Allocation</t>
  </si>
  <si>
    <t>Tax Equity Investor Capital Analysis for Testing Ability to Use Taxable Income Benefits</t>
  </si>
  <si>
    <t>Less: Distributions to Tax Equity Investors from Distributable EBITDA (Not Including Tax Loss Distributions)</t>
  </si>
  <si>
    <t xml:space="preserve">Taxable Income per P/L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</si>
</sst>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00%"/>
    <numFmt numFmtId="166" formatCode="0.0%"/>
    <numFmt numFmtId="167" formatCode="_(&quot;$&quot;* #,##0_);_(&quot;$&quot;* \(#,##0\);_(&quot;$&quot;* &quot;-&quot;??_);_(@_)"/>
    <numFmt numFmtId="168" formatCode="[$-409]d\-mmm\-yyyy;@"/>
    <numFmt numFmtId="169" formatCode="&quot;$&quot;#,##0"/>
    <numFmt numFmtId="170" formatCode="&quot;$&quot;#,##0.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56"/>
        <bgColor indexed="5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5">
    <xf numFmtId="3" fontId="0" fillId="0" borderId="0"/>
    <xf numFmtId="44" fontId="1" fillId="0" borderId="0" applyFont="0" applyFill="0" applyBorder="0" applyAlignment="0" applyProtection="0"/>
    <xf numFmtId="3" fontId="4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6">
    <xf numFmtId="3" fontId="0" fillId="0" borderId="0" xfId="0"/>
    <xf numFmtId="10" fontId="0" fillId="0" borderId="0" xfId="0" applyNumberFormat="1"/>
    <xf numFmtId="3" fontId="2" fillId="0" borderId="0" xfId="0" applyFont="1" applyFill="1"/>
    <xf numFmtId="15" fontId="2" fillId="0" borderId="0" xfId="0" applyNumberFormat="1" applyFont="1" applyFill="1"/>
    <xf numFmtId="4" fontId="2" fillId="0" borderId="0" xfId="0" applyNumberFormat="1" applyFont="1" applyFill="1"/>
    <xf numFmtId="3" fontId="2" fillId="0" borderId="0" xfId="0" applyFont="1" applyFill="1" applyAlignment="1">
      <alignment horizontal="center"/>
    </xf>
    <xf numFmtId="164" fontId="2" fillId="0" borderId="0" xfId="3" applyNumberFormat="1" applyFont="1" applyFill="1"/>
    <xf numFmtId="10" fontId="2" fillId="0" borderId="0" xfId="0" applyNumberFormat="1" applyFont="1" applyFill="1"/>
    <xf numFmtId="165" fontId="2" fillId="0" borderId="0" xfId="0" applyNumberFormat="1" applyFont="1" applyFill="1"/>
    <xf numFmtId="3" fontId="2" fillId="0" borderId="2" xfId="0" applyFont="1" applyFill="1" applyBorder="1"/>
    <xf numFmtId="164" fontId="2" fillId="0" borderId="2" xfId="3" applyNumberFormat="1" applyFont="1" applyFill="1" applyBorder="1"/>
    <xf numFmtId="10" fontId="2" fillId="0" borderId="0" xfId="3" applyNumberFormat="1" applyFont="1" applyFill="1"/>
    <xf numFmtId="3" fontId="3" fillId="0" borderId="5" xfId="0" applyFont="1" applyFill="1" applyBorder="1"/>
    <xf numFmtId="3" fontId="3" fillId="0" borderId="4" xfId="0" applyFont="1" applyFill="1" applyBorder="1"/>
    <xf numFmtId="10" fontId="3" fillId="0" borderId="6" xfId="0" applyNumberFormat="1" applyFont="1" applyFill="1" applyBorder="1"/>
    <xf numFmtId="3" fontId="2" fillId="0" borderId="3" xfId="0" applyFont="1" applyFill="1" applyBorder="1"/>
    <xf numFmtId="164" fontId="2" fillId="0" borderId="3" xfId="3" applyNumberFormat="1" applyFont="1" applyFill="1" applyBorder="1"/>
    <xf numFmtId="3" fontId="2" fillId="0" borderId="1" xfId="0" applyFont="1" applyFill="1" applyBorder="1"/>
    <xf numFmtId="164" fontId="2" fillId="0" borderId="1" xfId="3" applyNumberFormat="1" applyFont="1" applyFill="1" applyBorder="1"/>
    <xf numFmtId="3" fontId="5" fillId="2" borderId="0" xfId="0" applyFont="1" applyFill="1"/>
    <xf numFmtId="15" fontId="5" fillId="2" borderId="0" xfId="0" applyNumberFormat="1" applyFont="1" applyFill="1"/>
    <xf numFmtId="4" fontId="5" fillId="2" borderId="0" xfId="0" applyNumberFormat="1" applyFont="1" applyFill="1"/>
    <xf numFmtId="164" fontId="5" fillId="2" borderId="0" xfId="3" applyNumberFormat="1" applyFont="1" applyFill="1"/>
    <xf numFmtId="10" fontId="5" fillId="2" borderId="0" xfId="0" applyNumberFormat="1" applyFont="1" applyFill="1"/>
    <xf numFmtId="3" fontId="6" fillId="3" borderId="0" xfId="0" applyFont="1" applyFill="1"/>
    <xf numFmtId="3" fontId="3" fillId="0" borderId="0" xfId="0" applyFont="1" applyFill="1"/>
    <xf numFmtId="164" fontId="3" fillId="0" borderId="0" xfId="3" applyNumberFormat="1" applyFont="1" applyFill="1"/>
    <xf numFmtId="3" fontId="2" fillId="0" borderId="5" xfId="0" applyFont="1" applyFill="1" applyBorder="1"/>
    <xf numFmtId="3" fontId="2" fillId="0" borderId="4" xfId="0" applyFont="1" applyFill="1" applyBorder="1"/>
    <xf numFmtId="10" fontId="2" fillId="0" borderId="6" xfId="0" applyNumberFormat="1" applyFont="1" applyFill="1" applyBorder="1"/>
    <xf numFmtId="3" fontId="7" fillId="0" borderId="0" xfId="0" applyFont="1"/>
    <xf numFmtId="3" fontId="0" fillId="0" borderId="0" xfId="0" applyFill="1"/>
    <xf numFmtId="3" fontId="0" fillId="0" borderId="0" xfId="0" applyFont="1"/>
    <xf numFmtId="14" fontId="0" fillId="0" borderId="0" xfId="0" applyNumberFormat="1" applyAlignment="1">
      <alignment horizontal="center"/>
    </xf>
    <xf numFmtId="3" fontId="0" fillId="0" borderId="0" xfId="0" applyAlignment="1">
      <alignment horizontal="center"/>
    </xf>
    <xf numFmtId="3" fontId="8" fillId="4" borderId="0" xfId="0" applyFont="1" applyFill="1"/>
    <xf numFmtId="3" fontId="0" fillId="4" borderId="0" xfId="0" applyFill="1"/>
    <xf numFmtId="3" fontId="0" fillId="4" borderId="0" xfId="0" applyFill="1" applyBorder="1"/>
    <xf numFmtId="6" fontId="0" fillId="4" borderId="0" xfId="0" applyNumberFormat="1" applyFill="1"/>
    <xf numFmtId="6" fontId="0" fillId="4" borderId="0" xfId="0" applyNumberFormat="1" applyFill="1" applyBorder="1"/>
    <xf numFmtId="3" fontId="7" fillId="5" borderId="0" xfId="0" applyFont="1" applyFill="1"/>
    <xf numFmtId="42" fontId="0" fillId="5" borderId="0" xfId="0" applyNumberFormat="1" applyFill="1" applyBorder="1"/>
    <xf numFmtId="3" fontId="8" fillId="0" borderId="0" xfId="0" applyFont="1"/>
    <xf numFmtId="3" fontId="7" fillId="0" borderId="0" xfId="0" applyFont="1" applyFill="1"/>
    <xf numFmtId="42" fontId="0" fillId="0" borderId="0" xfId="0" applyNumberFormat="1" applyFill="1" applyBorder="1"/>
    <xf numFmtId="3" fontId="8" fillId="0" borderId="0" xfId="0" applyFont="1" applyFill="1"/>
    <xf numFmtId="3" fontId="0" fillId="0" borderId="0" xfId="0" applyFill="1" applyBorder="1"/>
    <xf numFmtId="6" fontId="0" fillId="0" borderId="0" xfId="0" applyNumberFormat="1" applyFill="1"/>
    <xf numFmtId="6" fontId="0" fillId="0" borderId="0" xfId="0" applyNumberFormat="1" applyFill="1" applyBorder="1"/>
    <xf numFmtId="3" fontId="0" fillId="6" borderId="0" xfId="0" applyFill="1"/>
    <xf numFmtId="9" fontId="0" fillId="0" borderId="0" xfId="4" applyFont="1"/>
    <xf numFmtId="3" fontId="0" fillId="0" borderId="0" xfId="0" applyAlignment="1">
      <alignment horizontal="right"/>
    </xf>
    <xf numFmtId="166" fontId="0" fillId="0" borderId="0" xfId="0" applyNumberFormat="1"/>
    <xf numFmtId="3" fontId="0" fillId="0" borderId="0" xfId="0" applyBorder="1" applyAlignment="1">
      <alignment vertical="top"/>
    </xf>
    <xf numFmtId="0" fontId="0" fillId="0" borderId="0" xfId="0" applyNumberFormat="1" applyAlignment="1"/>
    <xf numFmtId="3" fontId="0" fillId="0" borderId="0" xfId="0" applyAlignment="1"/>
    <xf numFmtId="3" fontId="0" fillId="0" borderId="0" xfId="0" applyFill="1" applyAlignment="1"/>
    <xf numFmtId="3" fontId="9" fillId="0" borderId="0" xfId="0" applyFont="1" applyBorder="1" applyAlignment="1">
      <alignment vertical="top"/>
    </xf>
    <xf numFmtId="3" fontId="0" fillId="0" borderId="0" xfId="0" applyBorder="1" applyAlignment="1"/>
    <xf numFmtId="3" fontId="10" fillId="0" borderId="0" xfId="0" applyFont="1" applyBorder="1" applyAlignment="1"/>
    <xf numFmtId="3" fontId="10" fillId="0" borderId="0" xfId="0" applyFont="1" applyBorder="1" applyAlignment="1">
      <alignment horizontal="center"/>
    </xf>
    <xf numFmtId="167" fontId="0" fillId="7" borderId="11" xfId="1" applyNumberFormat="1" applyFont="1" applyFill="1" applyBorder="1" applyAlignment="1">
      <alignment vertical="center" wrapText="1"/>
    </xf>
    <xf numFmtId="167" fontId="7" fillId="7" borderId="11" xfId="1" applyNumberFormat="1" applyFont="1" applyFill="1" applyBorder="1" applyAlignment="1">
      <alignment vertical="center" wrapText="1"/>
    </xf>
    <xf numFmtId="167" fontId="7" fillId="7" borderId="11" xfId="1" applyNumberFormat="1" applyFont="1" applyFill="1" applyBorder="1" applyAlignment="1">
      <alignment vertical="center"/>
    </xf>
    <xf numFmtId="167" fontId="7" fillId="7" borderId="12" xfId="1" applyNumberFormat="1" applyFont="1" applyFill="1" applyBorder="1" applyAlignment="1">
      <alignment vertical="center" wrapText="1"/>
    </xf>
    <xf numFmtId="3" fontId="11" fillId="8" borderId="11" xfId="0" applyFont="1" applyFill="1" applyBorder="1" applyAlignment="1">
      <alignment vertical="center"/>
    </xf>
    <xf numFmtId="3" fontId="12" fillId="8" borderId="11" xfId="0" applyFont="1" applyFill="1" applyBorder="1" applyAlignment="1">
      <alignment horizontal="center" vertical="center"/>
    </xf>
    <xf numFmtId="3" fontId="12" fillId="8" borderId="12" xfId="0" applyFont="1" applyFill="1" applyBorder="1" applyAlignment="1">
      <alignment horizontal="center" vertical="center"/>
    </xf>
    <xf numFmtId="3" fontId="12" fillId="8" borderId="11" xfId="0" applyFont="1" applyFill="1" applyBorder="1" applyAlignment="1"/>
    <xf numFmtId="3" fontId="11" fillId="8" borderId="11" xfId="0" applyFont="1" applyFill="1" applyBorder="1" applyAlignment="1"/>
    <xf numFmtId="3" fontId="12" fillId="8" borderId="12" xfId="0" applyFont="1" applyFill="1" applyBorder="1" applyAlignment="1"/>
    <xf numFmtId="3" fontId="7" fillId="9" borderId="13" xfId="0" applyFont="1" applyFill="1" applyBorder="1" applyAlignment="1">
      <alignment vertical="center"/>
    </xf>
    <xf numFmtId="3" fontId="7" fillId="9" borderId="11" xfId="0" applyFont="1" applyFill="1" applyBorder="1" applyAlignment="1">
      <alignment vertical="center"/>
    </xf>
    <xf numFmtId="3" fontId="13" fillId="9" borderId="11" xfId="0" applyFont="1" applyFill="1" applyBorder="1" applyAlignment="1">
      <alignment vertical="center"/>
    </xf>
    <xf numFmtId="3" fontId="7" fillId="9" borderId="12" xfId="0" applyFont="1" applyFill="1" applyBorder="1" applyAlignment="1">
      <alignment vertical="center"/>
    </xf>
    <xf numFmtId="3" fontId="7" fillId="10" borderId="13" xfId="0" applyFont="1" applyFill="1" applyBorder="1" applyAlignment="1">
      <alignment vertical="center"/>
    </xf>
    <xf numFmtId="3" fontId="0" fillId="10" borderId="11" xfId="0" applyFill="1" applyBorder="1"/>
    <xf numFmtId="3" fontId="11" fillId="10" borderId="11" xfId="0" applyFont="1" applyFill="1" applyBorder="1"/>
    <xf numFmtId="3" fontId="0" fillId="10" borderId="12" xfId="0" applyFill="1" applyBorder="1"/>
    <xf numFmtId="3" fontId="0" fillId="0" borderId="0" xfId="0" applyBorder="1"/>
    <xf numFmtId="167" fontId="0" fillId="0" borderId="18" xfId="1" applyNumberFormat="1" applyFont="1" applyBorder="1" applyAlignment="1">
      <alignment horizontal="center" vertical="center" wrapText="1"/>
    </xf>
    <xf numFmtId="3" fontId="0" fillId="0" borderId="18" xfId="0" applyBorder="1" applyAlignment="1">
      <alignment horizontal="center" vertical="center" wrapText="1"/>
    </xf>
    <xf numFmtId="3" fontId="0" fillId="0" borderId="18" xfId="0" applyFont="1" applyBorder="1" applyAlignment="1">
      <alignment horizontal="center" vertical="center" wrapText="1"/>
    </xf>
    <xf numFmtId="3" fontId="0" fillId="0" borderId="18" xfId="0" applyFont="1" applyFill="1" applyBorder="1" applyAlignment="1">
      <alignment horizontal="center" vertical="center" wrapText="1"/>
    </xf>
    <xf numFmtId="167" fontId="1" fillId="0" borderId="12" xfId="1" applyNumberFormat="1" applyFont="1" applyFill="1" applyBorder="1" applyAlignment="1">
      <alignment horizontal="center" vertical="center" wrapText="1"/>
    </xf>
    <xf numFmtId="167" fontId="2" fillId="0" borderId="14" xfId="1" applyNumberFormat="1" applyFont="1" applyBorder="1" applyAlignment="1">
      <alignment horizontal="center" vertical="center" wrapText="1"/>
    </xf>
    <xf numFmtId="3" fontId="2" fillId="0" borderId="19" xfId="0" applyFont="1" applyBorder="1" applyAlignment="1">
      <alignment horizontal="center" vertical="center" wrapText="1"/>
    </xf>
    <xf numFmtId="5" fontId="2" fillId="0" borderId="19" xfId="0" applyNumberFormat="1" applyFont="1" applyBorder="1" applyAlignment="1">
      <alignment horizontal="center" vertical="center" wrapText="1"/>
    </xf>
    <xf numFmtId="5" fontId="2" fillId="0" borderId="20" xfId="0" applyNumberFormat="1" applyFont="1" applyBorder="1" applyAlignment="1">
      <alignment horizontal="center" vertical="center" wrapText="1"/>
    </xf>
    <xf numFmtId="5" fontId="2" fillId="0" borderId="21" xfId="0" applyNumberFormat="1" applyFont="1" applyBorder="1" applyAlignment="1">
      <alignment horizontal="center" vertical="center" wrapText="1"/>
    </xf>
    <xf numFmtId="5" fontId="2" fillId="0" borderId="22" xfId="0" applyNumberFormat="1" applyFont="1" applyBorder="1" applyAlignment="1">
      <alignment horizontal="center" vertical="center" wrapText="1"/>
    </xf>
    <xf numFmtId="5" fontId="2" fillId="0" borderId="23" xfId="0" applyNumberFormat="1" applyFont="1" applyFill="1" applyBorder="1" applyAlignment="1">
      <alignment horizontal="center" vertical="center" wrapText="1"/>
    </xf>
    <xf numFmtId="5" fontId="2" fillId="0" borderId="24" xfId="0" applyNumberFormat="1" applyFont="1" applyFill="1" applyBorder="1" applyAlignment="1">
      <alignment horizontal="center" vertical="center" wrapText="1"/>
    </xf>
    <xf numFmtId="5" fontId="2" fillId="0" borderId="19" xfId="0" applyNumberFormat="1" applyFont="1" applyFill="1" applyBorder="1" applyAlignment="1">
      <alignment horizontal="center" vertical="center" wrapText="1"/>
    </xf>
    <xf numFmtId="5" fontId="2" fillId="0" borderId="20" xfId="0" applyNumberFormat="1" applyFont="1" applyFill="1" applyBorder="1" applyAlignment="1">
      <alignment horizontal="center" vertical="center" wrapText="1"/>
    </xf>
    <xf numFmtId="167" fontId="2" fillId="0" borderId="23" xfId="1" applyNumberFormat="1" applyFont="1" applyBorder="1" applyAlignment="1">
      <alignment horizontal="center" vertical="center" wrapText="1"/>
    </xf>
    <xf numFmtId="3" fontId="2" fillId="0" borderId="21" xfId="0" applyFont="1" applyBorder="1" applyAlignment="1">
      <alignment horizontal="center" vertical="center" wrapText="1"/>
    </xf>
    <xf numFmtId="5" fontId="2" fillId="0" borderId="25" xfId="0" applyNumberFormat="1" applyFont="1" applyBorder="1" applyAlignment="1">
      <alignment horizontal="center" vertical="center" wrapText="1"/>
    </xf>
    <xf numFmtId="167" fontId="1" fillId="0" borderId="21" xfId="1" applyNumberFormat="1" applyFont="1" applyFill="1" applyBorder="1" applyAlignment="1">
      <alignment horizontal="center" vertical="center" wrapText="1"/>
    </xf>
    <xf numFmtId="167" fontId="1" fillId="0" borderId="11" xfId="1" applyNumberFormat="1" applyFont="1" applyFill="1" applyBorder="1" applyAlignment="1">
      <alignment horizontal="center" vertical="center" wrapText="1"/>
    </xf>
    <xf numFmtId="167" fontId="1" fillId="0" borderId="25" xfId="1" applyNumberFormat="1" applyFont="1" applyFill="1" applyBorder="1" applyAlignment="1">
      <alignment horizontal="center" vertical="center" wrapText="1"/>
    </xf>
    <xf numFmtId="167" fontId="1" fillId="0" borderId="26" xfId="1" applyNumberFormat="1" applyFont="1" applyFill="1" applyBorder="1" applyAlignment="1">
      <alignment horizontal="center" vertical="center" wrapText="1"/>
    </xf>
    <xf numFmtId="167" fontId="0" fillId="0" borderId="27" xfId="1" applyNumberFormat="1" applyFont="1" applyFill="1" applyBorder="1" applyAlignment="1">
      <alignment horizontal="center" vertical="center" wrapText="1"/>
    </xf>
    <xf numFmtId="3" fontId="0" fillId="0" borderId="27" xfId="0" applyFont="1" applyBorder="1" applyAlignment="1">
      <alignment horizontal="center" vertical="center"/>
    </xf>
    <xf numFmtId="3" fontId="0" fillId="0" borderId="27" xfId="0" applyFont="1" applyBorder="1" applyAlignment="1">
      <alignment horizontal="center" vertical="center" wrapText="1"/>
    </xf>
    <xf numFmtId="3" fontId="0" fillId="0" borderId="18" xfId="0" applyBorder="1"/>
    <xf numFmtId="3" fontId="0" fillId="5" borderId="28" xfId="0" applyFill="1" applyBorder="1" applyAlignment="1">
      <alignment horizontal="center" vertical="center" wrapText="1"/>
    </xf>
    <xf numFmtId="0" fontId="0" fillId="5" borderId="28" xfId="0" applyNumberFormat="1" applyFont="1" applyFill="1" applyBorder="1" applyAlignment="1">
      <alignment horizontal="center"/>
    </xf>
    <xf numFmtId="168" fontId="0" fillId="0" borderId="29" xfId="0" applyNumberFormat="1" applyFont="1" applyBorder="1" applyAlignment="1">
      <alignment horizontal="right"/>
    </xf>
    <xf numFmtId="5" fontId="0" fillId="0" borderId="0" xfId="1" applyNumberFormat="1" applyFont="1" applyBorder="1" applyAlignment="1">
      <alignment horizontal="right" vertical="center" wrapText="1"/>
    </xf>
    <xf numFmtId="167" fontId="0" fillId="0" borderId="0" xfId="1" applyNumberFormat="1" applyFont="1" applyBorder="1" applyAlignment="1">
      <alignment horizontal="center" vertical="center" wrapText="1"/>
    </xf>
    <xf numFmtId="3" fontId="0" fillId="0" borderId="0" xfId="0" applyBorder="1" applyAlignment="1">
      <alignment horizontal="center" vertical="center" wrapText="1"/>
    </xf>
    <xf numFmtId="3" fontId="7" fillId="0" borderId="0" xfId="0" applyFont="1" applyBorder="1" applyAlignment="1">
      <alignment horizontal="center" vertical="center" wrapText="1"/>
    </xf>
    <xf numFmtId="5" fontId="0" fillId="0" borderId="0" xfId="0" applyNumberFormat="1" applyFill="1" applyBorder="1"/>
    <xf numFmtId="3" fontId="7" fillId="0" borderId="0" xfId="0" applyFont="1" applyFill="1" applyBorder="1" applyAlignment="1">
      <alignment horizontal="center" vertical="center" wrapText="1"/>
    </xf>
    <xf numFmtId="167" fontId="7" fillId="0" borderId="30" xfId="1" applyNumberFormat="1" applyFont="1" applyFill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3" fontId="2" fillId="0" borderId="0" xfId="0" applyFont="1" applyBorder="1" applyAlignment="1">
      <alignment horizontal="center" vertical="center" wrapText="1"/>
    </xf>
    <xf numFmtId="5" fontId="2" fillId="0" borderId="0" xfId="0" applyNumberFormat="1" applyFont="1" applyBorder="1" applyAlignment="1">
      <alignment horizontal="center" vertical="center" wrapText="1"/>
    </xf>
    <xf numFmtId="42" fontId="2" fillId="0" borderId="0" xfId="0" applyNumberFormat="1" applyFont="1" applyBorder="1"/>
    <xf numFmtId="5" fontId="3" fillId="0" borderId="0" xfId="0" applyNumberFormat="1" applyFont="1" applyBorder="1" applyAlignment="1">
      <alignment horizontal="center" vertical="center" wrapText="1"/>
    </xf>
    <xf numFmtId="5" fontId="2" fillId="0" borderId="30" xfId="0" applyNumberFormat="1" applyFont="1" applyBorder="1" applyAlignment="1">
      <alignment horizontal="center" vertical="center" wrapText="1"/>
    </xf>
    <xf numFmtId="5" fontId="2" fillId="0" borderId="0" xfId="0" applyNumberFormat="1" applyFont="1" applyFill="1" applyBorder="1" applyAlignment="1">
      <alignment horizontal="center" vertical="center" wrapText="1"/>
    </xf>
    <xf numFmtId="167" fontId="2" fillId="0" borderId="29" xfId="1" applyNumberFormat="1" applyFont="1" applyBorder="1" applyAlignment="1">
      <alignment horizontal="center" vertical="center" wrapText="1"/>
    </xf>
    <xf numFmtId="5" fontId="2" fillId="0" borderId="0" xfId="0" applyNumberFormat="1" applyFont="1" applyBorder="1"/>
    <xf numFmtId="167" fontId="7" fillId="0" borderId="0" xfId="1" applyNumberFormat="1" applyFont="1" applyFill="1" applyBorder="1" applyAlignment="1">
      <alignment horizontal="center" vertical="center" wrapText="1"/>
    </xf>
    <xf numFmtId="169" fontId="1" fillId="0" borderId="0" xfId="1" applyNumberFormat="1" applyFont="1" applyFill="1" applyBorder="1" applyAlignment="1">
      <alignment horizontal="right" vertical="center" wrapText="1"/>
    </xf>
    <xf numFmtId="5" fontId="1" fillId="0" borderId="0" xfId="2" applyNumberFormat="1" applyFont="1" applyFill="1" applyBorder="1"/>
    <xf numFmtId="167" fontId="7" fillId="0" borderId="31" xfId="1" applyNumberFormat="1" applyFont="1" applyFill="1" applyBorder="1" applyAlignment="1">
      <alignment horizontal="center" vertical="center" wrapText="1"/>
    </xf>
    <xf numFmtId="5" fontId="0" fillId="0" borderId="0" xfId="0" applyNumberFormat="1" applyBorder="1"/>
    <xf numFmtId="3" fontId="0" fillId="0" borderId="30" xfId="0" applyBorder="1"/>
    <xf numFmtId="3" fontId="0" fillId="0" borderId="30" xfId="0" applyFill="1" applyBorder="1"/>
    <xf numFmtId="3" fontId="2" fillId="0" borderId="0" xfId="0" applyFont="1" applyBorder="1"/>
    <xf numFmtId="3" fontId="2" fillId="0" borderId="30" xfId="0" applyFont="1" applyBorder="1"/>
    <xf numFmtId="4" fontId="2" fillId="0" borderId="29" xfId="0" applyNumberFormat="1" applyFont="1" applyBorder="1"/>
    <xf numFmtId="3" fontId="2" fillId="0" borderId="31" xfId="0" applyFont="1" applyBorder="1"/>
    <xf numFmtId="10" fontId="0" fillId="0" borderId="0" xfId="0" applyNumberFormat="1" applyFill="1" applyBorder="1"/>
    <xf numFmtId="4" fontId="1" fillId="0" borderId="30" xfId="2" applyNumberFormat="1" applyFont="1" applyFill="1" applyBorder="1"/>
    <xf numFmtId="9" fontId="2" fillId="0" borderId="0" xfId="0" applyNumberFormat="1" applyFont="1" applyBorder="1"/>
    <xf numFmtId="10" fontId="2" fillId="0" borderId="30" xfId="0" applyNumberFormat="1" applyFont="1" applyBorder="1"/>
    <xf numFmtId="10" fontId="2" fillId="0" borderId="0" xfId="4" applyNumberFormat="1" applyFont="1" applyBorder="1"/>
    <xf numFmtId="5" fontId="2" fillId="0" borderId="0" xfId="4" applyNumberFormat="1" applyFont="1" applyBorder="1"/>
    <xf numFmtId="5" fontId="2" fillId="0" borderId="29" xfId="0" applyNumberFormat="1" applyFont="1" applyBorder="1"/>
    <xf numFmtId="4" fontId="1" fillId="0" borderId="0" xfId="2" applyNumberFormat="1" applyFont="1" applyFill="1" applyBorder="1"/>
    <xf numFmtId="5" fontId="2" fillId="0" borderId="0" xfId="0" applyNumberFormat="1" applyFont="1" applyBorder="1" applyAlignment="1">
      <alignment horizontal="right" vertical="center" wrapText="1"/>
    </xf>
    <xf numFmtId="169" fontId="1" fillId="0" borderId="0" xfId="2" applyNumberFormat="1" applyFont="1" applyFill="1" applyBorder="1"/>
    <xf numFmtId="10" fontId="1" fillId="0" borderId="0" xfId="4" applyNumberFormat="1" applyFont="1" applyFill="1" applyBorder="1"/>
    <xf numFmtId="10" fontId="1" fillId="0" borderId="31" xfId="4" applyNumberFormat="1" applyFont="1" applyFill="1" applyBorder="1"/>
    <xf numFmtId="10" fontId="0" fillId="0" borderId="0" xfId="4" applyNumberFormat="1" applyFont="1" applyBorder="1"/>
    <xf numFmtId="10" fontId="0" fillId="0" borderId="30" xfId="4" applyNumberFormat="1" applyFont="1" applyBorder="1"/>
    <xf numFmtId="5" fontId="14" fillId="0" borderId="0" xfId="0" applyNumberFormat="1" applyFont="1" applyBorder="1"/>
    <xf numFmtId="37" fontId="0" fillId="0" borderId="0" xfId="0" applyNumberFormat="1" applyBorder="1"/>
    <xf numFmtId="170" fontId="0" fillId="0" borderId="0" xfId="0" applyNumberFormat="1" applyBorder="1"/>
    <xf numFmtId="10" fontId="0" fillId="0" borderId="0" xfId="4" applyNumberFormat="1" applyFont="1" applyFill="1" applyBorder="1"/>
    <xf numFmtId="10" fontId="2" fillId="0" borderId="0" xfId="0" applyNumberFormat="1" applyFont="1" applyBorder="1"/>
    <xf numFmtId="168" fontId="0" fillId="0" borderId="29" xfId="0" applyNumberFormat="1" applyBorder="1" applyAlignment="1">
      <alignment horizontal="right"/>
    </xf>
    <xf numFmtId="4" fontId="0" fillId="0" borderId="30" xfId="0" applyNumberFormat="1" applyBorder="1"/>
    <xf numFmtId="5" fontId="0" fillId="0" borderId="0" xfId="0" applyNumberFormat="1"/>
    <xf numFmtId="5" fontId="0" fillId="0" borderId="29" xfId="0" applyNumberFormat="1" applyBorder="1"/>
    <xf numFmtId="10" fontId="0" fillId="0" borderId="31" xfId="4" applyNumberFormat="1" applyFont="1" applyBorder="1"/>
    <xf numFmtId="5" fontId="0" fillId="0" borderId="0" xfId="4" applyNumberFormat="1" applyFont="1" applyBorder="1"/>
    <xf numFmtId="5" fontId="0" fillId="0" borderId="0" xfId="4" applyNumberFormat="1" applyFont="1" applyFill="1" applyBorder="1"/>
    <xf numFmtId="3" fontId="0" fillId="0" borderId="1" xfId="0" applyBorder="1"/>
    <xf numFmtId="3" fontId="0" fillId="0" borderId="1" xfId="0" applyBorder="1" applyAlignment="1">
      <alignment horizontal="right"/>
    </xf>
    <xf numFmtId="42" fontId="0" fillId="0" borderId="1" xfId="0" applyNumberFormat="1" applyBorder="1"/>
    <xf numFmtId="5" fontId="0" fillId="0" borderId="1" xfId="0" applyNumberFormat="1" applyBorder="1"/>
    <xf numFmtId="37" fontId="0" fillId="0" borderId="1" xfId="0" applyNumberFormat="1" applyBorder="1"/>
    <xf numFmtId="5" fontId="0" fillId="0" borderId="1" xfId="0" applyNumberFormat="1" applyFill="1" applyBorder="1"/>
    <xf numFmtId="10" fontId="0" fillId="0" borderId="1" xfId="0" applyNumberFormat="1" applyBorder="1"/>
    <xf numFmtId="10" fontId="7" fillId="0" borderId="0" xfId="0" applyNumberFormat="1" applyFont="1" applyBorder="1" applyAlignment="1">
      <alignment horizontal="center"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left" vertical="center"/>
    </xf>
    <xf numFmtId="167" fontId="2" fillId="0" borderId="0" xfId="1" applyNumberFormat="1" applyFont="1" applyFill="1" applyBorder="1" applyAlignment="1">
      <alignment horizontal="left" vertical="center" wrapText="1"/>
    </xf>
    <xf numFmtId="4" fontId="2" fillId="0" borderId="0" xfId="1" applyNumberFormat="1" applyFont="1" applyFill="1" applyBorder="1" applyAlignment="1">
      <alignment horizontal="right" vertical="center" wrapText="1"/>
    </xf>
    <xf numFmtId="10" fontId="2" fillId="0" borderId="0" xfId="1" applyNumberFormat="1" applyFont="1" applyFill="1" applyBorder="1" applyAlignment="1">
      <alignment horizontal="right" vertical="center" wrapText="1"/>
    </xf>
    <xf numFmtId="4" fontId="2" fillId="0" borderId="0" xfId="1" applyNumberFormat="1" applyFont="1" applyFill="1" applyBorder="1" applyAlignment="1">
      <alignment horizontal="left" vertical="center" wrapText="1"/>
    </xf>
    <xf numFmtId="4" fontId="5" fillId="2" borderId="0" xfId="1" applyNumberFormat="1" applyFont="1" applyFill="1" applyBorder="1" applyAlignment="1">
      <alignment horizontal="right" vertical="center" wrapText="1"/>
    </xf>
    <xf numFmtId="5" fontId="5" fillId="2" borderId="0" xfId="0" applyNumberFormat="1" applyFont="1" applyFill="1" applyBorder="1"/>
    <xf numFmtId="3" fontId="0" fillId="0" borderId="7" xfId="0" applyBorder="1" applyAlignment="1">
      <alignment horizontal="center" wrapText="1"/>
    </xf>
    <xf numFmtId="3" fontId="0" fillId="0" borderId="14" xfId="0" applyBorder="1" applyAlignment="1">
      <alignment horizontal="center" wrapText="1"/>
    </xf>
    <xf numFmtId="167" fontId="0" fillId="5" borderId="8" xfId="1" applyNumberFormat="1" applyFont="1" applyFill="1" applyBorder="1" applyAlignment="1">
      <alignment horizontal="center" vertical="center" wrapText="1"/>
    </xf>
    <xf numFmtId="3" fontId="0" fillId="5" borderId="15" xfId="0" applyFill="1" applyBorder="1" applyAlignment="1">
      <alignment horizontal="center" vertical="center" wrapText="1"/>
    </xf>
    <xf numFmtId="167" fontId="0" fillId="5" borderId="9" xfId="1" applyNumberFormat="1" applyFont="1" applyFill="1" applyBorder="1" applyAlignment="1">
      <alignment horizontal="center" vertical="center" wrapText="1"/>
    </xf>
    <xf numFmtId="3" fontId="0" fillId="5" borderId="16" xfId="0" applyFill="1" applyBorder="1" applyAlignment="1">
      <alignment horizontal="center" vertical="center" wrapText="1"/>
    </xf>
    <xf numFmtId="167" fontId="0" fillId="0" borderId="10" xfId="1" applyNumberFormat="1" applyFont="1" applyBorder="1" applyAlignment="1">
      <alignment horizontal="center" vertical="center" wrapText="1"/>
    </xf>
    <xf numFmtId="3" fontId="0" fillId="0" borderId="17" xfId="0" applyBorder="1" applyAlignment="1">
      <alignment horizontal="center" vertical="center" wrapText="1"/>
    </xf>
  </cellXfs>
  <cellStyles count="5">
    <cellStyle name="Comma" xfId="3" builtinId="3"/>
    <cellStyle name="Comma 2" xfId="2" xr:uid="{00000000-0005-0000-0000-000001000000}"/>
    <cellStyle name="Currency 2" xfId="1" xr:uid="{00000000-0005-0000-0000-000002000000}"/>
    <cellStyle name="Normal" xfId="0" builtinId="0"/>
    <cellStyle name="Percent" xfId="4" builtinId="5"/>
  </cellStyles>
  <dxfs count="4">
    <dxf>
      <fill>
        <patternFill>
          <bgColor rgb="FFFFFF00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externalLink" Target="externalLinks/externalLink5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5.xml"/><Relationship Id="rId12" Type="http://schemas.openxmlformats.org/officeDocument/2006/relationships/externalLink" Target="externalLinks/externalLink4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externalLink" Target="externalLinks/externalLink3.xml"/><Relationship Id="rId5" Type="http://schemas.openxmlformats.org/officeDocument/2006/relationships/chartsheet" Target="chartsheets/sheet2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'Restructured Model'!$C$452</c:f>
              <c:strCache>
                <c:ptCount val="1"/>
                <c:pt idx="0">
                  <c:v>Closing Balance to Partnership Capital Account Balance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'Restructured Model'!$D$451:$FA$451</c:f>
              <c:numCache>
                <c:formatCode>#,##0</c:formatCode>
                <c:ptCount val="154"/>
                <c:pt idx="4" formatCode="d\-mmm\-yy">
                  <c:v>42704</c:v>
                </c:pt>
                <c:pt idx="5" formatCode="d\-mmm\-yy">
                  <c:v>42735</c:v>
                </c:pt>
                <c:pt idx="6" formatCode="d\-mmm\-yy">
                  <c:v>42766</c:v>
                </c:pt>
                <c:pt idx="7" formatCode="d\-mmm\-yy">
                  <c:v>42794</c:v>
                </c:pt>
                <c:pt idx="8" formatCode="d\-mmm\-yy">
                  <c:v>42825</c:v>
                </c:pt>
                <c:pt idx="9" formatCode="d\-mmm\-yy">
                  <c:v>42855</c:v>
                </c:pt>
                <c:pt idx="10" formatCode="d\-mmm\-yy">
                  <c:v>42886</c:v>
                </c:pt>
                <c:pt idx="11" formatCode="d\-mmm\-yy">
                  <c:v>42916</c:v>
                </c:pt>
                <c:pt idx="12" formatCode="d\-mmm\-yy">
                  <c:v>42947</c:v>
                </c:pt>
                <c:pt idx="13" formatCode="d\-mmm\-yy">
                  <c:v>42978</c:v>
                </c:pt>
                <c:pt idx="14" formatCode="d\-mmm\-yy">
                  <c:v>43008</c:v>
                </c:pt>
                <c:pt idx="15" formatCode="d\-mmm\-yy">
                  <c:v>43039</c:v>
                </c:pt>
                <c:pt idx="16" formatCode="d\-mmm\-yy">
                  <c:v>43069</c:v>
                </c:pt>
                <c:pt idx="17" formatCode="d\-mmm\-yy">
                  <c:v>43100</c:v>
                </c:pt>
                <c:pt idx="18" formatCode="d\-mmm\-yy">
                  <c:v>43190</c:v>
                </c:pt>
                <c:pt idx="19" formatCode="d\-mmm\-yy">
                  <c:v>43281</c:v>
                </c:pt>
                <c:pt idx="20" formatCode="d\-mmm\-yy">
                  <c:v>43373</c:v>
                </c:pt>
                <c:pt idx="21" formatCode="d\-mmm\-yy">
                  <c:v>43465</c:v>
                </c:pt>
                <c:pt idx="22" formatCode="d\-mmm\-yy">
                  <c:v>43555</c:v>
                </c:pt>
                <c:pt idx="23" formatCode="d\-mmm\-yy">
                  <c:v>43646</c:v>
                </c:pt>
                <c:pt idx="24" formatCode="d\-mmm\-yy">
                  <c:v>43738</c:v>
                </c:pt>
                <c:pt idx="25" formatCode="d\-mmm\-yy">
                  <c:v>43830</c:v>
                </c:pt>
                <c:pt idx="26" formatCode="d\-mmm\-yy">
                  <c:v>43921</c:v>
                </c:pt>
                <c:pt idx="27" formatCode="d\-mmm\-yy">
                  <c:v>44012</c:v>
                </c:pt>
                <c:pt idx="28" formatCode="d\-mmm\-yy">
                  <c:v>44104</c:v>
                </c:pt>
                <c:pt idx="29" formatCode="d\-mmm\-yy">
                  <c:v>44196</c:v>
                </c:pt>
                <c:pt idx="30" formatCode="d\-mmm\-yy">
                  <c:v>44286</c:v>
                </c:pt>
                <c:pt idx="31" formatCode="d\-mmm\-yy">
                  <c:v>44377</c:v>
                </c:pt>
                <c:pt idx="32" formatCode="d\-mmm\-yy">
                  <c:v>44469</c:v>
                </c:pt>
                <c:pt idx="33" formatCode="d\-mmm\-yy">
                  <c:v>44561</c:v>
                </c:pt>
                <c:pt idx="34" formatCode="d\-mmm\-yy">
                  <c:v>44651</c:v>
                </c:pt>
                <c:pt idx="35" formatCode="d\-mmm\-yy">
                  <c:v>44742</c:v>
                </c:pt>
                <c:pt idx="36" formatCode="d\-mmm\-yy">
                  <c:v>44834</c:v>
                </c:pt>
                <c:pt idx="37" formatCode="d\-mmm\-yy">
                  <c:v>44926</c:v>
                </c:pt>
                <c:pt idx="38" formatCode="d\-mmm\-yy">
                  <c:v>45016</c:v>
                </c:pt>
                <c:pt idx="39" formatCode="d\-mmm\-yy">
                  <c:v>45107</c:v>
                </c:pt>
                <c:pt idx="40" formatCode="d\-mmm\-yy">
                  <c:v>45199</c:v>
                </c:pt>
                <c:pt idx="41" formatCode="d\-mmm\-yy">
                  <c:v>45291</c:v>
                </c:pt>
                <c:pt idx="42" formatCode="d\-mmm\-yy">
                  <c:v>45382</c:v>
                </c:pt>
                <c:pt idx="43" formatCode="d\-mmm\-yy">
                  <c:v>45473</c:v>
                </c:pt>
                <c:pt idx="44" formatCode="d\-mmm\-yy">
                  <c:v>45565</c:v>
                </c:pt>
                <c:pt idx="45" formatCode="d\-mmm\-yy">
                  <c:v>45657</c:v>
                </c:pt>
                <c:pt idx="46" formatCode="d\-mmm\-yy">
                  <c:v>45747</c:v>
                </c:pt>
                <c:pt idx="47" formatCode="d\-mmm\-yy">
                  <c:v>45838</c:v>
                </c:pt>
                <c:pt idx="48" formatCode="d\-mmm\-yy">
                  <c:v>45930</c:v>
                </c:pt>
                <c:pt idx="49" formatCode="d\-mmm\-yy">
                  <c:v>46022</c:v>
                </c:pt>
                <c:pt idx="50" formatCode="d\-mmm\-yy">
                  <c:v>46112</c:v>
                </c:pt>
                <c:pt idx="51" formatCode="d\-mmm\-yy">
                  <c:v>46203</c:v>
                </c:pt>
                <c:pt idx="52" formatCode="d\-mmm\-yy">
                  <c:v>46295</c:v>
                </c:pt>
                <c:pt idx="53" formatCode="d\-mmm\-yy">
                  <c:v>46387</c:v>
                </c:pt>
                <c:pt idx="54" formatCode="d\-mmm\-yy">
                  <c:v>46477</c:v>
                </c:pt>
                <c:pt idx="55" formatCode="d\-mmm\-yy">
                  <c:v>46568</c:v>
                </c:pt>
                <c:pt idx="56" formatCode="d\-mmm\-yy">
                  <c:v>46660</c:v>
                </c:pt>
                <c:pt idx="57" formatCode="d\-mmm\-yy">
                  <c:v>46752</c:v>
                </c:pt>
                <c:pt idx="58" formatCode="d\-mmm\-yy">
                  <c:v>46843</c:v>
                </c:pt>
                <c:pt idx="59" formatCode="d\-mmm\-yy">
                  <c:v>46934</c:v>
                </c:pt>
                <c:pt idx="60" formatCode="d\-mmm\-yy">
                  <c:v>47026</c:v>
                </c:pt>
                <c:pt idx="61" formatCode="d\-mmm\-yy">
                  <c:v>47118</c:v>
                </c:pt>
                <c:pt idx="62" formatCode="d\-mmm\-yy">
                  <c:v>47208</c:v>
                </c:pt>
                <c:pt idx="63" formatCode="d\-mmm\-yy">
                  <c:v>47299</c:v>
                </c:pt>
                <c:pt idx="64" formatCode="d\-mmm\-yy">
                  <c:v>47391</c:v>
                </c:pt>
                <c:pt idx="65" formatCode="d\-mmm\-yy">
                  <c:v>47483</c:v>
                </c:pt>
                <c:pt idx="66" formatCode="d\-mmm\-yy">
                  <c:v>47573</c:v>
                </c:pt>
                <c:pt idx="67" formatCode="d\-mmm\-yy">
                  <c:v>47664</c:v>
                </c:pt>
                <c:pt idx="68" formatCode="d\-mmm\-yy">
                  <c:v>47756</c:v>
                </c:pt>
                <c:pt idx="69" formatCode="d\-mmm\-yy">
                  <c:v>47848</c:v>
                </c:pt>
                <c:pt idx="70" formatCode="d\-mmm\-yy">
                  <c:v>47938</c:v>
                </c:pt>
                <c:pt idx="71" formatCode="d\-mmm\-yy">
                  <c:v>48029</c:v>
                </c:pt>
                <c:pt idx="72" formatCode="d\-mmm\-yy">
                  <c:v>48121</c:v>
                </c:pt>
                <c:pt idx="73" formatCode="d\-mmm\-yy">
                  <c:v>48213</c:v>
                </c:pt>
                <c:pt idx="74" formatCode="d\-mmm\-yy">
                  <c:v>48304</c:v>
                </c:pt>
                <c:pt idx="75" formatCode="d\-mmm\-yy">
                  <c:v>48395</c:v>
                </c:pt>
                <c:pt idx="76" formatCode="d\-mmm\-yy">
                  <c:v>48487</c:v>
                </c:pt>
                <c:pt idx="77" formatCode="d\-mmm\-yy">
                  <c:v>48579</c:v>
                </c:pt>
                <c:pt idx="78" formatCode="d\-mmm\-yy">
                  <c:v>48669</c:v>
                </c:pt>
                <c:pt idx="79" formatCode="d\-mmm\-yy">
                  <c:v>48760</c:v>
                </c:pt>
                <c:pt idx="80" formatCode="d\-mmm\-yy">
                  <c:v>48852</c:v>
                </c:pt>
                <c:pt idx="81" formatCode="d\-mmm\-yy">
                  <c:v>48944</c:v>
                </c:pt>
                <c:pt idx="82" formatCode="d\-mmm\-yy">
                  <c:v>49034</c:v>
                </c:pt>
                <c:pt idx="83" formatCode="d\-mmm\-yy">
                  <c:v>49125</c:v>
                </c:pt>
                <c:pt idx="84" formatCode="d\-mmm\-yy">
                  <c:v>49217</c:v>
                </c:pt>
                <c:pt idx="85" formatCode="d\-mmm\-yy">
                  <c:v>49309</c:v>
                </c:pt>
                <c:pt idx="86" formatCode="d\-mmm\-yy">
                  <c:v>49399</c:v>
                </c:pt>
                <c:pt idx="87" formatCode="d\-mmm\-yy">
                  <c:v>49490</c:v>
                </c:pt>
                <c:pt idx="88" formatCode="d\-mmm\-yy">
                  <c:v>49582</c:v>
                </c:pt>
                <c:pt idx="89" formatCode="d\-mmm\-yy">
                  <c:v>49674</c:v>
                </c:pt>
                <c:pt idx="90" formatCode="d\-mmm\-yy">
                  <c:v>49765</c:v>
                </c:pt>
                <c:pt idx="91" formatCode="d\-mmm\-yy">
                  <c:v>49856</c:v>
                </c:pt>
                <c:pt idx="92" formatCode="d\-mmm\-yy">
                  <c:v>49948</c:v>
                </c:pt>
                <c:pt idx="93" formatCode="d\-mmm\-yy">
                  <c:v>50040</c:v>
                </c:pt>
                <c:pt idx="94" formatCode="d\-mmm\-yy">
                  <c:v>50130</c:v>
                </c:pt>
                <c:pt idx="95" formatCode="d\-mmm\-yy">
                  <c:v>50221</c:v>
                </c:pt>
                <c:pt idx="96" formatCode="d\-mmm\-yy">
                  <c:v>50313</c:v>
                </c:pt>
                <c:pt idx="97" formatCode="d\-mmm\-yy">
                  <c:v>50405</c:v>
                </c:pt>
                <c:pt idx="98" formatCode="d\-mmm\-yy">
                  <c:v>50495</c:v>
                </c:pt>
                <c:pt idx="99" formatCode="d\-mmm\-yy">
                  <c:v>50586</c:v>
                </c:pt>
                <c:pt idx="100" formatCode="d\-mmm\-yy">
                  <c:v>50678</c:v>
                </c:pt>
                <c:pt idx="101" formatCode="d\-mmm\-yy">
                  <c:v>50770</c:v>
                </c:pt>
                <c:pt idx="102" formatCode="d\-mmm\-yy">
                  <c:v>50860</c:v>
                </c:pt>
                <c:pt idx="103" formatCode="d\-mmm\-yy">
                  <c:v>50951</c:v>
                </c:pt>
                <c:pt idx="104" formatCode="d\-mmm\-yy">
                  <c:v>51043</c:v>
                </c:pt>
                <c:pt idx="105" formatCode="d\-mmm\-yy">
                  <c:v>51135</c:v>
                </c:pt>
                <c:pt idx="106" formatCode="d\-mmm\-yy">
                  <c:v>51226</c:v>
                </c:pt>
                <c:pt idx="107" formatCode="d\-mmm\-yy">
                  <c:v>51317</c:v>
                </c:pt>
                <c:pt idx="108" formatCode="d\-mmm\-yy">
                  <c:v>51409</c:v>
                </c:pt>
                <c:pt idx="109" formatCode="d\-mmm\-yy">
                  <c:v>51501</c:v>
                </c:pt>
                <c:pt idx="110" formatCode="d\-mmm\-yy">
                  <c:v>51591</c:v>
                </c:pt>
                <c:pt idx="111" formatCode="d\-mmm\-yy">
                  <c:v>51682</c:v>
                </c:pt>
                <c:pt idx="112" formatCode="d\-mmm\-yy">
                  <c:v>51774</c:v>
                </c:pt>
                <c:pt idx="113" formatCode="d\-mmm\-yy">
                  <c:v>51866</c:v>
                </c:pt>
                <c:pt idx="114" formatCode="d\-mmm\-yy">
                  <c:v>51956</c:v>
                </c:pt>
                <c:pt idx="115" formatCode="d\-mmm\-yy">
                  <c:v>52047</c:v>
                </c:pt>
                <c:pt idx="116" formatCode="d\-mmm\-yy">
                  <c:v>52139</c:v>
                </c:pt>
                <c:pt idx="117" formatCode="d\-mmm\-yy">
                  <c:v>52231</c:v>
                </c:pt>
                <c:pt idx="118" formatCode="d\-mmm\-yy">
                  <c:v>52321</c:v>
                </c:pt>
                <c:pt idx="119" formatCode="d\-mmm\-yy">
                  <c:v>52412</c:v>
                </c:pt>
                <c:pt idx="120" formatCode="d\-mmm\-yy">
                  <c:v>52504</c:v>
                </c:pt>
                <c:pt idx="121" formatCode="d\-mmm\-yy">
                  <c:v>52596</c:v>
                </c:pt>
                <c:pt idx="122" formatCode="d\-mmm\-yy">
                  <c:v>52687</c:v>
                </c:pt>
                <c:pt idx="123" formatCode="d\-mmm\-yy">
                  <c:v>52778</c:v>
                </c:pt>
                <c:pt idx="124" formatCode="d\-mmm\-yy">
                  <c:v>52870</c:v>
                </c:pt>
                <c:pt idx="125" formatCode="d\-mmm\-yy">
                  <c:v>52962</c:v>
                </c:pt>
                <c:pt idx="126" formatCode="d\-mmm\-yy">
                  <c:v>53052</c:v>
                </c:pt>
                <c:pt idx="127" formatCode="d\-mmm\-yy">
                  <c:v>53143</c:v>
                </c:pt>
                <c:pt idx="128" formatCode="d\-mmm\-yy">
                  <c:v>53235</c:v>
                </c:pt>
                <c:pt idx="129" formatCode="d\-mmm\-yy">
                  <c:v>53327</c:v>
                </c:pt>
                <c:pt idx="130" formatCode="d\-mmm\-yy">
                  <c:v>53417</c:v>
                </c:pt>
                <c:pt idx="131" formatCode="d\-mmm\-yy">
                  <c:v>53508</c:v>
                </c:pt>
                <c:pt idx="132" formatCode="d\-mmm\-yy">
                  <c:v>53600</c:v>
                </c:pt>
                <c:pt idx="133" formatCode="d\-mmm\-yy">
                  <c:v>53692</c:v>
                </c:pt>
                <c:pt idx="134" formatCode="d\-mmm\-yy">
                  <c:v>53782</c:v>
                </c:pt>
                <c:pt idx="135" formatCode="d\-mmm\-yy">
                  <c:v>53873</c:v>
                </c:pt>
                <c:pt idx="136" formatCode="d\-mmm\-yy">
                  <c:v>53965</c:v>
                </c:pt>
                <c:pt idx="137" formatCode="d\-mmm\-yy">
                  <c:v>54057</c:v>
                </c:pt>
                <c:pt idx="138" formatCode="d\-mmm\-yy">
                  <c:v>54148</c:v>
                </c:pt>
                <c:pt idx="139" formatCode="d\-mmm\-yy">
                  <c:v>54239</c:v>
                </c:pt>
                <c:pt idx="140" formatCode="d\-mmm\-yy">
                  <c:v>54331</c:v>
                </c:pt>
                <c:pt idx="141" formatCode="d\-mmm\-yy">
                  <c:v>54423</c:v>
                </c:pt>
                <c:pt idx="142" formatCode="d\-mmm\-yy">
                  <c:v>54513</c:v>
                </c:pt>
                <c:pt idx="143" formatCode="d\-mmm\-yy">
                  <c:v>54604</c:v>
                </c:pt>
                <c:pt idx="144" formatCode="d\-mmm\-yy">
                  <c:v>54696</c:v>
                </c:pt>
                <c:pt idx="145" formatCode="d\-mmm\-yy">
                  <c:v>54788</c:v>
                </c:pt>
                <c:pt idx="146" formatCode="d\-mmm\-yy">
                  <c:v>54878</c:v>
                </c:pt>
                <c:pt idx="147" formatCode="d\-mmm\-yy">
                  <c:v>54969</c:v>
                </c:pt>
                <c:pt idx="148" formatCode="d\-mmm\-yy">
                  <c:v>55061</c:v>
                </c:pt>
                <c:pt idx="149" formatCode="d\-mmm\-yy">
                  <c:v>55153</c:v>
                </c:pt>
                <c:pt idx="150" formatCode="d\-mmm\-yy">
                  <c:v>55243</c:v>
                </c:pt>
                <c:pt idx="151" formatCode="d\-mmm\-yy">
                  <c:v>55334</c:v>
                </c:pt>
                <c:pt idx="152" formatCode="d\-mmm\-yy">
                  <c:v>55426</c:v>
                </c:pt>
                <c:pt idx="153" formatCode="d\-mmm\-yy">
                  <c:v>55518</c:v>
                </c:pt>
              </c:numCache>
            </c:numRef>
          </c:cat>
          <c:val>
            <c:numRef>
              <c:f>'Restructured Model'!$D$452:$FA$452</c:f>
              <c:numCache>
                <c:formatCode>#,##0</c:formatCode>
                <c:ptCount val="154"/>
                <c:pt idx="4" formatCode="_(* #,##0_);_(* \(#,##0\);_(* &quot;-&quot;??_);_(@_)">
                  <c:v>0</c:v>
                </c:pt>
                <c:pt idx="5" formatCode="_(* #,##0_);_(* \(#,##0\);_(* &quot;-&quot;??_);_(@_)">
                  <c:v>0</c:v>
                </c:pt>
                <c:pt idx="6" formatCode="_(* #,##0_);_(* \(#,##0\);_(* &quot;-&quot;??_);_(@_)">
                  <c:v>0</c:v>
                </c:pt>
                <c:pt idx="7" formatCode="_(* #,##0_);_(* \(#,##0\);_(* &quot;-&quot;??_);_(@_)">
                  <c:v>0</c:v>
                </c:pt>
                <c:pt idx="8" formatCode="_(* #,##0_);_(* \(#,##0\);_(* &quot;-&quot;??_);_(@_)">
                  <c:v>0</c:v>
                </c:pt>
                <c:pt idx="9" formatCode="_(* #,##0_);_(* \(#,##0\);_(* &quot;-&quot;??_);_(@_)">
                  <c:v>0</c:v>
                </c:pt>
                <c:pt idx="10" formatCode="_(* #,##0_);_(* \(#,##0\);_(* &quot;-&quot;??_);_(@_)">
                  <c:v>0</c:v>
                </c:pt>
                <c:pt idx="11" formatCode="_(* #,##0_);_(* \(#,##0\);_(* &quot;-&quot;??_);_(@_)">
                  <c:v>0</c:v>
                </c:pt>
                <c:pt idx="12" formatCode="_(* #,##0_);_(* \(#,##0\);_(* &quot;-&quot;??_);_(@_)">
                  <c:v>0</c:v>
                </c:pt>
                <c:pt idx="13" formatCode="_(* #,##0_);_(* \(#,##0\);_(* &quot;-&quot;??_);_(@_)">
                  <c:v>0</c:v>
                </c:pt>
                <c:pt idx="14" formatCode="_(* #,##0_);_(* \(#,##0\);_(* &quot;-&quot;??_);_(@_)">
                  <c:v>0</c:v>
                </c:pt>
                <c:pt idx="15" formatCode="_(* #,##0_);_(* \(#,##0\);_(* &quot;-&quot;??_);_(@_)">
                  <c:v>0</c:v>
                </c:pt>
                <c:pt idx="16" formatCode="_(* #,##0_);_(* \(#,##0\);_(* &quot;-&quot;??_);_(@_)">
                  <c:v>907461.23500799993</c:v>
                </c:pt>
                <c:pt idx="17" formatCode="_(* #,##0_);_(* \(#,##0\);_(* &quot;-&quot;??_);_(@_)">
                  <c:v>907461.23500799993</c:v>
                </c:pt>
                <c:pt idx="18" formatCode="_(* #,##0_);_(* \(#,##0\);_(* &quot;-&quot;??_);_(@_)">
                  <c:v>254446.41362082734</c:v>
                </c:pt>
                <c:pt idx="19" formatCode="_(* #,##0_);_(* \(#,##0\);_(* &quot;-&quot;??_);_(@_)">
                  <c:v>0</c:v>
                </c:pt>
                <c:pt idx="20" formatCode="_(* #,##0_);_(* \(#,##0\);_(* &quot;-&quot;??_);_(@_)">
                  <c:v>0</c:v>
                </c:pt>
                <c:pt idx="21" formatCode="_(* #,##0_);_(* \(#,##0\);_(* &quot;-&quot;??_);_(@_)">
                  <c:v>0</c:v>
                </c:pt>
                <c:pt idx="22" formatCode="_(* #,##0_);_(* \(#,##0\);_(* &quot;-&quot;??_);_(@_)">
                  <c:v>0</c:v>
                </c:pt>
                <c:pt idx="23" formatCode="_(* #,##0_);_(* \(#,##0\);_(* &quot;-&quot;??_);_(@_)">
                  <c:v>0</c:v>
                </c:pt>
                <c:pt idx="24" formatCode="_(* #,##0_);_(* \(#,##0\);_(* &quot;-&quot;??_);_(@_)">
                  <c:v>0</c:v>
                </c:pt>
                <c:pt idx="25" formatCode="_(* #,##0_);_(* \(#,##0\);_(* &quot;-&quot;??_);_(@_)">
                  <c:v>0</c:v>
                </c:pt>
                <c:pt idx="26" formatCode="_(* #,##0_);_(* \(#,##0\);_(* &quot;-&quot;??_);_(@_)">
                  <c:v>0</c:v>
                </c:pt>
                <c:pt idx="27" formatCode="_(* #,##0_);_(* \(#,##0\);_(* &quot;-&quot;??_);_(@_)">
                  <c:v>0</c:v>
                </c:pt>
                <c:pt idx="28" formatCode="_(* #,##0_);_(* \(#,##0\);_(* &quot;-&quot;??_);_(@_)">
                  <c:v>0</c:v>
                </c:pt>
                <c:pt idx="29" formatCode="_(* #,##0_);_(* \(#,##0\);_(* &quot;-&quot;??_);_(@_)">
                  <c:v>0</c:v>
                </c:pt>
                <c:pt idx="30" formatCode="_(* #,##0_);_(* \(#,##0\);_(* &quot;-&quot;??_);_(@_)">
                  <c:v>0</c:v>
                </c:pt>
                <c:pt idx="31" formatCode="_(* #,##0_);_(* \(#,##0\);_(* &quot;-&quot;??_);_(@_)">
                  <c:v>0</c:v>
                </c:pt>
                <c:pt idx="32" formatCode="_(* #,##0_);_(* \(#,##0\);_(* &quot;-&quot;??_);_(@_)">
                  <c:v>0</c:v>
                </c:pt>
                <c:pt idx="33" formatCode="_(* #,##0_);_(* \(#,##0\);_(* &quot;-&quot;??_);_(@_)">
                  <c:v>0</c:v>
                </c:pt>
                <c:pt idx="34" formatCode="_(* #,##0_);_(* \(#,##0\);_(* &quot;-&quot;??_);_(@_)">
                  <c:v>0</c:v>
                </c:pt>
                <c:pt idx="35" formatCode="_(* #,##0_);_(* \(#,##0\);_(* &quot;-&quot;??_);_(@_)">
                  <c:v>0</c:v>
                </c:pt>
                <c:pt idx="36" formatCode="_(* #,##0_);_(* \(#,##0\);_(* &quot;-&quot;??_);_(@_)">
                  <c:v>0</c:v>
                </c:pt>
                <c:pt idx="37" formatCode="_(* #,##0_);_(* \(#,##0\);_(* &quot;-&quot;??_);_(@_)">
                  <c:v>0</c:v>
                </c:pt>
                <c:pt idx="38" formatCode="_(* #,##0_);_(* \(#,##0\);_(* &quot;-&quot;??_);_(@_)">
                  <c:v>0</c:v>
                </c:pt>
                <c:pt idx="39" formatCode="_(* #,##0_);_(* \(#,##0\);_(* &quot;-&quot;??_);_(@_)">
                  <c:v>0</c:v>
                </c:pt>
                <c:pt idx="40" formatCode="_(* #,##0_);_(* \(#,##0\);_(* &quot;-&quot;??_);_(@_)">
                  <c:v>0</c:v>
                </c:pt>
                <c:pt idx="41" formatCode="_(* #,##0_);_(* \(#,##0\);_(* &quot;-&quot;??_);_(@_)">
                  <c:v>0</c:v>
                </c:pt>
                <c:pt idx="42" formatCode="_(* #,##0_);_(* \(#,##0\);_(* &quot;-&quot;??_);_(@_)">
                  <c:v>0</c:v>
                </c:pt>
                <c:pt idx="43" formatCode="_(* #,##0_);_(* \(#,##0\);_(* &quot;-&quot;??_);_(@_)">
                  <c:v>0</c:v>
                </c:pt>
                <c:pt idx="44" formatCode="_(* #,##0_);_(* \(#,##0\);_(* &quot;-&quot;??_);_(@_)">
                  <c:v>0</c:v>
                </c:pt>
                <c:pt idx="45" formatCode="_(* #,##0_);_(* \(#,##0\);_(* &quot;-&quot;??_);_(@_)">
                  <c:v>0</c:v>
                </c:pt>
                <c:pt idx="46" formatCode="_(* #,##0_);_(* \(#,##0\);_(* &quot;-&quot;??_);_(@_)">
                  <c:v>0</c:v>
                </c:pt>
                <c:pt idx="47" formatCode="_(* #,##0_);_(* \(#,##0\);_(* &quot;-&quot;??_);_(@_)">
                  <c:v>0</c:v>
                </c:pt>
                <c:pt idx="48" formatCode="_(* #,##0_);_(* \(#,##0\);_(* &quot;-&quot;??_);_(@_)">
                  <c:v>0</c:v>
                </c:pt>
                <c:pt idx="49" formatCode="_(* #,##0_);_(* \(#,##0\);_(* &quot;-&quot;??_);_(@_)">
                  <c:v>0</c:v>
                </c:pt>
                <c:pt idx="50" formatCode="_(* #,##0_);_(* \(#,##0\);_(* &quot;-&quot;??_);_(@_)">
                  <c:v>0</c:v>
                </c:pt>
                <c:pt idx="51" formatCode="_(* #,##0_);_(* \(#,##0\);_(* &quot;-&quot;??_);_(@_)">
                  <c:v>0</c:v>
                </c:pt>
                <c:pt idx="52" formatCode="_(* #,##0_);_(* \(#,##0\);_(* &quot;-&quot;??_);_(@_)">
                  <c:v>0</c:v>
                </c:pt>
                <c:pt idx="53" formatCode="_(* #,##0_);_(* \(#,##0\);_(* &quot;-&quot;??_);_(@_)">
                  <c:v>0</c:v>
                </c:pt>
                <c:pt idx="54" formatCode="_(* #,##0_);_(* \(#,##0\);_(* &quot;-&quot;??_);_(@_)">
                  <c:v>0</c:v>
                </c:pt>
                <c:pt idx="55" formatCode="_(* #,##0_);_(* \(#,##0\);_(* &quot;-&quot;??_);_(@_)">
                  <c:v>0</c:v>
                </c:pt>
                <c:pt idx="56" formatCode="_(* #,##0_);_(* \(#,##0\);_(* &quot;-&quot;??_);_(@_)">
                  <c:v>0</c:v>
                </c:pt>
                <c:pt idx="57" formatCode="_(* #,##0_);_(* \(#,##0\);_(* &quot;-&quot;??_);_(@_)">
                  <c:v>0</c:v>
                </c:pt>
                <c:pt idx="58" formatCode="_(* #,##0_);_(* \(#,##0\);_(* &quot;-&quot;??_);_(@_)">
                  <c:v>0</c:v>
                </c:pt>
                <c:pt idx="59" formatCode="_(* #,##0_);_(* \(#,##0\);_(* &quot;-&quot;??_);_(@_)">
                  <c:v>0</c:v>
                </c:pt>
                <c:pt idx="60" formatCode="_(* #,##0_);_(* \(#,##0\);_(* &quot;-&quot;??_);_(@_)">
                  <c:v>0</c:v>
                </c:pt>
                <c:pt idx="61" formatCode="_(* #,##0_);_(* \(#,##0\);_(* &quot;-&quot;??_);_(@_)">
                  <c:v>0</c:v>
                </c:pt>
                <c:pt idx="62" formatCode="_(* #,##0_);_(* \(#,##0\);_(* &quot;-&quot;??_);_(@_)">
                  <c:v>0</c:v>
                </c:pt>
                <c:pt idx="63" formatCode="_(* #,##0_);_(* \(#,##0\);_(* &quot;-&quot;??_);_(@_)">
                  <c:v>0</c:v>
                </c:pt>
                <c:pt idx="64" formatCode="_(* #,##0_);_(* \(#,##0\);_(* &quot;-&quot;??_);_(@_)">
                  <c:v>0</c:v>
                </c:pt>
                <c:pt idx="65" formatCode="_(* #,##0_);_(* \(#,##0\);_(* &quot;-&quot;??_);_(@_)">
                  <c:v>0</c:v>
                </c:pt>
                <c:pt idx="66" formatCode="_(* #,##0_);_(* \(#,##0\);_(* &quot;-&quot;??_);_(@_)">
                  <c:v>0</c:v>
                </c:pt>
                <c:pt idx="67" formatCode="_(* #,##0_);_(* \(#,##0\);_(* &quot;-&quot;??_);_(@_)">
                  <c:v>0</c:v>
                </c:pt>
                <c:pt idx="68" formatCode="_(* #,##0_);_(* \(#,##0\);_(* &quot;-&quot;??_);_(@_)">
                  <c:v>0</c:v>
                </c:pt>
                <c:pt idx="69" formatCode="_(* #,##0_);_(* \(#,##0\);_(* &quot;-&quot;??_);_(@_)">
                  <c:v>0</c:v>
                </c:pt>
                <c:pt idx="70" formatCode="_(* #,##0_);_(* \(#,##0\);_(* &quot;-&quot;??_);_(@_)">
                  <c:v>0</c:v>
                </c:pt>
                <c:pt idx="71" formatCode="_(* #,##0_);_(* \(#,##0\);_(* &quot;-&quot;??_);_(@_)">
                  <c:v>0</c:v>
                </c:pt>
                <c:pt idx="72" formatCode="_(* #,##0_);_(* \(#,##0\);_(* &quot;-&quot;??_);_(@_)">
                  <c:v>0</c:v>
                </c:pt>
                <c:pt idx="73" formatCode="_(* #,##0_);_(* \(#,##0\);_(* &quot;-&quot;??_);_(@_)">
                  <c:v>0</c:v>
                </c:pt>
                <c:pt idx="74" formatCode="_(* #,##0_);_(* \(#,##0\);_(* &quot;-&quot;??_);_(@_)">
                  <c:v>0</c:v>
                </c:pt>
                <c:pt idx="75" formatCode="_(* #,##0_);_(* \(#,##0\);_(* &quot;-&quot;??_);_(@_)">
                  <c:v>0</c:v>
                </c:pt>
                <c:pt idx="76" formatCode="_(* #,##0_);_(* \(#,##0\);_(* &quot;-&quot;??_);_(@_)">
                  <c:v>0</c:v>
                </c:pt>
                <c:pt idx="77" formatCode="_(* #,##0_);_(* \(#,##0\);_(* &quot;-&quot;??_);_(@_)">
                  <c:v>0</c:v>
                </c:pt>
                <c:pt idx="78" formatCode="_(* #,##0_);_(* \(#,##0\);_(* &quot;-&quot;??_);_(@_)">
                  <c:v>0</c:v>
                </c:pt>
                <c:pt idx="79" formatCode="_(* #,##0_);_(* \(#,##0\);_(* &quot;-&quot;??_);_(@_)">
                  <c:v>0</c:v>
                </c:pt>
                <c:pt idx="80" formatCode="_(* #,##0_);_(* \(#,##0\);_(* &quot;-&quot;??_);_(@_)">
                  <c:v>0</c:v>
                </c:pt>
                <c:pt idx="81" formatCode="_(* #,##0_);_(* \(#,##0\);_(* &quot;-&quot;??_);_(@_)">
                  <c:v>0</c:v>
                </c:pt>
                <c:pt idx="82" formatCode="_(* #,##0_);_(* \(#,##0\);_(* &quot;-&quot;??_);_(@_)">
                  <c:v>0</c:v>
                </c:pt>
                <c:pt idx="83" formatCode="_(* #,##0_);_(* \(#,##0\);_(* &quot;-&quot;??_);_(@_)">
                  <c:v>0</c:v>
                </c:pt>
                <c:pt idx="84" formatCode="_(* #,##0_);_(* \(#,##0\);_(* &quot;-&quot;??_);_(@_)">
                  <c:v>0</c:v>
                </c:pt>
                <c:pt idx="85" formatCode="_(* #,##0_);_(* \(#,##0\);_(* &quot;-&quot;??_);_(@_)">
                  <c:v>0</c:v>
                </c:pt>
                <c:pt idx="86" formatCode="_(* #,##0_);_(* \(#,##0\);_(* &quot;-&quot;??_);_(@_)">
                  <c:v>0</c:v>
                </c:pt>
                <c:pt idx="87" formatCode="_(* #,##0_);_(* \(#,##0\);_(* &quot;-&quot;??_);_(@_)">
                  <c:v>0</c:v>
                </c:pt>
                <c:pt idx="88" formatCode="_(* #,##0_);_(* \(#,##0\);_(* &quot;-&quot;??_);_(@_)">
                  <c:v>0</c:v>
                </c:pt>
                <c:pt idx="89" formatCode="_(* #,##0_);_(* \(#,##0\);_(* &quot;-&quot;??_);_(@_)">
                  <c:v>0</c:v>
                </c:pt>
                <c:pt idx="90" formatCode="_(* #,##0_);_(* \(#,##0\);_(* &quot;-&quot;??_);_(@_)">
                  <c:v>0</c:v>
                </c:pt>
                <c:pt idx="91" formatCode="_(* #,##0_);_(* \(#,##0\);_(* &quot;-&quot;??_);_(@_)">
                  <c:v>0</c:v>
                </c:pt>
                <c:pt idx="92" formatCode="_(* #,##0_);_(* \(#,##0\);_(* &quot;-&quot;??_);_(@_)">
                  <c:v>0</c:v>
                </c:pt>
                <c:pt idx="93" formatCode="_(* #,##0_);_(* \(#,##0\);_(* &quot;-&quot;??_);_(@_)">
                  <c:v>0</c:v>
                </c:pt>
                <c:pt idx="94" formatCode="_(* #,##0_);_(* \(#,##0\);_(* &quot;-&quot;??_);_(@_)">
                  <c:v>0</c:v>
                </c:pt>
                <c:pt idx="95" formatCode="_(* #,##0_);_(* \(#,##0\);_(* &quot;-&quot;??_);_(@_)">
                  <c:v>0</c:v>
                </c:pt>
                <c:pt idx="96" formatCode="_(* #,##0_);_(* \(#,##0\);_(* &quot;-&quot;??_);_(@_)">
                  <c:v>0</c:v>
                </c:pt>
                <c:pt idx="97" formatCode="_(* #,##0_);_(* \(#,##0\);_(* &quot;-&quot;??_);_(@_)">
                  <c:v>0</c:v>
                </c:pt>
                <c:pt idx="98" formatCode="_(* #,##0_);_(* \(#,##0\);_(* &quot;-&quot;??_);_(@_)">
                  <c:v>0</c:v>
                </c:pt>
                <c:pt idx="99" formatCode="_(* #,##0_);_(* \(#,##0\);_(* &quot;-&quot;??_);_(@_)">
                  <c:v>0</c:v>
                </c:pt>
                <c:pt idx="100" formatCode="_(* #,##0_);_(* \(#,##0\);_(* &quot;-&quot;??_);_(@_)">
                  <c:v>0</c:v>
                </c:pt>
                <c:pt idx="101" formatCode="_(* #,##0_);_(* \(#,##0\);_(* &quot;-&quot;??_);_(@_)">
                  <c:v>0</c:v>
                </c:pt>
                <c:pt idx="102" formatCode="_(* #,##0_);_(* \(#,##0\);_(* &quot;-&quot;??_);_(@_)">
                  <c:v>0</c:v>
                </c:pt>
                <c:pt idx="103" formatCode="_(* #,##0_);_(* \(#,##0\);_(* &quot;-&quot;??_);_(@_)">
                  <c:v>0</c:v>
                </c:pt>
                <c:pt idx="104" formatCode="_(* #,##0_);_(* \(#,##0\);_(* &quot;-&quot;??_);_(@_)">
                  <c:v>0</c:v>
                </c:pt>
                <c:pt idx="105" formatCode="_(* #,##0_);_(* \(#,##0\);_(* &quot;-&quot;??_);_(@_)">
                  <c:v>0</c:v>
                </c:pt>
                <c:pt idx="106" formatCode="_(* #,##0_);_(* \(#,##0\);_(* &quot;-&quot;??_);_(@_)">
                  <c:v>0</c:v>
                </c:pt>
                <c:pt idx="107" formatCode="_(* #,##0_);_(* \(#,##0\);_(* &quot;-&quot;??_);_(@_)">
                  <c:v>0</c:v>
                </c:pt>
                <c:pt idx="108" formatCode="_(* #,##0_);_(* \(#,##0\);_(* &quot;-&quot;??_);_(@_)">
                  <c:v>0</c:v>
                </c:pt>
                <c:pt idx="109" formatCode="_(* #,##0_);_(* \(#,##0\);_(* &quot;-&quot;??_);_(@_)">
                  <c:v>0</c:v>
                </c:pt>
                <c:pt idx="110" formatCode="_(* #,##0_);_(* \(#,##0\);_(* &quot;-&quot;??_);_(@_)">
                  <c:v>0</c:v>
                </c:pt>
                <c:pt idx="111" formatCode="_(* #,##0_);_(* \(#,##0\);_(* &quot;-&quot;??_);_(@_)">
                  <c:v>0</c:v>
                </c:pt>
                <c:pt idx="112" formatCode="_(* #,##0_);_(* \(#,##0\);_(* &quot;-&quot;??_);_(@_)">
                  <c:v>0</c:v>
                </c:pt>
                <c:pt idx="113" formatCode="_(* #,##0_);_(* \(#,##0\);_(* &quot;-&quot;??_);_(@_)">
                  <c:v>0</c:v>
                </c:pt>
                <c:pt idx="114" formatCode="_(* #,##0_);_(* \(#,##0\);_(* &quot;-&quot;??_);_(@_)">
                  <c:v>0</c:v>
                </c:pt>
                <c:pt idx="115" formatCode="_(* #,##0_);_(* \(#,##0\);_(* &quot;-&quot;??_);_(@_)">
                  <c:v>0</c:v>
                </c:pt>
                <c:pt idx="116" formatCode="_(* #,##0_);_(* \(#,##0\);_(* &quot;-&quot;??_);_(@_)">
                  <c:v>0</c:v>
                </c:pt>
                <c:pt idx="117" formatCode="_(* #,##0_);_(* \(#,##0\);_(* &quot;-&quot;??_);_(@_)">
                  <c:v>0</c:v>
                </c:pt>
                <c:pt idx="118" formatCode="_(* #,##0_);_(* \(#,##0\);_(* &quot;-&quot;??_);_(@_)">
                  <c:v>0</c:v>
                </c:pt>
                <c:pt idx="119" formatCode="_(* #,##0_);_(* \(#,##0\);_(* &quot;-&quot;??_);_(@_)">
                  <c:v>0</c:v>
                </c:pt>
                <c:pt idx="120" formatCode="_(* #,##0_);_(* \(#,##0\);_(* &quot;-&quot;??_);_(@_)">
                  <c:v>0</c:v>
                </c:pt>
                <c:pt idx="121" formatCode="_(* #,##0_);_(* \(#,##0\);_(* &quot;-&quot;??_);_(@_)">
                  <c:v>0</c:v>
                </c:pt>
                <c:pt idx="122" formatCode="_(* #,##0_);_(* \(#,##0\);_(* &quot;-&quot;??_);_(@_)">
                  <c:v>0</c:v>
                </c:pt>
                <c:pt idx="123" formatCode="_(* #,##0_);_(* \(#,##0\);_(* &quot;-&quot;??_);_(@_)">
                  <c:v>0</c:v>
                </c:pt>
                <c:pt idx="124" formatCode="_(* #,##0_);_(* \(#,##0\);_(* &quot;-&quot;??_);_(@_)">
                  <c:v>0</c:v>
                </c:pt>
                <c:pt idx="125" formatCode="_(* #,##0_);_(* \(#,##0\);_(* &quot;-&quot;??_);_(@_)">
                  <c:v>0</c:v>
                </c:pt>
                <c:pt idx="126" formatCode="_(* #,##0_);_(* \(#,##0\);_(* &quot;-&quot;??_);_(@_)">
                  <c:v>0</c:v>
                </c:pt>
                <c:pt idx="127" formatCode="_(* #,##0_);_(* \(#,##0\);_(* &quot;-&quot;??_);_(@_)">
                  <c:v>0</c:v>
                </c:pt>
                <c:pt idx="128" formatCode="_(* #,##0_);_(* \(#,##0\);_(* &quot;-&quot;??_);_(@_)">
                  <c:v>0</c:v>
                </c:pt>
                <c:pt idx="129" formatCode="_(* #,##0_);_(* \(#,##0\);_(* &quot;-&quot;??_);_(@_)">
                  <c:v>0</c:v>
                </c:pt>
                <c:pt idx="130" formatCode="_(* #,##0_);_(* \(#,##0\);_(* &quot;-&quot;??_);_(@_)">
                  <c:v>0</c:v>
                </c:pt>
                <c:pt idx="131" formatCode="_(* #,##0_);_(* \(#,##0\);_(* &quot;-&quot;??_);_(@_)">
                  <c:v>0</c:v>
                </c:pt>
                <c:pt idx="132" formatCode="_(* #,##0_);_(* \(#,##0\);_(* &quot;-&quot;??_);_(@_)">
                  <c:v>0</c:v>
                </c:pt>
                <c:pt idx="133" formatCode="_(* #,##0_);_(* \(#,##0\);_(* &quot;-&quot;??_);_(@_)">
                  <c:v>0</c:v>
                </c:pt>
                <c:pt idx="134" formatCode="_(* #,##0_);_(* \(#,##0\);_(* &quot;-&quot;??_);_(@_)">
                  <c:v>0</c:v>
                </c:pt>
                <c:pt idx="135" formatCode="_(* #,##0_);_(* \(#,##0\);_(* &quot;-&quot;??_);_(@_)">
                  <c:v>0</c:v>
                </c:pt>
                <c:pt idx="136" formatCode="_(* #,##0_);_(* \(#,##0\);_(* &quot;-&quot;??_);_(@_)">
                  <c:v>0</c:v>
                </c:pt>
                <c:pt idx="137" formatCode="_(* #,##0_);_(* \(#,##0\);_(* &quot;-&quot;??_);_(@_)">
                  <c:v>0</c:v>
                </c:pt>
                <c:pt idx="138" formatCode="_(* #,##0_);_(* \(#,##0\);_(* &quot;-&quot;??_);_(@_)">
                  <c:v>0</c:v>
                </c:pt>
                <c:pt idx="139" formatCode="_(* #,##0_);_(* \(#,##0\);_(* &quot;-&quot;??_);_(@_)">
                  <c:v>0</c:v>
                </c:pt>
                <c:pt idx="140" formatCode="_(* #,##0_);_(* \(#,##0\);_(* &quot;-&quot;??_);_(@_)">
                  <c:v>0</c:v>
                </c:pt>
                <c:pt idx="141" formatCode="_(* #,##0_);_(* \(#,##0\);_(* &quot;-&quot;??_);_(@_)">
                  <c:v>0</c:v>
                </c:pt>
                <c:pt idx="142" formatCode="_(* #,##0_);_(* \(#,##0\);_(* &quot;-&quot;??_);_(@_)">
                  <c:v>0</c:v>
                </c:pt>
                <c:pt idx="143" formatCode="_(* #,##0_);_(* \(#,##0\);_(* &quot;-&quot;??_);_(@_)">
                  <c:v>0</c:v>
                </c:pt>
                <c:pt idx="144" formatCode="_(* #,##0_);_(* \(#,##0\);_(* &quot;-&quot;??_);_(@_)">
                  <c:v>0</c:v>
                </c:pt>
                <c:pt idx="145" formatCode="_(* #,##0_);_(* \(#,##0\);_(* &quot;-&quot;??_);_(@_)">
                  <c:v>0</c:v>
                </c:pt>
                <c:pt idx="146" formatCode="_(* #,##0_);_(* \(#,##0\);_(* &quot;-&quot;??_);_(@_)">
                  <c:v>0</c:v>
                </c:pt>
                <c:pt idx="147" formatCode="_(* #,##0_);_(* \(#,##0\);_(* &quot;-&quot;??_);_(@_)">
                  <c:v>0</c:v>
                </c:pt>
                <c:pt idx="148" formatCode="_(* #,##0_);_(* \(#,##0\);_(* &quot;-&quot;??_);_(@_)">
                  <c:v>0</c:v>
                </c:pt>
                <c:pt idx="149" formatCode="_(* #,##0_);_(* \(#,##0\);_(* &quot;-&quot;??_);_(@_)">
                  <c:v>0</c:v>
                </c:pt>
                <c:pt idx="150" formatCode="_(* #,##0_);_(* \(#,##0\);_(* &quot;-&quot;??_);_(@_)">
                  <c:v>0</c:v>
                </c:pt>
                <c:pt idx="151" formatCode="_(* #,##0_);_(* \(#,##0\);_(* &quot;-&quot;??_);_(@_)">
                  <c:v>0</c:v>
                </c:pt>
                <c:pt idx="152" formatCode="_(* #,##0_);_(* \(#,##0\);_(* &quot;-&quot;??_);_(@_)">
                  <c:v>0</c:v>
                </c:pt>
                <c:pt idx="153" formatCode="_(* #,##0_);_(* \(#,##0\);_(* &quot;-&quot;??_);_(@_)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E8-4FE1-BE0D-73FDAC6A06B4}"/>
            </c:ext>
          </c:extLst>
        </c:ser>
        <c:ser>
          <c:idx val="1"/>
          <c:order val="1"/>
          <c:tx>
            <c:strRef>
              <c:f>'Restructured Model'!$C$453</c:f>
              <c:strCache>
                <c:ptCount val="1"/>
                <c:pt idx="0">
                  <c:v>Ending Outside Basis for Tax Investor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'Restructured Model'!$D$451:$FA$451</c:f>
              <c:numCache>
                <c:formatCode>#,##0</c:formatCode>
                <c:ptCount val="154"/>
                <c:pt idx="4" formatCode="d\-mmm\-yy">
                  <c:v>42704</c:v>
                </c:pt>
                <c:pt idx="5" formatCode="d\-mmm\-yy">
                  <c:v>42735</c:v>
                </c:pt>
                <c:pt idx="6" formatCode="d\-mmm\-yy">
                  <c:v>42766</c:v>
                </c:pt>
                <c:pt idx="7" formatCode="d\-mmm\-yy">
                  <c:v>42794</c:v>
                </c:pt>
                <c:pt idx="8" formatCode="d\-mmm\-yy">
                  <c:v>42825</c:v>
                </c:pt>
                <c:pt idx="9" formatCode="d\-mmm\-yy">
                  <c:v>42855</c:v>
                </c:pt>
                <c:pt idx="10" formatCode="d\-mmm\-yy">
                  <c:v>42886</c:v>
                </c:pt>
                <c:pt idx="11" formatCode="d\-mmm\-yy">
                  <c:v>42916</c:v>
                </c:pt>
                <c:pt idx="12" formatCode="d\-mmm\-yy">
                  <c:v>42947</c:v>
                </c:pt>
                <c:pt idx="13" formatCode="d\-mmm\-yy">
                  <c:v>42978</c:v>
                </c:pt>
                <c:pt idx="14" formatCode="d\-mmm\-yy">
                  <c:v>43008</c:v>
                </c:pt>
                <c:pt idx="15" formatCode="d\-mmm\-yy">
                  <c:v>43039</c:v>
                </c:pt>
                <c:pt idx="16" formatCode="d\-mmm\-yy">
                  <c:v>43069</c:v>
                </c:pt>
                <c:pt idx="17" formatCode="d\-mmm\-yy">
                  <c:v>43100</c:v>
                </c:pt>
                <c:pt idx="18" formatCode="d\-mmm\-yy">
                  <c:v>43190</c:v>
                </c:pt>
                <c:pt idx="19" formatCode="d\-mmm\-yy">
                  <c:v>43281</c:v>
                </c:pt>
                <c:pt idx="20" formatCode="d\-mmm\-yy">
                  <c:v>43373</c:v>
                </c:pt>
                <c:pt idx="21" formatCode="d\-mmm\-yy">
                  <c:v>43465</c:v>
                </c:pt>
                <c:pt idx="22" formatCode="d\-mmm\-yy">
                  <c:v>43555</c:v>
                </c:pt>
                <c:pt idx="23" formatCode="d\-mmm\-yy">
                  <c:v>43646</c:v>
                </c:pt>
                <c:pt idx="24" formatCode="d\-mmm\-yy">
                  <c:v>43738</c:v>
                </c:pt>
                <c:pt idx="25" formatCode="d\-mmm\-yy">
                  <c:v>43830</c:v>
                </c:pt>
                <c:pt idx="26" formatCode="d\-mmm\-yy">
                  <c:v>43921</c:v>
                </c:pt>
                <c:pt idx="27" formatCode="d\-mmm\-yy">
                  <c:v>44012</c:v>
                </c:pt>
                <c:pt idx="28" formatCode="d\-mmm\-yy">
                  <c:v>44104</c:v>
                </c:pt>
                <c:pt idx="29" formatCode="d\-mmm\-yy">
                  <c:v>44196</c:v>
                </c:pt>
                <c:pt idx="30" formatCode="d\-mmm\-yy">
                  <c:v>44286</c:v>
                </c:pt>
                <c:pt idx="31" formatCode="d\-mmm\-yy">
                  <c:v>44377</c:v>
                </c:pt>
                <c:pt idx="32" formatCode="d\-mmm\-yy">
                  <c:v>44469</c:v>
                </c:pt>
                <c:pt idx="33" formatCode="d\-mmm\-yy">
                  <c:v>44561</c:v>
                </c:pt>
                <c:pt idx="34" formatCode="d\-mmm\-yy">
                  <c:v>44651</c:v>
                </c:pt>
                <c:pt idx="35" formatCode="d\-mmm\-yy">
                  <c:v>44742</c:v>
                </c:pt>
                <c:pt idx="36" formatCode="d\-mmm\-yy">
                  <c:v>44834</c:v>
                </c:pt>
                <c:pt idx="37" formatCode="d\-mmm\-yy">
                  <c:v>44926</c:v>
                </c:pt>
                <c:pt idx="38" formatCode="d\-mmm\-yy">
                  <c:v>45016</c:v>
                </c:pt>
                <c:pt idx="39" formatCode="d\-mmm\-yy">
                  <c:v>45107</c:v>
                </c:pt>
                <c:pt idx="40" formatCode="d\-mmm\-yy">
                  <c:v>45199</c:v>
                </c:pt>
                <c:pt idx="41" formatCode="d\-mmm\-yy">
                  <c:v>45291</c:v>
                </c:pt>
                <c:pt idx="42" formatCode="d\-mmm\-yy">
                  <c:v>45382</c:v>
                </c:pt>
                <c:pt idx="43" formatCode="d\-mmm\-yy">
                  <c:v>45473</c:v>
                </c:pt>
                <c:pt idx="44" formatCode="d\-mmm\-yy">
                  <c:v>45565</c:v>
                </c:pt>
                <c:pt idx="45" formatCode="d\-mmm\-yy">
                  <c:v>45657</c:v>
                </c:pt>
                <c:pt idx="46" formatCode="d\-mmm\-yy">
                  <c:v>45747</c:v>
                </c:pt>
                <c:pt idx="47" formatCode="d\-mmm\-yy">
                  <c:v>45838</c:v>
                </c:pt>
                <c:pt idx="48" formatCode="d\-mmm\-yy">
                  <c:v>45930</c:v>
                </c:pt>
                <c:pt idx="49" formatCode="d\-mmm\-yy">
                  <c:v>46022</c:v>
                </c:pt>
                <c:pt idx="50" formatCode="d\-mmm\-yy">
                  <c:v>46112</c:v>
                </c:pt>
                <c:pt idx="51" formatCode="d\-mmm\-yy">
                  <c:v>46203</c:v>
                </c:pt>
                <c:pt idx="52" formatCode="d\-mmm\-yy">
                  <c:v>46295</c:v>
                </c:pt>
                <c:pt idx="53" formatCode="d\-mmm\-yy">
                  <c:v>46387</c:v>
                </c:pt>
                <c:pt idx="54" formatCode="d\-mmm\-yy">
                  <c:v>46477</c:v>
                </c:pt>
                <c:pt idx="55" formatCode="d\-mmm\-yy">
                  <c:v>46568</c:v>
                </c:pt>
                <c:pt idx="56" formatCode="d\-mmm\-yy">
                  <c:v>46660</c:v>
                </c:pt>
                <c:pt idx="57" formatCode="d\-mmm\-yy">
                  <c:v>46752</c:v>
                </c:pt>
                <c:pt idx="58" formatCode="d\-mmm\-yy">
                  <c:v>46843</c:v>
                </c:pt>
                <c:pt idx="59" formatCode="d\-mmm\-yy">
                  <c:v>46934</c:v>
                </c:pt>
                <c:pt idx="60" formatCode="d\-mmm\-yy">
                  <c:v>47026</c:v>
                </c:pt>
                <c:pt idx="61" formatCode="d\-mmm\-yy">
                  <c:v>47118</c:v>
                </c:pt>
                <c:pt idx="62" formatCode="d\-mmm\-yy">
                  <c:v>47208</c:v>
                </c:pt>
                <c:pt idx="63" formatCode="d\-mmm\-yy">
                  <c:v>47299</c:v>
                </c:pt>
                <c:pt idx="64" formatCode="d\-mmm\-yy">
                  <c:v>47391</c:v>
                </c:pt>
                <c:pt idx="65" formatCode="d\-mmm\-yy">
                  <c:v>47483</c:v>
                </c:pt>
                <c:pt idx="66" formatCode="d\-mmm\-yy">
                  <c:v>47573</c:v>
                </c:pt>
                <c:pt idx="67" formatCode="d\-mmm\-yy">
                  <c:v>47664</c:v>
                </c:pt>
                <c:pt idx="68" formatCode="d\-mmm\-yy">
                  <c:v>47756</c:v>
                </c:pt>
                <c:pt idx="69" formatCode="d\-mmm\-yy">
                  <c:v>47848</c:v>
                </c:pt>
                <c:pt idx="70" formatCode="d\-mmm\-yy">
                  <c:v>47938</c:v>
                </c:pt>
                <c:pt idx="71" formatCode="d\-mmm\-yy">
                  <c:v>48029</c:v>
                </c:pt>
                <c:pt idx="72" formatCode="d\-mmm\-yy">
                  <c:v>48121</c:v>
                </c:pt>
                <c:pt idx="73" formatCode="d\-mmm\-yy">
                  <c:v>48213</c:v>
                </c:pt>
                <c:pt idx="74" formatCode="d\-mmm\-yy">
                  <c:v>48304</c:v>
                </c:pt>
                <c:pt idx="75" formatCode="d\-mmm\-yy">
                  <c:v>48395</c:v>
                </c:pt>
                <c:pt idx="76" formatCode="d\-mmm\-yy">
                  <c:v>48487</c:v>
                </c:pt>
                <c:pt idx="77" formatCode="d\-mmm\-yy">
                  <c:v>48579</c:v>
                </c:pt>
                <c:pt idx="78" formatCode="d\-mmm\-yy">
                  <c:v>48669</c:v>
                </c:pt>
                <c:pt idx="79" formatCode="d\-mmm\-yy">
                  <c:v>48760</c:v>
                </c:pt>
                <c:pt idx="80" formatCode="d\-mmm\-yy">
                  <c:v>48852</c:v>
                </c:pt>
                <c:pt idx="81" formatCode="d\-mmm\-yy">
                  <c:v>48944</c:v>
                </c:pt>
                <c:pt idx="82" formatCode="d\-mmm\-yy">
                  <c:v>49034</c:v>
                </c:pt>
                <c:pt idx="83" formatCode="d\-mmm\-yy">
                  <c:v>49125</c:v>
                </c:pt>
                <c:pt idx="84" formatCode="d\-mmm\-yy">
                  <c:v>49217</c:v>
                </c:pt>
                <c:pt idx="85" formatCode="d\-mmm\-yy">
                  <c:v>49309</c:v>
                </c:pt>
                <c:pt idx="86" formatCode="d\-mmm\-yy">
                  <c:v>49399</c:v>
                </c:pt>
                <c:pt idx="87" formatCode="d\-mmm\-yy">
                  <c:v>49490</c:v>
                </c:pt>
                <c:pt idx="88" formatCode="d\-mmm\-yy">
                  <c:v>49582</c:v>
                </c:pt>
                <c:pt idx="89" formatCode="d\-mmm\-yy">
                  <c:v>49674</c:v>
                </c:pt>
                <c:pt idx="90" formatCode="d\-mmm\-yy">
                  <c:v>49765</c:v>
                </c:pt>
                <c:pt idx="91" formatCode="d\-mmm\-yy">
                  <c:v>49856</c:v>
                </c:pt>
                <c:pt idx="92" formatCode="d\-mmm\-yy">
                  <c:v>49948</c:v>
                </c:pt>
                <c:pt idx="93" formatCode="d\-mmm\-yy">
                  <c:v>50040</c:v>
                </c:pt>
                <c:pt idx="94" formatCode="d\-mmm\-yy">
                  <c:v>50130</c:v>
                </c:pt>
                <c:pt idx="95" formatCode="d\-mmm\-yy">
                  <c:v>50221</c:v>
                </c:pt>
                <c:pt idx="96" formatCode="d\-mmm\-yy">
                  <c:v>50313</c:v>
                </c:pt>
                <c:pt idx="97" formatCode="d\-mmm\-yy">
                  <c:v>50405</c:v>
                </c:pt>
                <c:pt idx="98" formatCode="d\-mmm\-yy">
                  <c:v>50495</c:v>
                </c:pt>
                <c:pt idx="99" formatCode="d\-mmm\-yy">
                  <c:v>50586</c:v>
                </c:pt>
                <c:pt idx="100" formatCode="d\-mmm\-yy">
                  <c:v>50678</c:v>
                </c:pt>
                <c:pt idx="101" formatCode="d\-mmm\-yy">
                  <c:v>50770</c:v>
                </c:pt>
                <c:pt idx="102" formatCode="d\-mmm\-yy">
                  <c:v>50860</c:v>
                </c:pt>
                <c:pt idx="103" formatCode="d\-mmm\-yy">
                  <c:v>50951</c:v>
                </c:pt>
                <c:pt idx="104" formatCode="d\-mmm\-yy">
                  <c:v>51043</c:v>
                </c:pt>
                <c:pt idx="105" formatCode="d\-mmm\-yy">
                  <c:v>51135</c:v>
                </c:pt>
                <c:pt idx="106" formatCode="d\-mmm\-yy">
                  <c:v>51226</c:v>
                </c:pt>
                <c:pt idx="107" formatCode="d\-mmm\-yy">
                  <c:v>51317</c:v>
                </c:pt>
                <c:pt idx="108" formatCode="d\-mmm\-yy">
                  <c:v>51409</c:v>
                </c:pt>
                <c:pt idx="109" formatCode="d\-mmm\-yy">
                  <c:v>51501</c:v>
                </c:pt>
                <c:pt idx="110" formatCode="d\-mmm\-yy">
                  <c:v>51591</c:v>
                </c:pt>
                <c:pt idx="111" formatCode="d\-mmm\-yy">
                  <c:v>51682</c:v>
                </c:pt>
                <c:pt idx="112" formatCode="d\-mmm\-yy">
                  <c:v>51774</c:v>
                </c:pt>
                <c:pt idx="113" formatCode="d\-mmm\-yy">
                  <c:v>51866</c:v>
                </c:pt>
                <c:pt idx="114" formatCode="d\-mmm\-yy">
                  <c:v>51956</c:v>
                </c:pt>
                <c:pt idx="115" formatCode="d\-mmm\-yy">
                  <c:v>52047</c:v>
                </c:pt>
                <c:pt idx="116" formatCode="d\-mmm\-yy">
                  <c:v>52139</c:v>
                </c:pt>
                <c:pt idx="117" formatCode="d\-mmm\-yy">
                  <c:v>52231</c:v>
                </c:pt>
                <c:pt idx="118" formatCode="d\-mmm\-yy">
                  <c:v>52321</c:v>
                </c:pt>
                <c:pt idx="119" formatCode="d\-mmm\-yy">
                  <c:v>52412</c:v>
                </c:pt>
                <c:pt idx="120" formatCode="d\-mmm\-yy">
                  <c:v>52504</c:v>
                </c:pt>
                <c:pt idx="121" formatCode="d\-mmm\-yy">
                  <c:v>52596</c:v>
                </c:pt>
                <c:pt idx="122" formatCode="d\-mmm\-yy">
                  <c:v>52687</c:v>
                </c:pt>
                <c:pt idx="123" formatCode="d\-mmm\-yy">
                  <c:v>52778</c:v>
                </c:pt>
                <c:pt idx="124" formatCode="d\-mmm\-yy">
                  <c:v>52870</c:v>
                </c:pt>
                <c:pt idx="125" formatCode="d\-mmm\-yy">
                  <c:v>52962</c:v>
                </c:pt>
                <c:pt idx="126" formatCode="d\-mmm\-yy">
                  <c:v>53052</c:v>
                </c:pt>
                <c:pt idx="127" formatCode="d\-mmm\-yy">
                  <c:v>53143</c:v>
                </c:pt>
                <c:pt idx="128" formatCode="d\-mmm\-yy">
                  <c:v>53235</c:v>
                </c:pt>
                <c:pt idx="129" formatCode="d\-mmm\-yy">
                  <c:v>53327</c:v>
                </c:pt>
                <c:pt idx="130" formatCode="d\-mmm\-yy">
                  <c:v>53417</c:v>
                </c:pt>
                <c:pt idx="131" formatCode="d\-mmm\-yy">
                  <c:v>53508</c:v>
                </c:pt>
                <c:pt idx="132" formatCode="d\-mmm\-yy">
                  <c:v>53600</c:v>
                </c:pt>
                <c:pt idx="133" formatCode="d\-mmm\-yy">
                  <c:v>53692</c:v>
                </c:pt>
                <c:pt idx="134" formatCode="d\-mmm\-yy">
                  <c:v>53782</c:v>
                </c:pt>
                <c:pt idx="135" formatCode="d\-mmm\-yy">
                  <c:v>53873</c:v>
                </c:pt>
                <c:pt idx="136" formatCode="d\-mmm\-yy">
                  <c:v>53965</c:v>
                </c:pt>
                <c:pt idx="137" formatCode="d\-mmm\-yy">
                  <c:v>54057</c:v>
                </c:pt>
                <c:pt idx="138" formatCode="d\-mmm\-yy">
                  <c:v>54148</c:v>
                </c:pt>
                <c:pt idx="139" formatCode="d\-mmm\-yy">
                  <c:v>54239</c:v>
                </c:pt>
                <c:pt idx="140" formatCode="d\-mmm\-yy">
                  <c:v>54331</c:v>
                </c:pt>
                <c:pt idx="141" formatCode="d\-mmm\-yy">
                  <c:v>54423</c:v>
                </c:pt>
                <c:pt idx="142" formatCode="d\-mmm\-yy">
                  <c:v>54513</c:v>
                </c:pt>
                <c:pt idx="143" formatCode="d\-mmm\-yy">
                  <c:v>54604</c:v>
                </c:pt>
                <c:pt idx="144" formatCode="d\-mmm\-yy">
                  <c:v>54696</c:v>
                </c:pt>
                <c:pt idx="145" formatCode="d\-mmm\-yy">
                  <c:v>54788</c:v>
                </c:pt>
                <c:pt idx="146" formatCode="d\-mmm\-yy">
                  <c:v>54878</c:v>
                </c:pt>
                <c:pt idx="147" formatCode="d\-mmm\-yy">
                  <c:v>54969</c:v>
                </c:pt>
                <c:pt idx="148" formatCode="d\-mmm\-yy">
                  <c:v>55061</c:v>
                </c:pt>
                <c:pt idx="149" formatCode="d\-mmm\-yy">
                  <c:v>55153</c:v>
                </c:pt>
                <c:pt idx="150" formatCode="d\-mmm\-yy">
                  <c:v>55243</c:v>
                </c:pt>
                <c:pt idx="151" formatCode="d\-mmm\-yy">
                  <c:v>55334</c:v>
                </c:pt>
                <c:pt idx="152" formatCode="d\-mmm\-yy">
                  <c:v>55426</c:v>
                </c:pt>
                <c:pt idx="153" formatCode="d\-mmm\-yy">
                  <c:v>55518</c:v>
                </c:pt>
              </c:numCache>
            </c:numRef>
          </c:cat>
          <c:val>
            <c:numRef>
              <c:f>'Restructured Model'!$D$453:$FA$453</c:f>
              <c:numCache>
                <c:formatCode>#,##0</c:formatCode>
                <c:ptCount val="154"/>
                <c:pt idx="4" formatCode="_(* #,##0_);_(* \(#,##0\);_(* &quot;-&quot;??_);_(@_)">
                  <c:v>0</c:v>
                </c:pt>
                <c:pt idx="5" formatCode="_(* #,##0_);_(* \(#,##0\);_(* &quot;-&quot;??_);_(@_)">
                  <c:v>0</c:v>
                </c:pt>
                <c:pt idx="6" formatCode="_(* #,##0_);_(* \(#,##0\);_(* &quot;-&quot;??_);_(@_)">
                  <c:v>0</c:v>
                </c:pt>
                <c:pt idx="7" formatCode="_(* #,##0_);_(* \(#,##0\);_(* &quot;-&quot;??_);_(@_)">
                  <c:v>0</c:v>
                </c:pt>
                <c:pt idx="8" formatCode="_(* #,##0_);_(* \(#,##0\);_(* &quot;-&quot;??_);_(@_)">
                  <c:v>0</c:v>
                </c:pt>
                <c:pt idx="9" formatCode="_(* #,##0_);_(* \(#,##0\);_(* &quot;-&quot;??_);_(@_)">
                  <c:v>0</c:v>
                </c:pt>
                <c:pt idx="10" formatCode="_(* #,##0_);_(* \(#,##0\);_(* &quot;-&quot;??_);_(@_)">
                  <c:v>0</c:v>
                </c:pt>
                <c:pt idx="11" formatCode="_(* #,##0_);_(* \(#,##0\);_(* &quot;-&quot;??_);_(@_)">
                  <c:v>0</c:v>
                </c:pt>
                <c:pt idx="12" formatCode="_(* #,##0_);_(* \(#,##0\);_(* &quot;-&quot;??_);_(@_)">
                  <c:v>0</c:v>
                </c:pt>
                <c:pt idx="13" formatCode="_(* #,##0_);_(* \(#,##0\);_(* &quot;-&quot;??_);_(@_)">
                  <c:v>0</c:v>
                </c:pt>
                <c:pt idx="14" formatCode="_(* #,##0_);_(* \(#,##0\);_(* &quot;-&quot;??_);_(@_)">
                  <c:v>0</c:v>
                </c:pt>
                <c:pt idx="15" formatCode="_(* #,##0_);_(* \(#,##0\);_(* &quot;-&quot;??_);_(@_)">
                  <c:v>0</c:v>
                </c:pt>
                <c:pt idx="16" formatCode="_(* #,##0_);_(* \(#,##0\);_(* &quot;-&quot;??_);_(@_)">
                  <c:v>907461.23500799993</c:v>
                </c:pt>
                <c:pt idx="17" formatCode="_(* #,##0_);_(* \(#,##0\);_(* &quot;-&quot;??_);_(@_)">
                  <c:v>907461.23500799993</c:v>
                </c:pt>
                <c:pt idx="18" formatCode="_(* #,##0_);_(* \(#,##0\);_(* &quot;-&quot;??_);_(@_)">
                  <c:v>1941215.4574629075</c:v>
                </c:pt>
                <c:pt idx="19" formatCode="_(* #,##0_);_(* \(#,##0\);_(* &quot;-&quot;??_);_(@_)">
                  <c:v>1639132.9105514849</c:v>
                </c:pt>
                <c:pt idx="20" formatCode="_(* #,##0_);_(* \(#,##0\);_(* &quot;-&quot;??_);_(@_)">
                  <c:v>1337050.3636400623</c:v>
                </c:pt>
                <c:pt idx="21" formatCode="_(* #,##0_);_(* \(#,##0\);_(* &quot;-&quot;??_);_(@_)">
                  <c:v>1034967.8167286396</c:v>
                </c:pt>
                <c:pt idx="22" formatCode="_(* #,##0_);_(* \(#,##0\);_(* &quot;-&quot;??_);_(@_)">
                  <c:v>970918.98468332866</c:v>
                </c:pt>
                <c:pt idx="23" formatCode="_(* #,##0_);_(* \(#,##0\);_(* &quot;-&quot;??_);_(@_)">
                  <c:v>962837.52722638892</c:v>
                </c:pt>
                <c:pt idx="24" formatCode="_(* #,##0_);_(* \(#,##0\);_(* &quot;-&quot;??_);_(@_)">
                  <c:v>954756.06976944918</c:v>
                </c:pt>
                <c:pt idx="25" formatCode="_(* #,##0_);_(* \(#,##0\);_(* &quot;-&quot;??_);_(@_)">
                  <c:v>946674.61231250945</c:v>
                </c:pt>
                <c:pt idx="26" formatCode="_(* #,##0_);_(* \(#,##0\);_(* &quot;-&quot;??_);_(@_)">
                  <c:v>940377.1375881061</c:v>
                </c:pt>
                <c:pt idx="27" formatCode="_(* #,##0_);_(* \(#,##0\);_(* &quot;-&quot;??_);_(@_)">
                  <c:v>934079.66286370275</c:v>
                </c:pt>
                <c:pt idx="28" formatCode="_(* #,##0_);_(* \(#,##0\);_(* &quot;-&quot;??_);_(@_)">
                  <c:v>927782.1881392994</c:v>
                </c:pt>
                <c:pt idx="29" formatCode="_(* #,##0_);_(* \(#,##0\);_(* &quot;-&quot;??_);_(@_)">
                  <c:v>921484.71341489605</c:v>
                </c:pt>
                <c:pt idx="30" formatCode="_(* #,##0_);_(* \(#,##0\);_(* &quot;-&quot;??_);_(@_)">
                  <c:v>916274.94078414259</c:v>
                </c:pt>
                <c:pt idx="31" formatCode="_(* #,##0_);_(* \(#,##0\);_(* &quot;-&quot;??_);_(@_)">
                  <c:v>911065.16815338912</c:v>
                </c:pt>
                <c:pt idx="32" formatCode="_(* #,##0_);_(* \(#,##0\);_(* &quot;-&quot;??_);_(@_)">
                  <c:v>905855.39552263566</c:v>
                </c:pt>
                <c:pt idx="33" formatCode="_(* #,##0_);_(* \(#,##0\);_(* &quot;-&quot;??_);_(@_)">
                  <c:v>900645.6228918822</c:v>
                </c:pt>
                <c:pt idx="34" formatCode="_(* #,##0_);_(* \(#,##0\);_(* &quot;-&quot;??_);_(@_)">
                  <c:v>895478.73568321171</c:v>
                </c:pt>
                <c:pt idx="35" formatCode="_(* #,##0_);_(* \(#,##0\);_(* &quot;-&quot;??_);_(@_)">
                  <c:v>890311.84847454121</c:v>
                </c:pt>
                <c:pt idx="36" formatCode="_(* #,##0_);_(* \(#,##0\);_(* &quot;-&quot;??_);_(@_)">
                  <c:v>885144.96126587072</c:v>
                </c:pt>
                <c:pt idx="37" formatCode="_(* #,##0_);_(* \(#,##0\);_(* &quot;-&quot;??_);_(@_)">
                  <c:v>879978.07405720023</c:v>
                </c:pt>
                <c:pt idx="38" formatCode="_(* #,##0_);_(* \(#,##0\);_(* &quot;-&quot;??_);_(@_)">
                  <c:v>879193.83088555327</c:v>
                </c:pt>
                <c:pt idx="39" formatCode="_(* #,##0_);_(* \(#,##0\);_(* &quot;-&quot;??_);_(@_)">
                  <c:v>878409.58771390631</c:v>
                </c:pt>
                <c:pt idx="40" formatCode="_(* #,##0_);_(* \(#,##0\);_(* &quot;-&quot;??_);_(@_)">
                  <c:v>877625.34454225935</c:v>
                </c:pt>
                <c:pt idx="41" formatCode="_(* #,##0_);_(* \(#,##0\);_(* &quot;-&quot;??_);_(@_)">
                  <c:v>876841.10137061239</c:v>
                </c:pt>
                <c:pt idx="42" formatCode="_(* #,##0_);_(* \(#,##0\);_(* &quot;-&quot;??_);_(@_)">
                  <c:v>876841.10137061239</c:v>
                </c:pt>
                <c:pt idx="43" formatCode="_(* #,##0_);_(* \(#,##0\);_(* &quot;-&quot;??_);_(@_)">
                  <c:v>876841.10137061239</c:v>
                </c:pt>
                <c:pt idx="44" formatCode="_(* #,##0_);_(* \(#,##0\);_(* &quot;-&quot;??_);_(@_)">
                  <c:v>876841.10137061239</c:v>
                </c:pt>
                <c:pt idx="45" formatCode="_(* #,##0_);_(* \(#,##0\);_(* &quot;-&quot;??_);_(@_)">
                  <c:v>876841.10137061239</c:v>
                </c:pt>
                <c:pt idx="46" formatCode="_(* #,##0_);_(* \(#,##0\);_(* &quot;-&quot;??_);_(@_)">
                  <c:v>876841.10137061239</c:v>
                </c:pt>
                <c:pt idx="47" formatCode="_(* #,##0_);_(* \(#,##0\);_(* &quot;-&quot;??_);_(@_)">
                  <c:v>876841.10137061239</c:v>
                </c:pt>
                <c:pt idx="48" formatCode="_(* #,##0_);_(* \(#,##0\);_(* &quot;-&quot;??_);_(@_)">
                  <c:v>876841.10137061239</c:v>
                </c:pt>
                <c:pt idx="49" formatCode="_(* #,##0_);_(* \(#,##0\);_(* &quot;-&quot;??_);_(@_)">
                  <c:v>876841.10137061239</c:v>
                </c:pt>
                <c:pt idx="50" formatCode="_(* #,##0_);_(* \(#,##0\);_(* &quot;-&quot;??_);_(@_)">
                  <c:v>876841.10137061239</c:v>
                </c:pt>
                <c:pt idx="51" formatCode="_(* #,##0_);_(* \(#,##0\);_(* &quot;-&quot;??_);_(@_)">
                  <c:v>876841.10137061239</c:v>
                </c:pt>
                <c:pt idx="52" formatCode="_(* #,##0_);_(* \(#,##0\);_(* &quot;-&quot;??_);_(@_)">
                  <c:v>876841.10137061239</c:v>
                </c:pt>
                <c:pt idx="53" formatCode="_(* #,##0_);_(* \(#,##0\);_(* &quot;-&quot;??_);_(@_)">
                  <c:v>876841.10137061239</c:v>
                </c:pt>
                <c:pt idx="54" formatCode="_(* #,##0_);_(* \(#,##0\);_(* &quot;-&quot;??_);_(@_)">
                  <c:v>876841.10137061239</c:v>
                </c:pt>
                <c:pt idx="55" formatCode="_(* #,##0_);_(* \(#,##0\);_(* &quot;-&quot;??_);_(@_)">
                  <c:v>876841.10137061239</c:v>
                </c:pt>
                <c:pt idx="56" formatCode="_(* #,##0_);_(* \(#,##0\);_(* &quot;-&quot;??_);_(@_)">
                  <c:v>876841.10137061239</c:v>
                </c:pt>
                <c:pt idx="57" formatCode="_(* #,##0_);_(* \(#,##0\);_(* &quot;-&quot;??_);_(@_)">
                  <c:v>876841.10137061239</c:v>
                </c:pt>
                <c:pt idx="58" formatCode="_(* #,##0_);_(* \(#,##0\);_(* &quot;-&quot;??_);_(@_)">
                  <c:v>876841.10137061239</c:v>
                </c:pt>
                <c:pt idx="59" formatCode="_(* #,##0_);_(* \(#,##0\);_(* &quot;-&quot;??_);_(@_)">
                  <c:v>876841.10137061239</c:v>
                </c:pt>
                <c:pt idx="60" formatCode="_(* #,##0_);_(* \(#,##0\);_(* &quot;-&quot;??_);_(@_)">
                  <c:v>876841.10137061239</c:v>
                </c:pt>
                <c:pt idx="61" formatCode="_(* #,##0_);_(* \(#,##0\);_(* &quot;-&quot;??_);_(@_)">
                  <c:v>876841.10137061239</c:v>
                </c:pt>
                <c:pt idx="62" formatCode="_(* #,##0_);_(* \(#,##0\);_(* &quot;-&quot;??_);_(@_)">
                  <c:v>876841.10137061239</c:v>
                </c:pt>
                <c:pt idx="63" formatCode="_(* #,##0_);_(* \(#,##0\);_(* &quot;-&quot;??_);_(@_)">
                  <c:v>876841.10137061239</c:v>
                </c:pt>
                <c:pt idx="64" formatCode="_(* #,##0_);_(* \(#,##0\);_(* &quot;-&quot;??_);_(@_)">
                  <c:v>876841.10137061239</c:v>
                </c:pt>
                <c:pt idx="65" formatCode="_(* #,##0_);_(* \(#,##0\);_(* &quot;-&quot;??_);_(@_)">
                  <c:v>876841.10137061239</c:v>
                </c:pt>
                <c:pt idx="66" formatCode="_(* #,##0_);_(* \(#,##0\);_(* &quot;-&quot;??_);_(@_)">
                  <c:v>876841.10137061239</c:v>
                </c:pt>
                <c:pt idx="67" formatCode="_(* #,##0_);_(* \(#,##0\);_(* &quot;-&quot;??_);_(@_)">
                  <c:v>876841.10137061239</c:v>
                </c:pt>
                <c:pt idx="68" formatCode="_(* #,##0_);_(* \(#,##0\);_(* &quot;-&quot;??_);_(@_)">
                  <c:v>876841.10137061239</c:v>
                </c:pt>
                <c:pt idx="69" formatCode="_(* #,##0_);_(* \(#,##0\);_(* &quot;-&quot;??_);_(@_)">
                  <c:v>876841.10137061239</c:v>
                </c:pt>
                <c:pt idx="70" formatCode="_(* #,##0_);_(* \(#,##0\);_(* &quot;-&quot;??_);_(@_)">
                  <c:v>876841.10137061239</c:v>
                </c:pt>
                <c:pt idx="71" formatCode="_(* #,##0_);_(* \(#,##0\);_(* &quot;-&quot;??_);_(@_)">
                  <c:v>876841.10137061239</c:v>
                </c:pt>
                <c:pt idx="72" formatCode="_(* #,##0_);_(* \(#,##0\);_(* &quot;-&quot;??_);_(@_)">
                  <c:v>876841.10137061239</c:v>
                </c:pt>
                <c:pt idx="73" formatCode="_(* #,##0_);_(* \(#,##0\);_(* &quot;-&quot;??_);_(@_)">
                  <c:v>876841.10137061239</c:v>
                </c:pt>
                <c:pt idx="74" formatCode="_(* #,##0_);_(* \(#,##0\);_(* &quot;-&quot;??_);_(@_)">
                  <c:v>876841.10137061239</c:v>
                </c:pt>
                <c:pt idx="75" formatCode="_(* #,##0_);_(* \(#,##0\);_(* &quot;-&quot;??_);_(@_)">
                  <c:v>876841.10137061239</c:v>
                </c:pt>
                <c:pt idx="76" formatCode="_(* #,##0_);_(* \(#,##0\);_(* &quot;-&quot;??_);_(@_)">
                  <c:v>876841.10137061239</c:v>
                </c:pt>
                <c:pt idx="77" formatCode="_(* #,##0_);_(* \(#,##0\);_(* &quot;-&quot;??_);_(@_)">
                  <c:v>876841.10137061239</c:v>
                </c:pt>
                <c:pt idx="78" formatCode="_(* #,##0_);_(* \(#,##0\);_(* &quot;-&quot;??_);_(@_)">
                  <c:v>876841.10137061239</c:v>
                </c:pt>
                <c:pt idx="79" formatCode="_(* #,##0_);_(* \(#,##0\);_(* &quot;-&quot;??_);_(@_)">
                  <c:v>876841.10137061239</c:v>
                </c:pt>
                <c:pt idx="80" formatCode="_(* #,##0_);_(* \(#,##0\);_(* &quot;-&quot;??_);_(@_)">
                  <c:v>876841.10137061239</c:v>
                </c:pt>
                <c:pt idx="81" formatCode="_(* #,##0_);_(* \(#,##0\);_(* &quot;-&quot;??_);_(@_)">
                  <c:v>876841.10137061239</c:v>
                </c:pt>
                <c:pt idx="82" formatCode="_(* #,##0_);_(* \(#,##0\);_(* &quot;-&quot;??_);_(@_)">
                  <c:v>876841.10137061239</c:v>
                </c:pt>
                <c:pt idx="83" formatCode="_(* #,##0_);_(* \(#,##0\);_(* &quot;-&quot;??_);_(@_)">
                  <c:v>876841.10137061239</c:v>
                </c:pt>
                <c:pt idx="84" formatCode="_(* #,##0_);_(* \(#,##0\);_(* &quot;-&quot;??_);_(@_)">
                  <c:v>876841.10137061239</c:v>
                </c:pt>
                <c:pt idx="85" formatCode="_(* #,##0_);_(* \(#,##0\);_(* &quot;-&quot;??_);_(@_)">
                  <c:v>876841.10137061239</c:v>
                </c:pt>
                <c:pt idx="86" formatCode="_(* #,##0_);_(* \(#,##0\);_(* &quot;-&quot;??_);_(@_)">
                  <c:v>876841.10137061239</c:v>
                </c:pt>
                <c:pt idx="87" formatCode="_(* #,##0_);_(* \(#,##0\);_(* &quot;-&quot;??_);_(@_)">
                  <c:v>876841.10137061239</c:v>
                </c:pt>
                <c:pt idx="88" formatCode="_(* #,##0_);_(* \(#,##0\);_(* &quot;-&quot;??_);_(@_)">
                  <c:v>876841.10137061239</c:v>
                </c:pt>
                <c:pt idx="89" formatCode="_(* #,##0_);_(* \(#,##0\);_(* &quot;-&quot;??_);_(@_)">
                  <c:v>876841.10137061239</c:v>
                </c:pt>
                <c:pt idx="90" formatCode="_(* #,##0_);_(* \(#,##0\);_(* &quot;-&quot;??_);_(@_)">
                  <c:v>876841.10137061239</c:v>
                </c:pt>
                <c:pt idx="91" formatCode="_(* #,##0_);_(* \(#,##0\);_(* &quot;-&quot;??_);_(@_)">
                  <c:v>876841.10137061239</c:v>
                </c:pt>
                <c:pt idx="92" formatCode="_(* #,##0_);_(* \(#,##0\);_(* &quot;-&quot;??_);_(@_)">
                  <c:v>876841.10137061239</c:v>
                </c:pt>
                <c:pt idx="93" formatCode="_(* #,##0_);_(* \(#,##0\);_(* &quot;-&quot;??_);_(@_)">
                  <c:v>876841.10137061239</c:v>
                </c:pt>
                <c:pt idx="94" formatCode="_(* #,##0_);_(* \(#,##0\);_(* &quot;-&quot;??_);_(@_)">
                  <c:v>876841.10137061239</c:v>
                </c:pt>
                <c:pt idx="95" formatCode="_(* #,##0_);_(* \(#,##0\);_(* &quot;-&quot;??_);_(@_)">
                  <c:v>876841.10137061239</c:v>
                </c:pt>
                <c:pt idx="96" formatCode="_(* #,##0_);_(* \(#,##0\);_(* &quot;-&quot;??_);_(@_)">
                  <c:v>876841.10137061239</c:v>
                </c:pt>
                <c:pt idx="97" formatCode="_(* #,##0_);_(* \(#,##0\);_(* &quot;-&quot;??_);_(@_)">
                  <c:v>876841.10137061239</c:v>
                </c:pt>
                <c:pt idx="98" formatCode="_(* #,##0_);_(* \(#,##0\);_(* &quot;-&quot;??_);_(@_)">
                  <c:v>876841.10137061239</c:v>
                </c:pt>
                <c:pt idx="99" formatCode="_(* #,##0_);_(* \(#,##0\);_(* &quot;-&quot;??_);_(@_)">
                  <c:v>876841.10137061239</c:v>
                </c:pt>
                <c:pt idx="100" formatCode="_(* #,##0_);_(* \(#,##0\);_(* &quot;-&quot;??_);_(@_)">
                  <c:v>876841.10137061239</c:v>
                </c:pt>
                <c:pt idx="101" formatCode="_(* #,##0_);_(* \(#,##0\);_(* &quot;-&quot;??_);_(@_)">
                  <c:v>876841.10137061239</c:v>
                </c:pt>
                <c:pt idx="102" formatCode="_(* #,##0_);_(* \(#,##0\);_(* &quot;-&quot;??_);_(@_)">
                  <c:v>876841.10137061239</c:v>
                </c:pt>
                <c:pt idx="103" formatCode="_(* #,##0_);_(* \(#,##0\);_(* &quot;-&quot;??_);_(@_)">
                  <c:v>876841.10137061239</c:v>
                </c:pt>
                <c:pt idx="104" formatCode="_(* #,##0_);_(* \(#,##0\);_(* &quot;-&quot;??_);_(@_)">
                  <c:v>876841.10137061239</c:v>
                </c:pt>
                <c:pt idx="105" formatCode="_(* #,##0_);_(* \(#,##0\);_(* &quot;-&quot;??_);_(@_)">
                  <c:v>876841.10137061239</c:v>
                </c:pt>
                <c:pt idx="106" formatCode="_(* #,##0_);_(* \(#,##0\);_(* &quot;-&quot;??_);_(@_)">
                  <c:v>876841.10137061239</c:v>
                </c:pt>
                <c:pt idx="107" formatCode="_(* #,##0_);_(* \(#,##0\);_(* &quot;-&quot;??_);_(@_)">
                  <c:v>876841.10137061239</c:v>
                </c:pt>
                <c:pt idx="108" formatCode="_(* #,##0_);_(* \(#,##0\);_(* &quot;-&quot;??_);_(@_)">
                  <c:v>876841.10137061239</c:v>
                </c:pt>
                <c:pt idx="109" formatCode="_(* #,##0_);_(* \(#,##0\);_(* &quot;-&quot;??_);_(@_)">
                  <c:v>876841.10137061239</c:v>
                </c:pt>
                <c:pt idx="110" formatCode="_(* #,##0_);_(* \(#,##0\);_(* &quot;-&quot;??_);_(@_)">
                  <c:v>876841.10137061239</c:v>
                </c:pt>
                <c:pt idx="111" formatCode="_(* #,##0_);_(* \(#,##0\);_(* &quot;-&quot;??_);_(@_)">
                  <c:v>876841.10137061239</c:v>
                </c:pt>
                <c:pt idx="112" formatCode="_(* #,##0_);_(* \(#,##0\);_(* &quot;-&quot;??_);_(@_)">
                  <c:v>876841.10137061239</c:v>
                </c:pt>
                <c:pt idx="113" formatCode="_(* #,##0_);_(* \(#,##0\);_(* &quot;-&quot;??_);_(@_)">
                  <c:v>876841.10137061239</c:v>
                </c:pt>
                <c:pt idx="114" formatCode="_(* #,##0_);_(* \(#,##0\);_(* &quot;-&quot;??_);_(@_)">
                  <c:v>876841.10137061239</c:v>
                </c:pt>
                <c:pt idx="115" formatCode="_(* #,##0_);_(* \(#,##0\);_(* &quot;-&quot;??_);_(@_)">
                  <c:v>876841.10137061239</c:v>
                </c:pt>
                <c:pt idx="116" formatCode="_(* #,##0_);_(* \(#,##0\);_(* &quot;-&quot;??_);_(@_)">
                  <c:v>876841.10137061239</c:v>
                </c:pt>
                <c:pt idx="117" formatCode="_(* #,##0_);_(* \(#,##0\);_(* &quot;-&quot;??_);_(@_)">
                  <c:v>876841.10137061239</c:v>
                </c:pt>
                <c:pt idx="118" formatCode="_(* #,##0_);_(* \(#,##0\);_(* &quot;-&quot;??_);_(@_)">
                  <c:v>876841.10137061239</c:v>
                </c:pt>
                <c:pt idx="119" formatCode="_(* #,##0_);_(* \(#,##0\);_(* &quot;-&quot;??_);_(@_)">
                  <c:v>876841.10137061239</c:v>
                </c:pt>
                <c:pt idx="120" formatCode="_(* #,##0_);_(* \(#,##0\);_(* &quot;-&quot;??_);_(@_)">
                  <c:v>876841.10137061239</c:v>
                </c:pt>
                <c:pt idx="121" formatCode="_(* #,##0_);_(* \(#,##0\);_(* &quot;-&quot;??_);_(@_)">
                  <c:v>876841.10137061239</c:v>
                </c:pt>
                <c:pt idx="122" formatCode="_(* #,##0_);_(* \(#,##0\);_(* &quot;-&quot;??_);_(@_)">
                  <c:v>876841.10137061239</c:v>
                </c:pt>
                <c:pt idx="123" formatCode="_(* #,##0_);_(* \(#,##0\);_(* &quot;-&quot;??_);_(@_)">
                  <c:v>876841.10137061239</c:v>
                </c:pt>
                <c:pt idx="124" formatCode="_(* #,##0_);_(* \(#,##0\);_(* &quot;-&quot;??_);_(@_)">
                  <c:v>876841.10137061239</c:v>
                </c:pt>
                <c:pt idx="125" formatCode="_(* #,##0_);_(* \(#,##0\);_(* &quot;-&quot;??_);_(@_)">
                  <c:v>876841.10137061239</c:v>
                </c:pt>
                <c:pt idx="126" formatCode="_(* #,##0_);_(* \(#,##0\);_(* &quot;-&quot;??_);_(@_)">
                  <c:v>876841.10137061239</c:v>
                </c:pt>
                <c:pt idx="127" formatCode="_(* #,##0_);_(* \(#,##0\);_(* &quot;-&quot;??_);_(@_)">
                  <c:v>876841.10137061239</c:v>
                </c:pt>
                <c:pt idx="128" formatCode="_(* #,##0_);_(* \(#,##0\);_(* &quot;-&quot;??_);_(@_)">
                  <c:v>876841.10137061239</c:v>
                </c:pt>
                <c:pt idx="129" formatCode="_(* #,##0_);_(* \(#,##0\);_(* &quot;-&quot;??_);_(@_)">
                  <c:v>876841.10137061239</c:v>
                </c:pt>
                <c:pt idx="130" formatCode="_(* #,##0_);_(* \(#,##0\);_(* &quot;-&quot;??_);_(@_)">
                  <c:v>876841.10137061239</c:v>
                </c:pt>
                <c:pt idx="131" formatCode="_(* #,##0_);_(* \(#,##0\);_(* &quot;-&quot;??_);_(@_)">
                  <c:v>876841.10137061239</c:v>
                </c:pt>
                <c:pt idx="132" formatCode="_(* #,##0_);_(* \(#,##0\);_(* &quot;-&quot;??_);_(@_)">
                  <c:v>876841.10137061239</c:v>
                </c:pt>
                <c:pt idx="133" formatCode="_(* #,##0_);_(* \(#,##0\);_(* &quot;-&quot;??_);_(@_)">
                  <c:v>876841.10137061239</c:v>
                </c:pt>
                <c:pt idx="134" formatCode="_(* #,##0_);_(* \(#,##0\);_(* &quot;-&quot;??_);_(@_)">
                  <c:v>876841.10137061239</c:v>
                </c:pt>
                <c:pt idx="135" formatCode="_(* #,##0_);_(* \(#,##0\);_(* &quot;-&quot;??_);_(@_)">
                  <c:v>876841.10137061239</c:v>
                </c:pt>
                <c:pt idx="136" formatCode="_(* #,##0_);_(* \(#,##0\);_(* &quot;-&quot;??_);_(@_)">
                  <c:v>876841.10137061239</c:v>
                </c:pt>
                <c:pt idx="137" formatCode="_(* #,##0_);_(* \(#,##0\);_(* &quot;-&quot;??_);_(@_)">
                  <c:v>876841.10137061239</c:v>
                </c:pt>
                <c:pt idx="138" formatCode="_(* #,##0_);_(* \(#,##0\);_(* &quot;-&quot;??_);_(@_)">
                  <c:v>876841.10137061239</c:v>
                </c:pt>
                <c:pt idx="139" formatCode="_(* #,##0_);_(* \(#,##0\);_(* &quot;-&quot;??_);_(@_)">
                  <c:v>876841.10137061239</c:v>
                </c:pt>
                <c:pt idx="140" formatCode="_(* #,##0_);_(* \(#,##0\);_(* &quot;-&quot;??_);_(@_)">
                  <c:v>876841.10137061239</c:v>
                </c:pt>
                <c:pt idx="141" formatCode="_(* #,##0_);_(* \(#,##0\);_(* &quot;-&quot;??_);_(@_)">
                  <c:v>876841.10137061239</c:v>
                </c:pt>
                <c:pt idx="142" formatCode="_(* #,##0_);_(* \(#,##0\);_(* &quot;-&quot;??_);_(@_)">
                  <c:v>876841.10137061239</c:v>
                </c:pt>
                <c:pt idx="143" formatCode="_(* #,##0_);_(* \(#,##0\);_(* &quot;-&quot;??_);_(@_)">
                  <c:v>876841.10137061239</c:v>
                </c:pt>
                <c:pt idx="144" formatCode="_(* #,##0_);_(* \(#,##0\);_(* &quot;-&quot;??_);_(@_)">
                  <c:v>876841.10137061239</c:v>
                </c:pt>
                <c:pt idx="145" formatCode="_(* #,##0_);_(* \(#,##0\);_(* &quot;-&quot;??_);_(@_)">
                  <c:v>876841.10137061239</c:v>
                </c:pt>
                <c:pt idx="146" formatCode="_(* #,##0_);_(* \(#,##0\);_(* &quot;-&quot;??_);_(@_)">
                  <c:v>876841.10137061239</c:v>
                </c:pt>
                <c:pt idx="147" formatCode="_(* #,##0_);_(* \(#,##0\);_(* &quot;-&quot;??_);_(@_)">
                  <c:v>876841.10137061239</c:v>
                </c:pt>
                <c:pt idx="148" formatCode="_(* #,##0_);_(* \(#,##0\);_(* &quot;-&quot;??_);_(@_)">
                  <c:v>876841.10137061239</c:v>
                </c:pt>
                <c:pt idx="149" formatCode="_(* #,##0_);_(* \(#,##0\);_(* &quot;-&quot;??_);_(@_)">
                  <c:v>876841.10137061239</c:v>
                </c:pt>
                <c:pt idx="150" formatCode="_(* #,##0_);_(* \(#,##0\);_(* &quot;-&quot;??_);_(@_)">
                  <c:v>876841.10137061239</c:v>
                </c:pt>
                <c:pt idx="151" formatCode="_(* #,##0_);_(* \(#,##0\);_(* &quot;-&quot;??_);_(@_)">
                  <c:v>876841.10137061239</c:v>
                </c:pt>
                <c:pt idx="152" formatCode="_(* #,##0_);_(* \(#,##0\);_(* &quot;-&quot;??_);_(@_)">
                  <c:v>876841.10137061239</c:v>
                </c:pt>
                <c:pt idx="153" formatCode="_(* #,##0_);_(* \(#,##0\);_(* &quot;-&quot;??_);_(@_)">
                  <c:v>876841.10137061239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E8-4FE1-BE0D-73FDAC6A0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3081344"/>
        <c:axId val="693082976"/>
      </c:lineChart>
      <c:dateAx>
        <c:axId val="693081344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082976"/>
        <c:crosses val="autoZero"/>
        <c:auto val="1"/>
        <c:lblOffset val="100"/>
        <c:baseTimeUnit val="months"/>
      </c:dateAx>
      <c:valAx>
        <c:axId val="69308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081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'Restructured Model'!$C$455</c:f>
              <c:strCache>
                <c:ptCount val="1"/>
                <c:pt idx="0">
                  <c:v>Reduced Tax Deductions from Stop-Loss Reductions to Taxable Benefit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'Restructured Model'!$D$455:$FA$455</c:f>
              <c:numCache>
                <c:formatCode>#,##0</c:formatCode>
                <c:ptCount val="154"/>
                <c:pt idx="4" formatCode="_(* #,##0_);_(* \(#,##0\);_(* &quot;-&quot;??_);_(@_)">
                  <c:v>0</c:v>
                </c:pt>
                <c:pt idx="5" formatCode="_(* #,##0_);_(* \(#,##0\);_(* &quot;-&quot;??_);_(@_)">
                  <c:v>0</c:v>
                </c:pt>
                <c:pt idx="6" formatCode="_(* #,##0_);_(* \(#,##0\);_(* &quot;-&quot;??_);_(@_)">
                  <c:v>0</c:v>
                </c:pt>
                <c:pt idx="7" formatCode="_(* #,##0_);_(* \(#,##0\);_(* &quot;-&quot;??_);_(@_)">
                  <c:v>0</c:v>
                </c:pt>
                <c:pt idx="8" formatCode="_(* #,##0_);_(* \(#,##0\);_(* &quot;-&quot;??_);_(@_)">
                  <c:v>0</c:v>
                </c:pt>
                <c:pt idx="9" formatCode="_(* #,##0_);_(* \(#,##0\);_(* &quot;-&quot;??_);_(@_)">
                  <c:v>0</c:v>
                </c:pt>
                <c:pt idx="10" formatCode="_(* #,##0_);_(* \(#,##0\);_(* &quot;-&quot;??_);_(@_)">
                  <c:v>0</c:v>
                </c:pt>
                <c:pt idx="11" formatCode="_(* #,##0_);_(* \(#,##0\);_(* &quot;-&quot;??_);_(@_)">
                  <c:v>0</c:v>
                </c:pt>
                <c:pt idx="12" formatCode="_(* #,##0_);_(* \(#,##0\);_(* &quot;-&quot;??_);_(@_)">
                  <c:v>0</c:v>
                </c:pt>
                <c:pt idx="13" formatCode="_(* #,##0_);_(* \(#,##0\);_(* &quot;-&quot;??_);_(@_)">
                  <c:v>0</c:v>
                </c:pt>
                <c:pt idx="14" formatCode="_(* #,##0_);_(* \(#,##0\);_(* &quot;-&quot;??_);_(@_)">
                  <c:v>0</c:v>
                </c:pt>
                <c:pt idx="15" formatCode="_(* #,##0_);_(* \(#,##0\);_(* &quot;-&quot;??_);_(@_)">
                  <c:v>0</c:v>
                </c:pt>
                <c:pt idx="16" formatCode="_(* #,##0_);_(* \(#,##0\);_(* &quot;-&quot;??_);_(@_)">
                  <c:v>0</c:v>
                </c:pt>
                <c:pt idx="17" formatCode="_(* #,##0_);_(* \(#,##0\);_(* &quot;-&quot;??_);_(@_)">
                  <c:v>0</c:v>
                </c:pt>
                <c:pt idx="18" formatCode="_(* #,##0_);_(* \(#,##0\);_(* &quot;-&quot;??_);_(@_)">
                  <c:v>0</c:v>
                </c:pt>
                <c:pt idx="19" formatCode="_(* #,##0_);_(* \(#,##0\);_(* &quot;-&quot;??_);_(@_)">
                  <c:v>42531.663843675196</c:v>
                </c:pt>
                <c:pt idx="20" formatCode="_(* #,##0_);_(* \(#,##0\);_(* &quot;-&quot;??_);_(@_)">
                  <c:v>296978.07746450254</c:v>
                </c:pt>
                <c:pt idx="21" formatCode="_(* #,##0_);_(* \(#,##0\);_(* &quot;-&quot;??_);_(@_)">
                  <c:v>296978.07746450254</c:v>
                </c:pt>
                <c:pt idx="22" formatCode="_(* #,##0_);_(* \(#,##0\);_(* &quot;-&quot;??_);_(@_)">
                  <c:v>58944.362598391053</c:v>
                </c:pt>
                <c:pt idx="23" formatCode="_(* #,##0_);_(* \(#,##0\);_(* &quot;-&quot;??_);_(@_)">
                  <c:v>2976.9880100197506</c:v>
                </c:pt>
                <c:pt idx="24" formatCode="_(* #,##0_);_(* \(#,##0\);_(* &quot;-&quot;??_);_(@_)">
                  <c:v>2976.9880100197506</c:v>
                </c:pt>
                <c:pt idx="25" formatCode="_(* #,##0_);_(* \(#,##0\);_(* &quot;-&quot;??_);_(@_)">
                  <c:v>2976.9880100197506</c:v>
                </c:pt>
                <c:pt idx="26" formatCode="_(* #,##0_);_(* \(#,##0\);_(* &quot;-&quot;??_);_(@_)">
                  <c:v>1193.0052774833939</c:v>
                </c:pt>
                <c:pt idx="27" formatCode="_(* #,##0_);_(* \(#,##0\);_(* &quot;-&quot;??_);_(@_)">
                  <c:v>1760.1685493633913</c:v>
                </c:pt>
                <c:pt idx="28" formatCode="_(* #,##0_);_(* \(#,##0\);_(* &quot;-&quot;??_);_(@_)">
                  <c:v>6297.4747244033933</c:v>
                </c:pt>
                <c:pt idx="29" formatCode="_(* #,##0_);_(* \(#,##0\);_(* &quot;-&quot;??_);_(@_)">
                  <c:v>6297.4747244033933</c:v>
                </c:pt>
                <c:pt idx="30" formatCode="_(* #,##0_);_(* \(#,##0\);_(* &quot;-&quot;??_);_(@_)">
                  <c:v>5209.7726307535104</c:v>
                </c:pt>
                <c:pt idx="31" formatCode="_(* #,##0_);_(* \(#,##0\);_(* &quot;-&quot;??_);_(@_)">
                  <c:v>5209.7726307535104</c:v>
                </c:pt>
                <c:pt idx="32" formatCode="_(* #,##0_);_(* \(#,##0\);_(* &quot;-&quot;??_);_(@_)">
                  <c:v>5209.7726307535104</c:v>
                </c:pt>
                <c:pt idx="33" formatCode="_(* #,##0_);_(* \(#,##0\);_(* &quot;-&quot;??_);_(@_)">
                  <c:v>5209.7726307535104</c:v>
                </c:pt>
                <c:pt idx="34" formatCode="_(* #,##0_);_(* \(#,##0\);_(* &quot;-&quot;??_);_(@_)">
                  <c:v>5166.8872086705505</c:v>
                </c:pt>
                <c:pt idx="35" formatCode="_(* #,##0_);_(* \(#,##0\);_(* &quot;-&quot;??_);_(@_)">
                  <c:v>5166.8872086705505</c:v>
                </c:pt>
                <c:pt idx="36" formatCode="_(* #,##0_);_(* \(#,##0\);_(* &quot;-&quot;??_);_(@_)">
                  <c:v>5166.8872086705505</c:v>
                </c:pt>
                <c:pt idx="37" formatCode="_(* #,##0_);_(* \(#,##0\);_(* &quot;-&quot;??_);_(@_)">
                  <c:v>5166.8872086705505</c:v>
                </c:pt>
                <c:pt idx="38" formatCode="_(* #,##0_);_(* \(#,##0\);_(* &quot;-&quot;??_);_(@_)">
                  <c:v>784.24317164700005</c:v>
                </c:pt>
                <c:pt idx="39" formatCode="_(* #,##0_);_(* \(#,##0\);_(* &quot;-&quot;??_);_(@_)">
                  <c:v>784.24317164700005</c:v>
                </c:pt>
                <c:pt idx="40" formatCode="_(* #,##0_);_(* \(#,##0\);_(* &quot;-&quot;??_);_(@_)">
                  <c:v>784.24317164700005</c:v>
                </c:pt>
                <c:pt idx="41" formatCode="_(* #,##0_);_(* \(#,##0\);_(* &quot;-&quot;??_);_(@_)">
                  <c:v>784.24317164700005</c:v>
                </c:pt>
                <c:pt idx="42" formatCode="_(* #,##0_);_(* \(#,##0\);_(* &quot;-&quot;??_);_(@_)">
                  <c:v>0</c:v>
                </c:pt>
                <c:pt idx="43" formatCode="_(* #,##0_);_(* \(#,##0\);_(* &quot;-&quot;??_);_(@_)">
                  <c:v>0</c:v>
                </c:pt>
                <c:pt idx="44" formatCode="_(* #,##0_);_(* \(#,##0\);_(* &quot;-&quot;??_);_(@_)">
                  <c:v>0</c:v>
                </c:pt>
                <c:pt idx="45" formatCode="_(* #,##0_);_(* \(#,##0\);_(* &quot;-&quot;??_);_(@_)">
                  <c:v>0</c:v>
                </c:pt>
                <c:pt idx="46" formatCode="_(* #,##0_);_(* \(#,##0\);_(* &quot;-&quot;??_);_(@_)">
                  <c:v>0</c:v>
                </c:pt>
                <c:pt idx="47" formatCode="_(* #,##0_);_(* \(#,##0\);_(* &quot;-&quot;??_);_(@_)">
                  <c:v>0</c:v>
                </c:pt>
                <c:pt idx="48" formatCode="_(* #,##0_);_(* \(#,##0\);_(* &quot;-&quot;??_);_(@_)">
                  <c:v>0</c:v>
                </c:pt>
                <c:pt idx="49" formatCode="_(* #,##0_);_(* \(#,##0\);_(* &quot;-&quot;??_);_(@_)">
                  <c:v>0</c:v>
                </c:pt>
                <c:pt idx="50" formatCode="_(* #,##0_);_(* \(#,##0\);_(* &quot;-&quot;??_);_(@_)">
                  <c:v>0</c:v>
                </c:pt>
                <c:pt idx="51" formatCode="_(* #,##0_);_(* \(#,##0\);_(* &quot;-&quot;??_);_(@_)">
                  <c:v>0</c:v>
                </c:pt>
                <c:pt idx="52" formatCode="_(* #,##0_);_(* \(#,##0\);_(* &quot;-&quot;??_);_(@_)">
                  <c:v>0</c:v>
                </c:pt>
                <c:pt idx="53" formatCode="_(* #,##0_);_(* \(#,##0\);_(* &quot;-&quot;??_);_(@_)">
                  <c:v>0</c:v>
                </c:pt>
                <c:pt idx="54" formatCode="_(* #,##0_);_(* \(#,##0\);_(* &quot;-&quot;??_);_(@_)">
                  <c:v>0</c:v>
                </c:pt>
                <c:pt idx="55" formatCode="_(* #,##0_);_(* \(#,##0\);_(* &quot;-&quot;??_);_(@_)">
                  <c:v>0</c:v>
                </c:pt>
                <c:pt idx="56" formatCode="_(* #,##0_);_(* \(#,##0\);_(* &quot;-&quot;??_);_(@_)">
                  <c:v>0</c:v>
                </c:pt>
                <c:pt idx="57" formatCode="_(* #,##0_);_(* \(#,##0\);_(* &quot;-&quot;??_);_(@_)">
                  <c:v>0</c:v>
                </c:pt>
                <c:pt idx="58" formatCode="_(* #,##0_);_(* \(#,##0\);_(* &quot;-&quot;??_);_(@_)">
                  <c:v>0</c:v>
                </c:pt>
                <c:pt idx="59" formatCode="_(* #,##0_);_(* \(#,##0\);_(* &quot;-&quot;??_);_(@_)">
                  <c:v>0</c:v>
                </c:pt>
                <c:pt idx="60" formatCode="_(* #,##0_);_(* \(#,##0\);_(* &quot;-&quot;??_);_(@_)">
                  <c:v>0</c:v>
                </c:pt>
                <c:pt idx="61" formatCode="_(* #,##0_);_(* \(#,##0\);_(* &quot;-&quot;??_);_(@_)">
                  <c:v>0</c:v>
                </c:pt>
                <c:pt idx="62" formatCode="_(* #,##0_);_(* \(#,##0\);_(* &quot;-&quot;??_);_(@_)">
                  <c:v>0</c:v>
                </c:pt>
                <c:pt idx="63" formatCode="_(* #,##0_);_(* \(#,##0\);_(* &quot;-&quot;??_);_(@_)">
                  <c:v>0</c:v>
                </c:pt>
                <c:pt idx="64" formatCode="_(* #,##0_);_(* \(#,##0\);_(* &quot;-&quot;??_);_(@_)">
                  <c:v>0</c:v>
                </c:pt>
                <c:pt idx="65" formatCode="_(* #,##0_);_(* \(#,##0\);_(* &quot;-&quot;??_);_(@_)">
                  <c:v>0</c:v>
                </c:pt>
                <c:pt idx="66" formatCode="_(* #,##0_);_(* \(#,##0\);_(* &quot;-&quot;??_);_(@_)">
                  <c:v>0</c:v>
                </c:pt>
                <c:pt idx="67" formatCode="_(* #,##0_);_(* \(#,##0\);_(* &quot;-&quot;??_);_(@_)">
                  <c:v>0</c:v>
                </c:pt>
                <c:pt idx="68" formatCode="_(* #,##0_);_(* \(#,##0\);_(* &quot;-&quot;??_);_(@_)">
                  <c:v>0</c:v>
                </c:pt>
                <c:pt idx="69" formatCode="_(* #,##0_);_(* \(#,##0\);_(* &quot;-&quot;??_);_(@_)">
                  <c:v>0</c:v>
                </c:pt>
                <c:pt idx="70" formatCode="_(* #,##0_);_(* \(#,##0\);_(* &quot;-&quot;??_);_(@_)">
                  <c:v>0</c:v>
                </c:pt>
                <c:pt idx="71" formatCode="_(* #,##0_);_(* \(#,##0\);_(* &quot;-&quot;??_);_(@_)">
                  <c:v>0</c:v>
                </c:pt>
                <c:pt idx="72" formatCode="_(* #,##0_);_(* \(#,##0\);_(* &quot;-&quot;??_);_(@_)">
                  <c:v>0</c:v>
                </c:pt>
                <c:pt idx="73" formatCode="_(* #,##0_);_(* \(#,##0\);_(* &quot;-&quot;??_);_(@_)">
                  <c:v>0</c:v>
                </c:pt>
                <c:pt idx="74" formatCode="_(* #,##0_);_(* \(#,##0\);_(* &quot;-&quot;??_);_(@_)">
                  <c:v>0</c:v>
                </c:pt>
                <c:pt idx="75" formatCode="_(* #,##0_);_(* \(#,##0\);_(* &quot;-&quot;??_);_(@_)">
                  <c:v>0</c:v>
                </c:pt>
                <c:pt idx="76" formatCode="_(* #,##0_);_(* \(#,##0\);_(* &quot;-&quot;??_);_(@_)">
                  <c:v>0</c:v>
                </c:pt>
                <c:pt idx="77" formatCode="_(* #,##0_);_(* \(#,##0\);_(* &quot;-&quot;??_);_(@_)">
                  <c:v>0</c:v>
                </c:pt>
                <c:pt idx="78" formatCode="_(* #,##0_);_(* \(#,##0\);_(* &quot;-&quot;??_);_(@_)">
                  <c:v>0</c:v>
                </c:pt>
                <c:pt idx="79" formatCode="_(* #,##0_);_(* \(#,##0\);_(* &quot;-&quot;??_);_(@_)">
                  <c:v>0</c:v>
                </c:pt>
                <c:pt idx="80" formatCode="_(* #,##0_);_(* \(#,##0\);_(* &quot;-&quot;??_);_(@_)">
                  <c:v>0</c:v>
                </c:pt>
                <c:pt idx="81" formatCode="_(* #,##0_);_(* \(#,##0\);_(* &quot;-&quot;??_);_(@_)">
                  <c:v>0</c:v>
                </c:pt>
                <c:pt idx="82" formatCode="_(* #,##0_);_(* \(#,##0\);_(* &quot;-&quot;??_);_(@_)">
                  <c:v>0</c:v>
                </c:pt>
                <c:pt idx="83" formatCode="_(* #,##0_);_(* \(#,##0\);_(* &quot;-&quot;??_);_(@_)">
                  <c:v>0</c:v>
                </c:pt>
                <c:pt idx="84" formatCode="_(* #,##0_);_(* \(#,##0\);_(* &quot;-&quot;??_);_(@_)">
                  <c:v>0</c:v>
                </c:pt>
                <c:pt idx="85" formatCode="_(* #,##0_);_(* \(#,##0\);_(* &quot;-&quot;??_);_(@_)">
                  <c:v>0</c:v>
                </c:pt>
                <c:pt idx="86" formatCode="_(* #,##0_);_(* \(#,##0\);_(* &quot;-&quot;??_);_(@_)">
                  <c:v>0</c:v>
                </c:pt>
                <c:pt idx="87" formatCode="_(* #,##0_);_(* \(#,##0\);_(* &quot;-&quot;??_);_(@_)">
                  <c:v>0</c:v>
                </c:pt>
                <c:pt idx="88" formatCode="_(* #,##0_);_(* \(#,##0\);_(* &quot;-&quot;??_);_(@_)">
                  <c:v>0</c:v>
                </c:pt>
                <c:pt idx="89" formatCode="_(* #,##0_);_(* \(#,##0\);_(* &quot;-&quot;??_);_(@_)">
                  <c:v>0</c:v>
                </c:pt>
                <c:pt idx="90" formatCode="_(* #,##0_);_(* \(#,##0\);_(* &quot;-&quot;??_);_(@_)">
                  <c:v>0</c:v>
                </c:pt>
                <c:pt idx="91" formatCode="_(* #,##0_);_(* \(#,##0\);_(* &quot;-&quot;??_);_(@_)">
                  <c:v>0</c:v>
                </c:pt>
                <c:pt idx="92" formatCode="_(* #,##0_);_(* \(#,##0\);_(* &quot;-&quot;??_);_(@_)">
                  <c:v>0</c:v>
                </c:pt>
                <c:pt idx="93" formatCode="_(* #,##0_);_(* \(#,##0\);_(* &quot;-&quot;??_);_(@_)">
                  <c:v>0</c:v>
                </c:pt>
                <c:pt idx="94" formatCode="_(* #,##0_);_(* \(#,##0\);_(* &quot;-&quot;??_);_(@_)">
                  <c:v>0</c:v>
                </c:pt>
                <c:pt idx="95" formatCode="_(* #,##0_);_(* \(#,##0\);_(* &quot;-&quot;??_);_(@_)">
                  <c:v>0</c:v>
                </c:pt>
                <c:pt idx="96" formatCode="_(* #,##0_);_(* \(#,##0\);_(* &quot;-&quot;??_);_(@_)">
                  <c:v>0</c:v>
                </c:pt>
                <c:pt idx="97" formatCode="_(* #,##0_);_(* \(#,##0\);_(* &quot;-&quot;??_);_(@_)">
                  <c:v>0</c:v>
                </c:pt>
                <c:pt idx="98" formatCode="_(* #,##0_);_(* \(#,##0\);_(* &quot;-&quot;??_);_(@_)">
                  <c:v>0</c:v>
                </c:pt>
                <c:pt idx="99" formatCode="_(* #,##0_);_(* \(#,##0\);_(* &quot;-&quot;??_);_(@_)">
                  <c:v>0</c:v>
                </c:pt>
                <c:pt idx="100" formatCode="_(* #,##0_);_(* \(#,##0\);_(* &quot;-&quot;??_);_(@_)">
                  <c:v>0</c:v>
                </c:pt>
                <c:pt idx="101" formatCode="_(* #,##0_);_(* \(#,##0\);_(* &quot;-&quot;??_);_(@_)">
                  <c:v>0</c:v>
                </c:pt>
                <c:pt idx="102" formatCode="_(* #,##0_);_(* \(#,##0\);_(* &quot;-&quot;??_);_(@_)">
                  <c:v>0</c:v>
                </c:pt>
                <c:pt idx="103" formatCode="_(* #,##0_);_(* \(#,##0\);_(* &quot;-&quot;??_);_(@_)">
                  <c:v>0</c:v>
                </c:pt>
                <c:pt idx="104" formatCode="_(* #,##0_);_(* \(#,##0\);_(* &quot;-&quot;??_);_(@_)">
                  <c:v>0</c:v>
                </c:pt>
                <c:pt idx="105" formatCode="_(* #,##0_);_(* \(#,##0\);_(* &quot;-&quot;??_);_(@_)">
                  <c:v>0</c:v>
                </c:pt>
                <c:pt idx="106" formatCode="_(* #,##0_);_(* \(#,##0\);_(* &quot;-&quot;??_);_(@_)">
                  <c:v>0</c:v>
                </c:pt>
                <c:pt idx="107" formatCode="_(* #,##0_);_(* \(#,##0\);_(* &quot;-&quot;??_);_(@_)">
                  <c:v>0</c:v>
                </c:pt>
                <c:pt idx="108" formatCode="_(* #,##0_);_(* \(#,##0\);_(* &quot;-&quot;??_);_(@_)">
                  <c:v>0</c:v>
                </c:pt>
                <c:pt idx="109" formatCode="_(* #,##0_);_(* \(#,##0\);_(* &quot;-&quot;??_);_(@_)">
                  <c:v>0</c:v>
                </c:pt>
                <c:pt idx="110" formatCode="_(* #,##0_);_(* \(#,##0\);_(* &quot;-&quot;??_);_(@_)">
                  <c:v>0</c:v>
                </c:pt>
                <c:pt idx="111" formatCode="_(* #,##0_);_(* \(#,##0\);_(* &quot;-&quot;??_);_(@_)">
                  <c:v>0</c:v>
                </c:pt>
                <c:pt idx="112" formatCode="_(* #,##0_);_(* \(#,##0\);_(* &quot;-&quot;??_);_(@_)">
                  <c:v>0</c:v>
                </c:pt>
                <c:pt idx="113" formatCode="_(* #,##0_);_(* \(#,##0\);_(* &quot;-&quot;??_);_(@_)">
                  <c:v>0</c:v>
                </c:pt>
                <c:pt idx="114" formatCode="_(* #,##0_);_(* \(#,##0\);_(* &quot;-&quot;??_);_(@_)">
                  <c:v>0</c:v>
                </c:pt>
                <c:pt idx="115" formatCode="_(* #,##0_);_(* \(#,##0\);_(* &quot;-&quot;??_);_(@_)">
                  <c:v>0</c:v>
                </c:pt>
                <c:pt idx="116" formatCode="_(* #,##0_);_(* \(#,##0\);_(* &quot;-&quot;??_);_(@_)">
                  <c:v>0</c:v>
                </c:pt>
                <c:pt idx="117" formatCode="_(* #,##0_);_(* \(#,##0\);_(* &quot;-&quot;??_);_(@_)">
                  <c:v>0</c:v>
                </c:pt>
                <c:pt idx="118" formatCode="_(* #,##0_);_(* \(#,##0\);_(* &quot;-&quot;??_);_(@_)">
                  <c:v>0</c:v>
                </c:pt>
                <c:pt idx="119" formatCode="_(* #,##0_);_(* \(#,##0\);_(* &quot;-&quot;??_);_(@_)">
                  <c:v>0</c:v>
                </c:pt>
                <c:pt idx="120" formatCode="_(* #,##0_);_(* \(#,##0\);_(* &quot;-&quot;??_);_(@_)">
                  <c:v>0</c:v>
                </c:pt>
                <c:pt idx="121" formatCode="_(* #,##0_);_(* \(#,##0\);_(* &quot;-&quot;??_);_(@_)">
                  <c:v>0</c:v>
                </c:pt>
                <c:pt idx="122" formatCode="_(* #,##0_);_(* \(#,##0\);_(* &quot;-&quot;??_);_(@_)">
                  <c:v>0</c:v>
                </c:pt>
                <c:pt idx="123" formatCode="_(* #,##0_);_(* \(#,##0\);_(* &quot;-&quot;??_);_(@_)">
                  <c:v>0</c:v>
                </c:pt>
                <c:pt idx="124" formatCode="_(* #,##0_);_(* \(#,##0\);_(* &quot;-&quot;??_);_(@_)">
                  <c:v>0</c:v>
                </c:pt>
                <c:pt idx="125" formatCode="_(* #,##0_);_(* \(#,##0\);_(* &quot;-&quot;??_);_(@_)">
                  <c:v>0</c:v>
                </c:pt>
                <c:pt idx="126" formatCode="_(* #,##0_);_(* \(#,##0\);_(* &quot;-&quot;??_);_(@_)">
                  <c:v>0</c:v>
                </c:pt>
                <c:pt idx="127" formatCode="_(* #,##0_);_(* \(#,##0\);_(* &quot;-&quot;??_);_(@_)">
                  <c:v>0</c:v>
                </c:pt>
                <c:pt idx="128" formatCode="_(* #,##0_);_(* \(#,##0\);_(* &quot;-&quot;??_);_(@_)">
                  <c:v>0</c:v>
                </c:pt>
                <c:pt idx="129" formatCode="_(* #,##0_);_(* \(#,##0\);_(* &quot;-&quot;??_);_(@_)">
                  <c:v>0</c:v>
                </c:pt>
                <c:pt idx="130" formatCode="_(* #,##0_);_(* \(#,##0\);_(* &quot;-&quot;??_);_(@_)">
                  <c:v>0</c:v>
                </c:pt>
                <c:pt idx="131" formatCode="_(* #,##0_);_(* \(#,##0\);_(* &quot;-&quot;??_);_(@_)">
                  <c:v>0</c:v>
                </c:pt>
                <c:pt idx="132" formatCode="_(* #,##0_);_(* \(#,##0\);_(* &quot;-&quot;??_);_(@_)">
                  <c:v>0</c:v>
                </c:pt>
                <c:pt idx="133" formatCode="_(* #,##0_);_(* \(#,##0\);_(* &quot;-&quot;??_);_(@_)">
                  <c:v>0</c:v>
                </c:pt>
                <c:pt idx="134" formatCode="_(* #,##0_);_(* \(#,##0\);_(* &quot;-&quot;??_);_(@_)">
                  <c:v>0</c:v>
                </c:pt>
                <c:pt idx="135" formatCode="_(* #,##0_);_(* \(#,##0\);_(* &quot;-&quot;??_);_(@_)">
                  <c:v>0</c:v>
                </c:pt>
                <c:pt idx="136" formatCode="_(* #,##0_);_(* \(#,##0\);_(* &quot;-&quot;??_);_(@_)">
                  <c:v>0</c:v>
                </c:pt>
                <c:pt idx="137" formatCode="_(* #,##0_);_(* \(#,##0\);_(* &quot;-&quot;??_);_(@_)">
                  <c:v>0</c:v>
                </c:pt>
                <c:pt idx="138" formatCode="_(* #,##0_);_(* \(#,##0\);_(* &quot;-&quot;??_);_(@_)">
                  <c:v>0</c:v>
                </c:pt>
                <c:pt idx="139" formatCode="_(* #,##0_);_(* \(#,##0\);_(* &quot;-&quot;??_);_(@_)">
                  <c:v>0</c:v>
                </c:pt>
                <c:pt idx="140" formatCode="_(* #,##0_);_(* \(#,##0\);_(* &quot;-&quot;??_);_(@_)">
                  <c:v>0</c:v>
                </c:pt>
                <c:pt idx="141" formatCode="_(* #,##0_);_(* \(#,##0\);_(* &quot;-&quot;??_);_(@_)">
                  <c:v>0</c:v>
                </c:pt>
                <c:pt idx="142" formatCode="_(* #,##0_);_(* \(#,##0\);_(* &quot;-&quot;??_);_(@_)">
                  <c:v>0</c:v>
                </c:pt>
                <c:pt idx="143" formatCode="_(* #,##0_);_(* \(#,##0\);_(* &quot;-&quot;??_);_(@_)">
                  <c:v>0</c:v>
                </c:pt>
                <c:pt idx="144" formatCode="_(* #,##0_);_(* \(#,##0\);_(* &quot;-&quot;??_);_(@_)">
                  <c:v>0</c:v>
                </c:pt>
                <c:pt idx="145" formatCode="_(* #,##0_);_(* \(#,##0\);_(* &quot;-&quot;??_);_(@_)">
                  <c:v>0</c:v>
                </c:pt>
                <c:pt idx="146" formatCode="_(* #,##0_);_(* \(#,##0\);_(* &quot;-&quot;??_);_(@_)">
                  <c:v>0</c:v>
                </c:pt>
                <c:pt idx="147" formatCode="_(* #,##0_);_(* \(#,##0\);_(* &quot;-&quot;??_);_(@_)">
                  <c:v>0</c:v>
                </c:pt>
                <c:pt idx="148" formatCode="_(* #,##0_);_(* \(#,##0\);_(* &quot;-&quot;??_);_(@_)">
                  <c:v>0</c:v>
                </c:pt>
                <c:pt idx="149" formatCode="_(* #,##0_);_(* \(#,##0\);_(* &quot;-&quot;??_);_(@_)">
                  <c:v>0</c:v>
                </c:pt>
                <c:pt idx="150" formatCode="_(* #,##0_);_(* \(#,##0\);_(* &quot;-&quot;??_);_(@_)">
                  <c:v>0</c:v>
                </c:pt>
                <c:pt idx="151" formatCode="_(* #,##0_);_(* \(#,##0\);_(* &quot;-&quot;??_);_(@_)">
                  <c:v>0</c:v>
                </c:pt>
                <c:pt idx="152" formatCode="_(* #,##0_);_(* \(#,##0\);_(* &quot;-&quot;??_);_(@_)">
                  <c:v>0</c:v>
                </c:pt>
                <c:pt idx="153" formatCode="_(* #,##0_);_(* \(#,##0\);_(* &quot;-&quot;??_);_(@_)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2A-4A2D-AC0E-9547D4592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51887280"/>
        <c:axId val="1051886192"/>
      </c:barChart>
      <c:catAx>
        <c:axId val="10518872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1886192"/>
        <c:crosses val="autoZero"/>
        <c:auto val="1"/>
        <c:lblAlgn val="ctr"/>
        <c:lblOffset val="100"/>
        <c:noMultiLvlLbl val="0"/>
      </c:catAx>
      <c:valAx>
        <c:axId val="1051886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1887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 codeName="Chart4"/>
  <sheetViews>
    <sheetView zoomScale="7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 codeName="Chart5"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Volumes/distributedsun/Shared/Projects/Active/Washington%20Hebrew%20Congregation/G:/windows/TEMP/WINDOWS/TEMP/rockgen_csfb_0322bo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Volumes/distributedsun/Shared/Projects/Active/Washington%20Hebrew%20Congregation/G:/windows/TEMP/TEMP/skygen_csfb_03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Volumes/distributedsun/Shared/Projects/Active/Washington%20Hebrew%20Congregation/C:/DePere/Operations%20&amp;%20Maintenance/Depere%202000%20Operating%20Budget.rev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Volumes/distributedsun/Shared/Projects/Active/Washington%20Hebrew%20Congregation/H:/Models/skygenRollu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Volumes/distributedsun/Shared/Projects/Active/Washington%20Hebrew%20Congregation/Max/common/Documents%20and%20Settings/jeckel/Local%20Settings/Temporary%20Internet%20Files/OLK3A/HR1%206.16.09-Bank%20Debt-Tax%20Equity-Bas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Volumes/distributedsun/Shared/Projects/Active/Washington%20Hebrew%20Congregation/G:/windows/TEMP/windows/TEMP/DebtMaste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BusinessDevelopment_Int\D-Sun\Financial%20model\Model%20for%20reconciliation%20check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ckGen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orma"/>
      <sheetName val="Inputs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nsitivites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shboard"/>
      <sheetName val="Inputs"/>
      <sheetName val="Unlevered Portfolio Oper. Calcs"/>
      <sheetName val="Capital Accounts (UL)"/>
      <sheetName val="Dev. Budget"/>
      <sheetName val="Budget Vs. Actual"/>
      <sheetName val="Wiring Diagram"/>
      <sheetName val="Dev. Schedule"/>
      <sheetName val="Scenarios"/>
      <sheetName val="Tornado Diagram"/>
      <sheetName val="Scenarios (2)"/>
      <sheetName val="Scenario_Charts"/>
      <sheetName val="Const. Draw Schedule"/>
      <sheetName val="TE Investor Summary (UL)"/>
      <sheetName val="Sponsor Summary (UL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2:D33"/>
  <sheetViews>
    <sheetView showGridLines="0" workbookViewId="0">
      <selection activeCell="I19" sqref="I19"/>
    </sheetView>
  </sheetViews>
  <sheetFormatPr defaultRowHeight="14.5" x14ac:dyDescent="0.35"/>
  <cols>
    <col min="1" max="2" width="2.26953125" customWidth="1"/>
    <col min="3" max="3" width="2.54296875" customWidth="1"/>
  </cols>
  <sheetData>
    <row r="2" spans="3:4" x14ac:dyDescent="0.35">
      <c r="C2" t="s">
        <v>212</v>
      </c>
    </row>
    <row r="3" spans="3:4" x14ac:dyDescent="0.35">
      <c r="D3" t="s">
        <v>215</v>
      </c>
    </row>
    <row r="4" spans="3:4" x14ac:dyDescent="0.35">
      <c r="D4" t="s">
        <v>398</v>
      </c>
    </row>
    <row r="5" spans="3:4" x14ac:dyDescent="0.35">
      <c r="D5" t="s">
        <v>399</v>
      </c>
    </row>
    <row r="6" spans="3:4" x14ac:dyDescent="0.35">
      <c r="D6" t="s">
        <v>400</v>
      </c>
    </row>
    <row r="7" spans="3:4" x14ac:dyDescent="0.35">
      <c r="D7" t="s">
        <v>401</v>
      </c>
    </row>
    <row r="8" spans="3:4" x14ac:dyDescent="0.35">
      <c r="D8" t="s">
        <v>402</v>
      </c>
    </row>
    <row r="9" spans="3:4" x14ac:dyDescent="0.35">
      <c r="D9" t="s">
        <v>216</v>
      </c>
    </row>
    <row r="10" spans="3:4" x14ac:dyDescent="0.35">
      <c r="D10" t="s">
        <v>403</v>
      </c>
    </row>
    <row r="12" spans="3:4" x14ac:dyDescent="0.35">
      <c r="C12" t="s">
        <v>189</v>
      </c>
    </row>
    <row r="15" spans="3:4" x14ac:dyDescent="0.35">
      <c r="C15" t="s">
        <v>228</v>
      </c>
    </row>
    <row r="16" spans="3:4" x14ac:dyDescent="0.35">
      <c r="D16" t="s">
        <v>232</v>
      </c>
    </row>
    <row r="17" spans="3:4" x14ac:dyDescent="0.35">
      <c r="D17" t="s">
        <v>233</v>
      </c>
    </row>
    <row r="18" spans="3:4" x14ac:dyDescent="0.35">
      <c r="D18" t="s">
        <v>234</v>
      </c>
    </row>
    <row r="23" spans="3:4" x14ac:dyDescent="0.35">
      <c r="C23" t="s">
        <v>190</v>
      </c>
    </row>
    <row r="24" spans="3:4" x14ac:dyDescent="0.35">
      <c r="C24" t="s">
        <v>191</v>
      </c>
    </row>
    <row r="26" spans="3:4" x14ac:dyDescent="0.35">
      <c r="C26" t="s">
        <v>192</v>
      </c>
    </row>
    <row r="28" spans="3:4" x14ac:dyDescent="0.35">
      <c r="C28" t="s">
        <v>198</v>
      </c>
    </row>
    <row r="30" spans="3:4" x14ac:dyDescent="0.35">
      <c r="C30" t="s">
        <v>199</v>
      </c>
    </row>
    <row r="31" spans="3:4" x14ac:dyDescent="0.35">
      <c r="C31" t="s">
        <v>205</v>
      </c>
    </row>
    <row r="33" spans="3:3" x14ac:dyDescent="0.35">
      <c r="C33" t="s">
        <v>206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C2:L15"/>
  <sheetViews>
    <sheetView workbookViewId="0">
      <selection activeCell="D15" sqref="D15"/>
    </sheetView>
  </sheetViews>
  <sheetFormatPr defaultRowHeight="14.5" x14ac:dyDescent="0.35"/>
  <cols>
    <col min="1" max="2" width="1.453125" customWidth="1"/>
    <col min="3" max="3" width="60.453125" customWidth="1"/>
    <col min="4" max="6" width="11.54296875" customWidth="1"/>
  </cols>
  <sheetData>
    <row r="2" spans="3:12" x14ac:dyDescent="0.35">
      <c r="C2" t="s">
        <v>222</v>
      </c>
      <c r="D2">
        <f>'Restructured Model'!G87</f>
        <v>5</v>
      </c>
    </row>
    <row r="4" spans="3:12" x14ac:dyDescent="0.35">
      <c r="D4" s="34" t="s">
        <v>369</v>
      </c>
      <c r="E4" s="34" t="s">
        <v>370</v>
      </c>
      <c r="L4" t="s">
        <v>378</v>
      </c>
    </row>
    <row r="5" spans="3:12" x14ac:dyDescent="0.35">
      <c r="C5" t="s">
        <v>203</v>
      </c>
      <c r="D5" s="1">
        <f>'Restructured Model'!G148</f>
        <v>2.8352573513984677E-2</v>
      </c>
      <c r="H5" t="s">
        <v>377</v>
      </c>
    </row>
    <row r="6" spans="3:12" x14ac:dyDescent="0.35">
      <c r="C6" t="s">
        <v>204</v>
      </c>
      <c r="D6" s="1">
        <f>'Restructured Model'!G149</f>
        <v>5.6124779582023623E-2</v>
      </c>
      <c r="E6" s="1">
        <f>'Financial model'!AM120</f>
        <v>5.6124779582023623E-2</v>
      </c>
      <c r="H6" t="s">
        <v>379</v>
      </c>
    </row>
    <row r="7" spans="3:12" x14ac:dyDescent="0.35">
      <c r="H7" t="s">
        <v>380</v>
      </c>
    </row>
    <row r="8" spans="3:12" x14ac:dyDescent="0.35">
      <c r="C8" t="s">
        <v>207</v>
      </c>
      <c r="D8" s="1">
        <f>'Restructured Model'!G288</f>
        <v>0.19145025610923769</v>
      </c>
      <c r="E8" s="1">
        <f>'Financial model'!AW122</f>
        <v>0.19145025610923769</v>
      </c>
    </row>
    <row r="9" spans="3:12" x14ac:dyDescent="0.35">
      <c r="C9" t="s">
        <v>210</v>
      </c>
      <c r="D9" s="1">
        <f>'Restructured Model'!G293</f>
        <v>0.75425943136215201</v>
      </c>
    </row>
    <row r="11" spans="3:12" x14ac:dyDescent="0.35">
      <c r="C11" t="s">
        <v>374</v>
      </c>
      <c r="D11" s="1">
        <f>'Restructured Model'!G377</f>
        <v>5.7105615735054016E-2</v>
      </c>
      <c r="E11" s="1">
        <f>'Financial model'!BR121</f>
        <v>5.5517759919166562E-2</v>
      </c>
    </row>
    <row r="12" spans="3:12" x14ac:dyDescent="0.35">
      <c r="C12" t="s">
        <v>208</v>
      </c>
      <c r="D12" s="1">
        <f>'Restructured Model'!G385</f>
        <v>4.9913111329078677E-2</v>
      </c>
    </row>
    <row r="13" spans="3:12" x14ac:dyDescent="0.35">
      <c r="C13" t="s">
        <v>209</v>
      </c>
      <c r="D13" s="1">
        <f>'Restructured Model'!G398</f>
        <v>4.331562817096711E-2</v>
      </c>
      <c r="E13" s="1">
        <f>'Financial model'!BX135</f>
        <v>4.3479755520820618E-2</v>
      </c>
    </row>
    <row r="15" spans="3:12" x14ac:dyDescent="0.35">
      <c r="C15" t="s">
        <v>211</v>
      </c>
      <c r="D15" s="1">
        <f>'Restructured Model'!G413</f>
        <v>3.4065076708793648E-2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FA455"/>
  <sheetViews>
    <sheetView zoomScale="90" zoomScaleNormal="90" workbookViewId="0">
      <pane xSplit="7" ySplit="5" topLeftCell="R352" activePane="bottomRight" state="frozen"/>
      <selection activeCell="C22" sqref="C22"/>
      <selection pane="topRight" activeCell="C22" sqref="C22"/>
      <selection pane="bottomLeft" activeCell="C22" sqref="C22"/>
      <selection pane="bottomRight" activeCell="V369" sqref="V369"/>
    </sheetView>
  </sheetViews>
  <sheetFormatPr defaultColWidth="9.1796875" defaultRowHeight="14.5" outlineLevelRow="2" x14ac:dyDescent="0.35"/>
  <cols>
    <col min="1" max="3" width="1.453125" style="2" customWidth="1"/>
    <col min="4" max="4" width="47.26953125" style="2" customWidth="1"/>
    <col min="5" max="5" width="11.54296875" style="2" customWidth="1"/>
    <col min="6" max="6" width="12" style="2" customWidth="1"/>
    <col min="7" max="7" width="11.81640625" style="2" customWidth="1"/>
    <col min="8" max="157" width="10.81640625" style="2" customWidth="1"/>
    <col min="158" max="16384" width="9.1796875" style="2"/>
  </cols>
  <sheetData>
    <row r="1" spans="1:157" s="24" customFormat="1" x14ac:dyDescent="0.35">
      <c r="A1" s="24" t="s">
        <v>18</v>
      </c>
      <c r="H1" s="24">
        <v>1</v>
      </c>
      <c r="I1" s="24">
        <v>2</v>
      </c>
      <c r="J1" s="24">
        <v>3</v>
      </c>
      <c r="K1" s="24">
        <v>4</v>
      </c>
      <c r="L1" s="24">
        <v>5</v>
      </c>
      <c r="M1" s="24">
        <v>6</v>
      </c>
      <c r="N1" s="24">
        <v>7</v>
      </c>
      <c r="O1" s="24">
        <v>8</v>
      </c>
      <c r="P1" s="24">
        <v>9</v>
      </c>
      <c r="Q1" s="24">
        <v>10</v>
      </c>
      <c r="R1" s="24">
        <v>11</v>
      </c>
      <c r="S1" s="24">
        <v>12</v>
      </c>
      <c r="T1" s="24">
        <v>13</v>
      </c>
      <c r="U1" s="24">
        <v>14</v>
      </c>
      <c r="V1" s="24">
        <v>15</v>
      </c>
      <c r="W1" s="24">
        <v>16</v>
      </c>
      <c r="X1" s="24">
        <v>17</v>
      </c>
      <c r="Y1" s="24">
        <v>18</v>
      </c>
      <c r="Z1" s="24">
        <v>19</v>
      </c>
      <c r="AA1" s="24">
        <v>20</v>
      </c>
      <c r="AB1" s="24">
        <v>21</v>
      </c>
      <c r="AC1" s="24">
        <v>22</v>
      </c>
      <c r="AD1" s="24">
        <v>23</v>
      </c>
      <c r="AE1" s="24">
        <v>24</v>
      </c>
      <c r="AF1" s="24">
        <v>25</v>
      </c>
      <c r="AG1" s="24">
        <v>26</v>
      </c>
      <c r="AH1" s="24">
        <v>27</v>
      </c>
      <c r="AI1" s="24">
        <v>28</v>
      </c>
      <c r="AJ1" s="24">
        <v>29</v>
      </c>
      <c r="AK1" s="24">
        <v>30</v>
      </c>
      <c r="AL1" s="24">
        <v>31</v>
      </c>
      <c r="AM1" s="24">
        <v>32</v>
      </c>
      <c r="AN1" s="24">
        <v>33</v>
      </c>
      <c r="AO1" s="24">
        <v>34</v>
      </c>
      <c r="AP1" s="24">
        <v>35</v>
      </c>
      <c r="AQ1" s="24">
        <v>36</v>
      </c>
      <c r="AR1" s="24">
        <v>37</v>
      </c>
      <c r="AS1" s="24">
        <v>38</v>
      </c>
      <c r="AT1" s="24">
        <v>39</v>
      </c>
      <c r="AU1" s="24">
        <v>40</v>
      </c>
      <c r="AV1" s="24">
        <v>41</v>
      </c>
      <c r="AW1" s="24">
        <v>42</v>
      </c>
      <c r="AX1" s="24">
        <v>43</v>
      </c>
      <c r="AY1" s="24">
        <v>44</v>
      </c>
      <c r="AZ1" s="24">
        <v>45</v>
      </c>
      <c r="BA1" s="24">
        <v>46</v>
      </c>
      <c r="BB1" s="24">
        <v>47</v>
      </c>
      <c r="BC1" s="24">
        <v>48</v>
      </c>
      <c r="BD1" s="24">
        <v>49</v>
      </c>
      <c r="BE1" s="24">
        <v>50</v>
      </c>
      <c r="BF1" s="24">
        <v>51</v>
      </c>
      <c r="BG1" s="24">
        <v>52</v>
      </c>
      <c r="BH1" s="24">
        <v>53</v>
      </c>
      <c r="BI1" s="24">
        <v>54</v>
      </c>
      <c r="BJ1" s="24">
        <v>55</v>
      </c>
      <c r="BK1" s="24">
        <v>56</v>
      </c>
      <c r="BL1" s="24">
        <v>57</v>
      </c>
      <c r="BM1" s="24">
        <v>58</v>
      </c>
      <c r="BN1" s="24">
        <v>59</v>
      </c>
      <c r="BO1" s="24">
        <v>60</v>
      </c>
      <c r="BP1" s="24">
        <v>61</v>
      </c>
      <c r="BQ1" s="24">
        <v>62</v>
      </c>
      <c r="BR1" s="24">
        <v>63</v>
      </c>
      <c r="BS1" s="24">
        <v>64</v>
      </c>
      <c r="BT1" s="24">
        <v>65</v>
      </c>
      <c r="BU1" s="24">
        <v>66</v>
      </c>
      <c r="BV1" s="24">
        <v>67</v>
      </c>
      <c r="BW1" s="24">
        <v>68</v>
      </c>
      <c r="BX1" s="24">
        <v>69</v>
      </c>
      <c r="BY1" s="24">
        <v>70</v>
      </c>
      <c r="BZ1" s="24">
        <v>71</v>
      </c>
      <c r="CA1" s="24">
        <v>72</v>
      </c>
      <c r="CB1" s="24">
        <v>73</v>
      </c>
      <c r="CC1" s="24">
        <v>74</v>
      </c>
      <c r="CD1" s="24">
        <v>75</v>
      </c>
      <c r="CE1" s="24">
        <v>76</v>
      </c>
      <c r="CF1" s="24">
        <v>77</v>
      </c>
      <c r="CG1" s="24">
        <v>78</v>
      </c>
      <c r="CH1" s="24">
        <v>79</v>
      </c>
      <c r="CI1" s="24">
        <v>80</v>
      </c>
      <c r="CJ1" s="24">
        <v>81</v>
      </c>
      <c r="CK1" s="24">
        <v>82</v>
      </c>
      <c r="CL1" s="24">
        <v>83</v>
      </c>
      <c r="CM1" s="24">
        <v>84</v>
      </c>
      <c r="CN1" s="24">
        <v>85</v>
      </c>
      <c r="CO1" s="24">
        <v>86</v>
      </c>
      <c r="CP1" s="24">
        <v>87</v>
      </c>
      <c r="CQ1" s="24">
        <v>88</v>
      </c>
      <c r="CR1" s="24">
        <v>89</v>
      </c>
      <c r="CS1" s="24">
        <v>90</v>
      </c>
      <c r="CT1" s="24">
        <v>91</v>
      </c>
      <c r="CU1" s="24">
        <v>92</v>
      </c>
      <c r="CV1" s="24">
        <v>93</v>
      </c>
      <c r="CW1" s="24">
        <v>94</v>
      </c>
      <c r="CX1" s="24">
        <v>95</v>
      </c>
      <c r="CY1" s="24">
        <v>96</v>
      </c>
      <c r="CZ1" s="24">
        <v>97</v>
      </c>
      <c r="DA1" s="24">
        <v>98</v>
      </c>
      <c r="DB1" s="24">
        <v>99</v>
      </c>
      <c r="DC1" s="24">
        <v>100</v>
      </c>
      <c r="DD1" s="24">
        <v>101</v>
      </c>
      <c r="DE1" s="24">
        <v>102</v>
      </c>
      <c r="DF1" s="24">
        <v>103</v>
      </c>
      <c r="DG1" s="24">
        <v>104</v>
      </c>
      <c r="DH1" s="24">
        <v>105</v>
      </c>
      <c r="DI1" s="24">
        <v>106</v>
      </c>
      <c r="DJ1" s="24">
        <v>107</v>
      </c>
      <c r="DK1" s="24">
        <v>108</v>
      </c>
      <c r="DL1" s="24">
        <v>109</v>
      </c>
      <c r="DM1" s="24">
        <v>110</v>
      </c>
      <c r="DN1" s="24">
        <v>111</v>
      </c>
      <c r="DO1" s="24">
        <v>112</v>
      </c>
      <c r="DP1" s="24">
        <v>113</v>
      </c>
      <c r="DQ1" s="24">
        <v>114</v>
      </c>
      <c r="DR1" s="24">
        <v>115</v>
      </c>
      <c r="DS1" s="24">
        <v>116</v>
      </c>
      <c r="DT1" s="24">
        <v>117</v>
      </c>
      <c r="DU1" s="24">
        <v>118</v>
      </c>
      <c r="DV1" s="24">
        <v>119</v>
      </c>
      <c r="DW1" s="24">
        <v>120</v>
      </c>
      <c r="DX1" s="24">
        <v>121</v>
      </c>
      <c r="DY1" s="24">
        <v>122</v>
      </c>
      <c r="DZ1" s="24">
        <v>123</v>
      </c>
      <c r="EA1" s="24">
        <v>124</v>
      </c>
      <c r="EB1" s="24">
        <v>125</v>
      </c>
      <c r="EC1" s="24">
        <v>126</v>
      </c>
      <c r="ED1" s="24">
        <v>127</v>
      </c>
      <c r="EE1" s="24">
        <v>128</v>
      </c>
      <c r="EF1" s="24">
        <v>129</v>
      </c>
      <c r="EG1" s="24">
        <v>130</v>
      </c>
      <c r="EH1" s="24">
        <v>131</v>
      </c>
      <c r="EI1" s="24">
        <v>132</v>
      </c>
      <c r="EJ1" s="24">
        <v>133</v>
      </c>
      <c r="EK1" s="24">
        <v>134</v>
      </c>
      <c r="EL1" s="24">
        <v>135</v>
      </c>
      <c r="EM1" s="24">
        <v>136</v>
      </c>
      <c r="EN1" s="24">
        <v>137</v>
      </c>
      <c r="EO1" s="24">
        <v>138</v>
      </c>
      <c r="EP1" s="24">
        <v>139</v>
      </c>
      <c r="EQ1" s="24">
        <v>140</v>
      </c>
      <c r="ER1" s="24">
        <v>141</v>
      </c>
      <c r="ES1" s="24">
        <v>142</v>
      </c>
      <c r="ET1" s="24">
        <v>143</v>
      </c>
      <c r="EU1" s="24">
        <v>144</v>
      </c>
      <c r="EV1" s="24">
        <v>145</v>
      </c>
      <c r="EW1" s="24">
        <v>146</v>
      </c>
      <c r="EX1" s="24">
        <v>147</v>
      </c>
      <c r="EY1" s="24">
        <v>148</v>
      </c>
      <c r="EZ1" s="24">
        <v>149</v>
      </c>
      <c r="FA1" s="24">
        <v>150</v>
      </c>
    </row>
    <row r="2" spans="1:157" x14ac:dyDescent="0.35">
      <c r="B2" s="2" t="s">
        <v>20</v>
      </c>
      <c r="G2" s="2">
        <f>G15</f>
        <v>13</v>
      </c>
      <c r="H2" s="2" t="b">
        <f>H1&lt;=$G$2</f>
        <v>1</v>
      </c>
      <c r="I2" s="2" t="b">
        <f t="shared" ref="I2:BT2" si="0">I1&lt;=$G$2</f>
        <v>1</v>
      </c>
      <c r="J2" s="2" t="b">
        <f t="shared" si="0"/>
        <v>1</v>
      </c>
      <c r="K2" s="2" t="b">
        <f t="shared" si="0"/>
        <v>1</v>
      </c>
      <c r="L2" s="2" t="b">
        <f t="shared" si="0"/>
        <v>1</v>
      </c>
      <c r="M2" s="2" t="b">
        <f t="shared" si="0"/>
        <v>1</v>
      </c>
      <c r="N2" s="2" t="b">
        <f t="shared" si="0"/>
        <v>1</v>
      </c>
      <c r="O2" s="2" t="b">
        <f t="shared" si="0"/>
        <v>1</v>
      </c>
      <c r="P2" s="2" t="b">
        <f t="shared" si="0"/>
        <v>1</v>
      </c>
      <c r="Q2" s="2" t="b">
        <f t="shared" si="0"/>
        <v>1</v>
      </c>
      <c r="R2" s="2" t="b">
        <f t="shared" si="0"/>
        <v>1</v>
      </c>
      <c r="S2" s="2" t="b">
        <f t="shared" si="0"/>
        <v>1</v>
      </c>
      <c r="T2" s="2" t="b">
        <f t="shared" si="0"/>
        <v>1</v>
      </c>
      <c r="U2" s="2" t="b">
        <f t="shared" si="0"/>
        <v>0</v>
      </c>
      <c r="V2" s="2" t="b">
        <f t="shared" si="0"/>
        <v>0</v>
      </c>
      <c r="W2" s="2" t="b">
        <f t="shared" si="0"/>
        <v>0</v>
      </c>
      <c r="X2" s="2" t="b">
        <f t="shared" si="0"/>
        <v>0</v>
      </c>
      <c r="Y2" s="2" t="b">
        <f t="shared" si="0"/>
        <v>0</v>
      </c>
      <c r="Z2" s="2" t="b">
        <f t="shared" si="0"/>
        <v>0</v>
      </c>
      <c r="AA2" s="2" t="b">
        <f t="shared" si="0"/>
        <v>0</v>
      </c>
      <c r="AB2" s="2" t="b">
        <f t="shared" si="0"/>
        <v>0</v>
      </c>
      <c r="AC2" s="2" t="b">
        <f t="shared" si="0"/>
        <v>0</v>
      </c>
      <c r="AD2" s="2" t="b">
        <f t="shared" si="0"/>
        <v>0</v>
      </c>
      <c r="AE2" s="2" t="b">
        <f t="shared" si="0"/>
        <v>0</v>
      </c>
      <c r="AF2" s="2" t="b">
        <f t="shared" si="0"/>
        <v>0</v>
      </c>
      <c r="AG2" s="2" t="b">
        <f t="shared" si="0"/>
        <v>0</v>
      </c>
      <c r="AH2" s="2" t="b">
        <f t="shared" si="0"/>
        <v>0</v>
      </c>
      <c r="AI2" s="2" t="b">
        <f t="shared" si="0"/>
        <v>0</v>
      </c>
      <c r="AJ2" s="2" t="b">
        <f t="shared" si="0"/>
        <v>0</v>
      </c>
      <c r="AK2" s="2" t="b">
        <f t="shared" si="0"/>
        <v>0</v>
      </c>
      <c r="AL2" s="2" t="b">
        <f t="shared" si="0"/>
        <v>0</v>
      </c>
      <c r="AM2" s="2" t="b">
        <f t="shared" si="0"/>
        <v>0</v>
      </c>
      <c r="AN2" s="2" t="b">
        <f t="shared" si="0"/>
        <v>0</v>
      </c>
      <c r="AO2" s="2" t="b">
        <f t="shared" si="0"/>
        <v>0</v>
      </c>
      <c r="AP2" s="2" t="b">
        <f t="shared" si="0"/>
        <v>0</v>
      </c>
      <c r="AQ2" s="2" t="b">
        <f t="shared" si="0"/>
        <v>0</v>
      </c>
      <c r="AR2" s="2" t="b">
        <f t="shared" si="0"/>
        <v>0</v>
      </c>
      <c r="AS2" s="2" t="b">
        <f t="shared" si="0"/>
        <v>0</v>
      </c>
      <c r="AT2" s="2" t="b">
        <f t="shared" si="0"/>
        <v>0</v>
      </c>
      <c r="AU2" s="2" t="b">
        <f t="shared" si="0"/>
        <v>0</v>
      </c>
      <c r="AV2" s="2" t="b">
        <f t="shared" si="0"/>
        <v>0</v>
      </c>
      <c r="AW2" s="2" t="b">
        <f t="shared" si="0"/>
        <v>0</v>
      </c>
      <c r="AX2" s="2" t="b">
        <f t="shared" si="0"/>
        <v>0</v>
      </c>
      <c r="AY2" s="2" t="b">
        <f t="shared" si="0"/>
        <v>0</v>
      </c>
      <c r="AZ2" s="2" t="b">
        <f t="shared" si="0"/>
        <v>0</v>
      </c>
      <c r="BA2" s="2" t="b">
        <f t="shared" si="0"/>
        <v>0</v>
      </c>
      <c r="BB2" s="2" t="b">
        <f t="shared" si="0"/>
        <v>0</v>
      </c>
      <c r="BC2" s="2" t="b">
        <f t="shared" si="0"/>
        <v>0</v>
      </c>
      <c r="BD2" s="2" t="b">
        <f t="shared" si="0"/>
        <v>0</v>
      </c>
      <c r="BE2" s="2" t="b">
        <f t="shared" si="0"/>
        <v>0</v>
      </c>
      <c r="BF2" s="2" t="b">
        <f t="shared" si="0"/>
        <v>0</v>
      </c>
      <c r="BG2" s="2" t="b">
        <f t="shared" si="0"/>
        <v>0</v>
      </c>
      <c r="BH2" s="2" t="b">
        <f t="shared" si="0"/>
        <v>0</v>
      </c>
      <c r="BI2" s="2" t="b">
        <f t="shared" si="0"/>
        <v>0</v>
      </c>
      <c r="BJ2" s="2" t="b">
        <f t="shared" si="0"/>
        <v>0</v>
      </c>
      <c r="BK2" s="2" t="b">
        <f t="shared" si="0"/>
        <v>0</v>
      </c>
      <c r="BL2" s="2" t="b">
        <f t="shared" si="0"/>
        <v>0</v>
      </c>
      <c r="BM2" s="2" t="b">
        <f t="shared" si="0"/>
        <v>0</v>
      </c>
      <c r="BN2" s="2" t="b">
        <f t="shared" si="0"/>
        <v>0</v>
      </c>
      <c r="BO2" s="2" t="b">
        <f t="shared" si="0"/>
        <v>0</v>
      </c>
      <c r="BP2" s="2" t="b">
        <f t="shared" si="0"/>
        <v>0</v>
      </c>
      <c r="BQ2" s="2" t="b">
        <f t="shared" si="0"/>
        <v>0</v>
      </c>
      <c r="BR2" s="2" t="b">
        <f t="shared" si="0"/>
        <v>0</v>
      </c>
      <c r="BS2" s="2" t="b">
        <f t="shared" si="0"/>
        <v>0</v>
      </c>
      <c r="BT2" s="2" t="b">
        <f t="shared" si="0"/>
        <v>0</v>
      </c>
      <c r="BU2" s="2" t="b">
        <f t="shared" ref="BU2:EF2" si="1">BU1&lt;=$G$2</f>
        <v>0</v>
      </c>
      <c r="BV2" s="2" t="b">
        <f t="shared" si="1"/>
        <v>0</v>
      </c>
      <c r="BW2" s="2" t="b">
        <f t="shared" si="1"/>
        <v>0</v>
      </c>
      <c r="BX2" s="2" t="b">
        <f t="shared" si="1"/>
        <v>0</v>
      </c>
      <c r="BY2" s="2" t="b">
        <f t="shared" si="1"/>
        <v>0</v>
      </c>
      <c r="BZ2" s="2" t="b">
        <f t="shared" si="1"/>
        <v>0</v>
      </c>
      <c r="CA2" s="2" t="b">
        <f t="shared" si="1"/>
        <v>0</v>
      </c>
      <c r="CB2" s="2" t="b">
        <f t="shared" si="1"/>
        <v>0</v>
      </c>
      <c r="CC2" s="2" t="b">
        <f t="shared" si="1"/>
        <v>0</v>
      </c>
      <c r="CD2" s="2" t="b">
        <f t="shared" si="1"/>
        <v>0</v>
      </c>
      <c r="CE2" s="2" t="b">
        <f t="shared" si="1"/>
        <v>0</v>
      </c>
      <c r="CF2" s="2" t="b">
        <f t="shared" si="1"/>
        <v>0</v>
      </c>
      <c r="CG2" s="2" t="b">
        <f t="shared" si="1"/>
        <v>0</v>
      </c>
      <c r="CH2" s="2" t="b">
        <f t="shared" si="1"/>
        <v>0</v>
      </c>
      <c r="CI2" s="2" t="b">
        <f t="shared" si="1"/>
        <v>0</v>
      </c>
      <c r="CJ2" s="2" t="b">
        <f t="shared" si="1"/>
        <v>0</v>
      </c>
      <c r="CK2" s="2" t="b">
        <f t="shared" si="1"/>
        <v>0</v>
      </c>
      <c r="CL2" s="2" t="b">
        <f t="shared" si="1"/>
        <v>0</v>
      </c>
      <c r="CM2" s="2" t="b">
        <f t="shared" si="1"/>
        <v>0</v>
      </c>
      <c r="CN2" s="2" t="b">
        <f t="shared" si="1"/>
        <v>0</v>
      </c>
      <c r="CO2" s="2" t="b">
        <f t="shared" si="1"/>
        <v>0</v>
      </c>
      <c r="CP2" s="2" t="b">
        <f t="shared" si="1"/>
        <v>0</v>
      </c>
      <c r="CQ2" s="2" t="b">
        <f t="shared" si="1"/>
        <v>0</v>
      </c>
      <c r="CR2" s="2" t="b">
        <f t="shared" si="1"/>
        <v>0</v>
      </c>
      <c r="CS2" s="2" t="b">
        <f t="shared" si="1"/>
        <v>0</v>
      </c>
      <c r="CT2" s="2" t="b">
        <f t="shared" si="1"/>
        <v>0</v>
      </c>
      <c r="CU2" s="2" t="b">
        <f t="shared" si="1"/>
        <v>0</v>
      </c>
      <c r="CV2" s="2" t="b">
        <f t="shared" si="1"/>
        <v>0</v>
      </c>
      <c r="CW2" s="2" t="b">
        <f t="shared" si="1"/>
        <v>0</v>
      </c>
      <c r="CX2" s="2" t="b">
        <f t="shared" si="1"/>
        <v>0</v>
      </c>
      <c r="CY2" s="2" t="b">
        <f t="shared" si="1"/>
        <v>0</v>
      </c>
      <c r="CZ2" s="2" t="b">
        <f t="shared" si="1"/>
        <v>0</v>
      </c>
      <c r="DA2" s="2" t="b">
        <f t="shared" si="1"/>
        <v>0</v>
      </c>
      <c r="DB2" s="2" t="b">
        <f t="shared" si="1"/>
        <v>0</v>
      </c>
      <c r="DC2" s="2" t="b">
        <f t="shared" si="1"/>
        <v>0</v>
      </c>
      <c r="DD2" s="2" t="b">
        <f t="shared" si="1"/>
        <v>0</v>
      </c>
      <c r="DE2" s="2" t="b">
        <f t="shared" si="1"/>
        <v>0</v>
      </c>
      <c r="DF2" s="2" t="b">
        <f t="shared" si="1"/>
        <v>0</v>
      </c>
      <c r="DG2" s="2" t="b">
        <f t="shared" si="1"/>
        <v>0</v>
      </c>
      <c r="DH2" s="2" t="b">
        <f t="shared" si="1"/>
        <v>0</v>
      </c>
      <c r="DI2" s="2" t="b">
        <f t="shared" si="1"/>
        <v>0</v>
      </c>
      <c r="DJ2" s="2" t="b">
        <f t="shared" si="1"/>
        <v>0</v>
      </c>
      <c r="DK2" s="2" t="b">
        <f t="shared" si="1"/>
        <v>0</v>
      </c>
      <c r="DL2" s="2" t="b">
        <f t="shared" si="1"/>
        <v>0</v>
      </c>
      <c r="DM2" s="2" t="b">
        <f t="shared" si="1"/>
        <v>0</v>
      </c>
      <c r="DN2" s="2" t="b">
        <f t="shared" si="1"/>
        <v>0</v>
      </c>
      <c r="DO2" s="2" t="b">
        <f t="shared" si="1"/>
        <v>0</v>
      </c>
      <c r="DP2" s="2" t="b">
        <f t="shared" si="1"/>
        <v>0</v>
      </c>
      <c r="DQ2" s="2" t="b">
        <f t="shared" si="1"/>
        <v>0</v>
      </c>
      <c r="DR2" s="2" t="b">
        <f t="shared" si="1"/>
        <v>0</v>
      </c>
      <c r="DS2" s="2" t="b">
        <f t="shared" si="1"/>
        <v>0</v>
      </c>
      <c r="DT2" s="2" t="b">
        <f t="shared" si="1"/>
        <v>0</v>
      </c>
      <c r="DU2" s="2" t="b">
        <f t="shared" si="1"/>
        <v>0</v>
      </c>
      <c r="DV2" s="2" t="b">
        <f t="shared" si="1"/>
        <v>0</v>
      </c>
      <c r="DW2" s="2" t="b">
        <f t="shared" si="1"/>
        <v>0</v>
      </c>
      <c r="DX2" s="2" t="b">
        <f t="shared" si="1"/>
        <v>0</v>
      </c>
      <c r="DY2" s="2" t="b">
        <f t="shared" si="1"/>
        <v>0</v>
      </c>
      <c r="DZ2" s="2" t="b">
        <f t="shared" si="1"/>
        <v>0</v>
      </c>
      <c r="EA2" s="2" t="b">
        <f t="shared" si="1"/>
        <v>0</v>
      </c>
      <c r="EB2" s="2" t="b">
        <f t="shared" si="1"/>
        <v>0</v>
      </c>
      <c r="EC2" s="2" t="b">
        <f t="shared" si="1"/>
        <v>0</v>
      </c>
      <c r="ED2" s="2" t="b">
        <f t="shared" si="1"/>
        <v>0</v>
      </c>
      <c r="EE2" s="2" t="b">
        <f t="shared" si="1"/>
        <v>0</v>
      </c>
      <c r="EF2" s="2" t="b">
        <f t="shared" si="1"/>
        <v>0</v>
      </c>
      <c r="EG2" s="2" t="b">
        <f t="shared" ref="EG2:FA2" si="2">EG1&lt;=$G$2</f>
        <v>0</v>
      </c>
      <c r="EH2" s="2" t="b">
        <f t="shared" si="2"/>
        <v>0</v>
      </c>
      <c r="EI2" s="2" t="b">
        <f t="shared" si="2"/>
        <v>0</v>
      </c>
      <c r="EJ2" s="2" t="b">
        <f t="shared" si="2"/>
        <v>0</v>
      </c>
      <c r="EK2" s="2" t="b">
        <f t="shared" si="2"/>
        <v>0</v>
      </c>
      <c r="EL2" s="2" t="b">
        <f t="shared" si="2"/>
        <v>0</v>
      </c>
      <c r="EM2" s="2" t="b">
        <f t="shared" si="2"/>
        <v>0</v>
      </c>
      <c r="EN2" s="2" t="b">
        <f t="shared" si="2"/>
        <v>0</v>
      </c>
      <c r="EO2" s="2" t="b">
        <f t="shared" si="2"/>
        <v>0</v>
      </c>
      <c r="EP2" s="2" t="b">
        <f t="shared" si="2"/>
        <v>0</v>
      </c>
      <c r="EQ2" s="2" t="b">
        <f t="shared" si="2"/>
        <v>0</v>
      </c>
      <c r="ER2" s="2" t="b">
        <f t="shared" si="2"/>
        <v>0</v>
      </c>
      <c r="ES2" s="2" t="b">
        <f t="shared" si="2"/>
        <v>0</v>
      </c>
      <c r="ET2" s="2" t="b">
        <f t="shared" si="2"/>
        <v>0</v>
      </c>
      <c r="EU2" s="2" t="b">
        <f t="shared" si="2"/>
        <v>0</v>
      </c>
      <c r="EV2" s="2" t="b">
        <f t="shared" si="2"/>
        <v>0</v>
      </c>
      <c r="EW2" s="2" t="b">
        <f t="shared" si="2"/>
        <v>0</v>
      </c>
      <c r="EX2" s="2" t="b">
        <f t="shared" si="2"/>
        <v>0</v>
      </c>
      <c r="EY2" s="2" t="b">
        <f t="shared" si="2"/>
        <v>0</v>
      </c>
      <c r="EZ2" s="2" t="b">
        <f t="shared" si="2"/>
        <v>0</v>
      </c>
      <c r="FA2" s="2" t="b">
        <f t="shared" si="2"/>
        <v>0</v>
      </c>
    </row>
    <row r="3" spans="1:157" x14ac:dyDescent="0.35">
      <c r="B3" s="2" t="s">
        <v>18</v>
      </c>
      <c r="F3" s="2">
        <f>G12</f>
        <v>1</v>
      </c>
      <c r="G3" s="2">
        <f>G14</f>
        <v>3</v>
      </c>
      <c r="H3" s="2">
        <f>IF(H2,$F$3,$G$3)</f>
        <v>1</v>
      </c>
      <c r="I3" s="2">
        <f t="shared" ref="I3:BT3" si="3">IF(I2,$F$3,$G$3)</f>
        <v>1</v>
      </c>
      <c r="J3" s="2">
        <f t="shared" si="3"/>
        <v>1</v>
      </c>
      <c r="K3" s="2">
        <f t="shared" si="3"/>
        <v>1</v>
      </c>
      <c r="L3" s="2">
        <f t="shared" si="3"/>
        <v>1</v>
      </c>
      <c r="M3" s="2">
        <f t="shared" si="3"/>
        <v>1</v>
      </c>
      <c r="N3" s="2">
        <f t="shared" si="3"/>
        <v>1</v>
      </c>
      <c r="O3" s="2">
        <f t="shared" si="3"/>
        <v>1</v>
      </c>
      <c r="P3" s="2">
        <f t="shared" si="3"/>
        <v>1</v>
      </c>
      <c r="Q3" s="2">
        <f t="shared" si="3"/>
        <v>1</v>
      </c>
      <c r="R3" s="2">
        <f t="shared" si="3"/>
        <v>1</v>
      </c>
      <c r="S3" s="2">
        <f t="shared" si="3"/>
        <v>1</v>
      </c>
      <c r="T3" s="2">
        <f t="shared" si="3"/>
        <v>1</v>
      </c>
      <c r="U3" s="2">
        <f t="shared" si="3"/>
        <v>3</v>
      </c>
      <c r="V3" s="2">
        <f t="shared" si="3"/>
        <v>3</v>
      </c>
      <c r="W3" s="2">
        <f t="shared" si="3"/>
        <v>3</v>
      </c>
      <c r="X3" s="2">
        <f t="shared" si="3"/>
        <v>3</v>
      </c>
      <c r="Y3" s="2">
        <f t="shared" si="3"/>
        <v>3</v>
      </c>
      <c r="Z3" s="2">
        <f t="shared" si="3"/>
        <v>3</v>
      </c>
      <c r="AA3" s="2">
        <f t="shared" si="3"/>
        <v>3</v>
      </c>
      <c r="AB3" s="2">
        <f t="shared" si="3"/>
        <v>3</v>
      </c>
      <c r="AC3" s="2">
        <f t="shared" si="3"/>
        <v>3</v>
      </c>
      <c r="AD3" s="2">
        <f t="shared" si="3"/>
        <v>3</v>
      </c>
      <c r="AE3" s="2">
        <f t="shared" si="3"/>
        <v>3</v>
      </c>
      <c r="AF3" s="2">
        <f t="shared" si="3"/>
        <v>3</v>
      </c>
      <c r="AG3" s="2">
        <f t="shared" si="3"/>
        <v>3</v>
      </c>
      <c r="AH3" s="2">
        <f t="shared" si="3"/>
        <v>3</v>
      </c>
      <c r="AI3" s="2">
        <f t="shared" si="3"/>
        <v>3</v>
      </c>
      <c r="AJ3" s="2">
        <f t="shared" si="3"/>
        <v>3</v>
      </c>
      <c r="AK3" s="2">
        <f t="shared" si="3"/>
        <v>3</v>
      </c>
      <c r="AL3" s="2">
        <f t="shared" si="3"/>
        <v>3</v>
      </c>
      <c r="AM3" s="2">
        <f t="shared" si="3"/>
        <v>3</v>
      </c>
      <c r="AN3" s="2">
        <f t="shared" si="3"/>
        <v>3</v>
      </c>
      <c r="AO3" s="2">
        <f t="shared" si="3"/>
        <v>3</v>
      </c>
      <c r="AP3" s="2">
        <f t="shared" si="3"/>
        <v>3</v>
      </c>
      <c r="AQ3" s="2">
        <f t="shared" si="3"/>
        <v>3</v>
      </c>
      <c r="AR3" s="2">
        <f t="shared" si="3"/>
        <v>3</v>
      </c>
      <c r="AS3" s="2">
        <f t="shared" si="3"/>
        <v>3</v>
      </c>
      <c r="AT3" s="2">
        <f t="shared" si="3"/>
        <v>3</v>
      </c>
      <c r="AU3" s="2">
        <f t="shared" si="3"/>
        <v>3</v>
      </c>
      <c r="AV3" s="2">
        <f t="shared" si="3"/>
        <v>3</v>
      </c>
      <c r="AW3" s="2">
        <f t="shared" si="3"/>
        <v>3</v>
      </c>
      <c r="AX3" s="2">
        <f t="shared" si="3"/>
        <v>3</v>
      </c>
      <c r="AY3" s="2">
        <f t="shared" si="3"/>
        <v>3</v>
      </c>
      <c r="AZ3" s="2">
        <f t="shared" si="3"/>
        <v>3</v>
      </c>
      <c r="BA3" s="2">
        <f t="shared" si="3"/>
        <v>3</v>
      </c>
      <c r="BB3" s="2">
        <f t="shared" si="3"/>
        <v>3</v>
      </c>
      <c r="BC3" s="2">
        <f t="shared" si="3"/>
        <v>3</v>
      </c>
      <c r="BD3" s="2">
        <f t="shared" si="3"/>
        <v>3</v>
      </c>
      <c r="BE3" s="2">
        <f t="shared" si="3"/>
        <v>3</v>
      </c>
      <c r="BF3" s="2">
        <f t="shared" si="3"/>
        <v>3</v>
      </c>
      <c r="BG3" s="2">
        <f t="shared" si="3"/>
        <v>3</v>
      </c>
      <c r="BH3" s="2">
        <f t="shared" si="3"/>
        <v>3</v>
      </c>
      <c r="BI3" s="2">
        <f t="shared" si="3"/>
        <v>3</v>
      </c>
      <c r="BJ3" s="2">
        <f t="shared" si="3"/>
        <v>3</v>
      </c>
      <c r="BK3" s="2">
        <f t="shared" si="3"/>
        <v>3</v>
      </c>
      <c r="BL3" s="2">
        <f t="shared" si="3"/>
        <v>3</v>
      </c>
      <c r="BM3" s="2">
        <f t="shared" si="3"/>
        <v>3</v>
      </c>
      <c r="BN3" s="2">
        <f t="shared" si="3"/>
        <v>3</v>
      </c>
      <c r="BO3" s="2">
        <f t="shared" si="3"/>
        <v>3</v>
      </c>
      <c r="BP3" s="2">
        <f t="shared" si="3"/>
        <v>3</v>
      </c>
      <c r="BQ3" s="2">
        <f t="shared" si="3"/>
        <v>3</v>
      </c>
      <c r="BR3" s="2">
        <f t="shared" si="3"/>
        <v>3</v>
      </c>
      <c r="BS3" s="2">
        <f t="shared" si="3"/>
        <v>3</v>
      </c>
      <c r="BT3" s="2">
        <f t="shared" si="3"/>
        <v>3</v>
      </c>
      <c r="BU3" s="2">
        <f t="shared" ref="BU3:EF3" si="4">IF(BU2,$F$3,$G$3)</f>
        <v>3</v>
      </c>
      <c r="BV3" s="2">
        <f t="shared" si="4"/>
        <v>3</v>
      </c>
      <c r="BW3" s="2">
        <f t="shared" si="4"/>
        <v>3</v>
      </c>
      <c r="BX3" s="2">
        <f t="shared" si="4"/>
        <v>3</v>
      </c>
      <c r="BY3" s="2">
        <f t="shared" si="4"/>
        <v>3</v>
      </c>
      <c r="BZ3" s="2">
        <f t="shared" si="4"/>
        <v>3</v>
      </c>
      <c r="CA3" s="2">
        <f t="shared" si="4"/>
        <v>3</v>
      </c>
      <c r="CB3" s="2">
        <f t="shared" si="4"/>
        <v>3</v>
      </c>
      <c r="CC3" s="2">
        <f t="shared" si="4"/>
        <v>3</v>
      </c>
      <c r="CD3" s="2">
        <f t="shared" si="4"/>
        <v>3</v>
      </c>
      <c r="CE3" s="2">
        <f t="shared" si="4"/>
        <v>3</v>
      </c>
      <c r="CF3" s="2">
        <f t="shared" si="4"/>
        <v>3</v>
      </c>
      <c r="CG3" s="2">
        <f t="shared" si="4"/>
        <v>3</v>
      </c>
      <c r="CH3" s="2">
        <f t="shared" si="4"/>
        <v>3</v>
      </c>
      <c r="CI3" s="2">
        <f t="shared" si="4"/>
        <v>3</v>
      </c>
      <c r="CJ3" s="2">
        <f t="shared" si="4"/>
        <v>3</v>
      </c>
      <c r="CK3" s="2">
        <f t="shared" si="4"/>
        <v>3</v>
      </c>
      <c r="CL3" s="2">
        <f t="shared" si="4"/>
        <v>3</v>
      </c>
      <c r="CM3" s="2">
        <f t="shared" si="4"/>
        <v>3</v>
      </c>
      <c r="CN3" s="2">
        <f t="shared" si="4"/>
        <v>3</v>
      </c>
      <c r="CO3" s="2">
        <f t="shared" si="4"/>
        <v>3</v>
      </c>
      <c r="CP3" s="2">
        <f t="shared" si="4"/>
        <v>3</v>
      </c>
      <c r="CQ3" s="2">
        <f t="shared" si="4"/>
        <v>3</v>
      </c>
      <c r="CR3" s="2">
        <f t="shared" si="4"/>
        <v>3</v>
      </c>
      <c r="CS3" s="2">
        <f t="shared" si="4"/>
        <v>3</v>
      </c>
      <c r="CT3" s="2">
        <f t="shared" si="4"/>
        <v>3</v>
      </c>
      <c r="CU3" s="2">
        <f t="shared" si="4"/>
        <v>3</v>
      </c>
      <c r="CV3" s="2">
        <f t="shared" si="4"/>
        <v>3</v>
      </c>
      <c r="CW3" s="2">
        <f t="shared" si="4"/>
        <v>3</v>
      </c>
      <c r="CX3" s="2">
        <f t="shared" si="4"/>
        <v>3</v>
      </c>
      <c r="CY3" s="2">
        <f t="shared" si="4"/>
        <v>3</v>
      </c>
      <c r="CZ3" s="2">
        <f t="shared" si="4"/>
        <v>3</v>
      </c>
      <c r="DA3" s="2">
        <f t="shared" si="4"/>
        <v>3</v>
      </c>
      <c r="DB3" s="2">
        <f t="shared" si="4"/>
        <v>3</v>
      </c>
      <c r="DC3" s="2">
        <f t="shared" si="4"/>
        <v>3</v>
      </c>
      <c r="DD3" s="2">
        <f t="shared" si="4"/>
        <v>3</v>
      </c>
      <c r="DE3" s="2">
        <f t="shared" si="4"/>
        <v>3</v>
      </c>
      <c r="DF3" s="2">
        <f t="shared" si="4"/>
        <v>3</v>
      </c>
      <c r="DG3" s="2">
        <f t="shared" si="4"/>
        <v>3</v>
      </c>
      <c r="DH3" s="2">
        <f t="shared" si="4"/>
        <v>3</v>
      </c>
      <c r="DI3" s="2">
        <f t="shared" si="4"/>
        <v>3</v>
      </c>
      <c r="DJ3" s="2">
        <f t="shared" si="4"/>
        <v>3</v>
      </c>
      <c r="DK3" s="2">
        <f t="shared" si="4"/>
        <v>3</v>
      </c>
      <c r="DL3" s="2">
        <f t="shared" si="4"/>
        <v>3</v>
      </c>
      <c r="DM3" s="2">
        <f t="shared" si="4"/>
        <v>3</v>
      </c>
      <c r="DN3" s="2">
        <f t="shared" si="4"/>
        <v>3</v>
      </c>
      <c r="DO3" s="2">
        <f t="shared" si="4"/>
        <v>3</v>
      </c>
      <c r="DP3" s="2">
        <f t="shared" si="4"/>
        <v>3</v>
      </c>
      <c r="DQ3" s="2">
        <f t="shared" si="4"/>
        <v>3</v>
      </c>
      <c r="DR3" s="2">
        <f t="shared" si="4"/>
        <v>3</v>
      </c>
      <c r="DS3" s="2">
        <f t="shared" si="4"/>
        <v>3</v>
      </c>
      <c r="DT3" s="2">
        <f t="shared" si="4"/>
        <v>3</v>
      </c>
      <c r="DU3" s="2">
        <f t="shared" si="4"/>
        <v>3</v>
      </c>
      <c r="DV3" s="2">
        <f t="shared" si="4"/>
        <v>3</v>
      </c>
      <c r="DW3" s="2">
        <f t="shared" si="4"/>
        <v>3</v>
      </c>
      <c r="DX3" s="2">
        <f t="shared" si="4"/>
        <v>3</v>
      </c>
      <c r="DY3" s="2">
        <f t="shared" si="4"/>
        <v>3</v>
      </c>
      <c r="DZ3" s="2">
        <f t="shared" si="4"/>
        <v>3</v>
      </c>
      <c r="EA3" s="2">
        <f t="shared" si="4"/>
        <v>3</v>
      </c>
      <c r="EB3" s="2">
        <f t="shared" si="4"/>
        <v>3</v>
      </c>
      <c r="EC3" s="2">
        <f t="shared" si="4"/>
        <v>3</v>
      </c>
      <c r="ED3" s="2">
        <f t="shared" si="4"/>
        <v>3</v>
      </c>
      <c r="EE3" s="2">
        <f t="shared" si="4"/>
        <v>3</v>
      </c>
      <c r="EF3" s="2">
        <f t="shared" si="4"/>
        <v>3</v>
      </c>
      <c r="EG3" s="2">
        <f t="shared" ref="EG3:FA3" si="5">IF(EG2,$F$3,$G$3)</f>
        <v>3</v>
      </c>
      <c r="EH3" s="2">
        <f t="shared" si="5"/>
        <v>3</v>
      </c>
      <c r="EI3" s="2">
        <f t="shared" si="5"/>
        <v>3</v>
      </c>
      <c r="EJ3" s="2">
        <f t="shared" si="5"/>
        <v>3</v>
      </c>
      <c r="EK3" s="2">
        <f t="shared" si="5"/>
        <v>3</v>
      </c>
      <c r="EL3" s="2">
        <f t="shared" si="5"/>
        <v>3</v>
      </c>
      <c r="EM3" s="2">
        <f t="shared" si="5"/>
        <v>3</v>
      </c>
      <c r="EN3" s="2">
        <f t="shared" si="5"/>
        <v>3</v>
      </c>
      <c r="EO3" s="2">
        <f t="shared" si="5"/>
        <v>3</v>
      </c>
      <c r="EP3" s="2">
        <f t="shared" si="5"/>
        <v>3</v>
      </c>
      <c r="EQ3" s="2">
        <f t="shared" si="5"/>
        <v>3</v>
      </c>
      <c r="ER3" s="2">
        <f t="shared" si="5"/>
        <v>3</v>
      </c>
      <c r="ES3" s="2">
        <f t="shared" si="5"/>
        <v>3</v>
      </c>
      <c r="ET3" s="2">
        <f t="shared" si="5"/>
        <v>3</v>
      </c>
      <c r="EU3" s="2">
        <f t="shared" si="5"/>
        <v>3</v>
      </c>
      <c r="EV3" s="2">
        <f t="shared" si="5"/>
        <v>3</v>
      </c>
      <c r="EW3" s="2">
        <f t="shared" si="5"/>
        <v>3</v>
      </c>
      <c r="EX3" s="2">
        <f t="shared" si="5"/>
        <v>3</v>
      </c>
      <c r="EY3" s="2">
        <f t="shared" si="5"/>
        <v>3</v>
      </c>
      <c r="EZ3" s="2">
        <f t="shared" si="5"/>
        <v>3</v>
      </c>
      <c r="FA3" s="2">
        <f t="shared" si="5"/>
        <v>3</v>
      </c>
    </row>
    <row r="4" spans="1:157" x14ac:dyDescent="0.35">
      <c r="B4" s="2" t="s">
        <v>50</v>
      </c>
      <c r="G4" s="3">
        <f>EOMONTH(G7,-1)</f>
        <v>42674</v>
      </c>
      <c r="H4" s="3">
        <f>EOMONTH(G4,H3)</f>
        <v>42704</v>
      </c>
      <c r="I4" s="3">
        <f>EOMONTH(H4,H3)</f>
        <v>42735</v>
      </c>
      <c r="J4" s="3">
        <f t="shared" ref="J4:BU4" si="6">EOMONTH(I4,I3)</f>
        <v>42766</v>
      </c>
      <c r="K4" s="3">
        <f t="shared" si="6"/>
        <v>42794</v>
      </c>
      <c r="L4" s="3">
        <f t="shared" si="6"/>
        <v>42825</v>
      </c>
      <c r="M4" s="3">
        <f t="shared" si="6"/>
        <v>42855</v>
      </c>
      <c r="N4" s="3">
        <f t="shared" si="6"/>
        <v>42886</v>
      </c>
      <c r="O4" s="3">
        <f t="shared" si="6"/>
        <v>42916</v>
      </c>
      <c r="P4" s="3">
        <f t="shared" si="6"/>
        <v>42947</v>
      </c>
      <c r="Q4" s="3">
        <f t="shared" si="6"/>
        <v>42978</v>
      </c>
      <c r="R4" s="3">
        <f t="shared" si="6"/>
        <v>43008</v>
      </c>
      <c r="S4" s="3">
        <f t="shared" si="6"/>
        <v>43039</v>
      </c>
      <c r="T4" s="3">
        <f t="shared" si="6"/>
        <v>43069</v>
      </c>
      <c r="U4" s="3">
        <f t="shared" si="6"/>
        <v>43100</v>
      </c>
      <c r="V4" s="3">
        <f t="shared" si="6"/>
        <v>43190</v>
      </c>
      <c r="W4" s="3">
        <f t="shared" si="6"/>
        <v>43281</v>
      </c>
      <c r="X4" s="3">
        <f t="shared" si="6"/>
        <v>43373</v>
      </c>
      <c r="Y4" s="3">
        <f t="shared" si="6"/>
        <v>43465</v>
      </c>
      <c r="Z4" s="3">
        <f t="shared" si="6"/>
        <v>43555</v>
      </c>
      <c r="AA4" s="3">
        <f t="shared" si="6"/>
        <v>43646</v>
      </c>
      <c r="AB4" s="3">
        <f t="shared" si="6"/>
        <v>43738</v>
      </c>
      <c r="AC4" s="3">
        <f t="shared" si="6"/>
        <v>43830</v>
      </c>
      <c r="AD4" s="3">
        <f t="shared" si="6"/>
        <v>43921</v>
      </c>
      <c r="AE4" s="3">
        <f t="shared" si="6"/>
        <v>44012</v>
      </c>
      <c r="AF4" s="3">
        <f t="shared" si="6"/>
        <v>44104</v>
      </c>
      <c r="AG4" s="3">
        <f t="shared" si="6"/>
        <v>44196</v>
      </c>
      <c r="AH4" s="3">
        <f t="shared" si="6"/>
        <v>44286</v>
      </c>
      <c r="AI4" s="3">
        <f t="shared" si="6"/>
        <v>44377</v>
      </c>
      <c r="AJ4" s="3">
        <f t="shared" si="6"/>
        <v>44469</v>
      </c>
      <c r="AK4" s="3">
        <f t="shared" si="6"/>
        <v>44561</v>
      </c>
      <c r="AL4" s="3">
        <f t="shared" si="6"/>
        <v>44651</v>
      </c>
      <c r="AM4" s="3">
        <f t="shared" si="6"/>
        <v>44742</v>
      </c>
      <c r="AN4" s="3">
        <f t="shared" si="6"/>
        <v>44834</v>
      </c>
      <c r="AO4" s="3">
        <f t="shared" si="6"/>
        <v>44926</v>
      </c>
      <c r="AP4" s="3">
        <f t="shared" si="6"/>
        <v>45016</v>
      </c>
      <c r="AQ4" s="3">
        <f t="shared" si="6"/>
        <v>45107</v>
      </c>
      <c r="AR4" s="3">
        <f t="shared" si="6"/>
        <v>45199</v>
      </c>
      <c r="AS4" s="3">
        <f t="shared" si="6"/>
        <v>45291</v>
      </c>
      <c r="AT4" s="3">
        <f t="shared" si="6"/>
        <v>45382</v>
      </c>
      <c r="AU4" s="3">
        <f t="shared" si="6"/>
        <v>45473</v>
      </c>
      <c r="AV4" s="3">
        <f t="shared" si="6"/>
        <v>45565</v>
      </c>
      <c r="AW4" s="3">
        <f t="shared" si="6"/>
        <v>45657</v>
      </c>
      <c r="AX4" s="3">
        <f t="shared" si="6"/>
        <v>45747</v>
      </c>
      <c r="AY4" s="3">
        <f t="shared" si="6"/>
        <v>45838</v>
      </c>
      <c r="AZ4" s="3">
        <f t="shared" si="6"/>
        <v>45930</v>
      </c>
      <c r="BA4" s="3">
        <f t="shared" si="6"/>
        <v>46022</v>
      </c>
      <c r="BB4" s="3">
        <f t="shared" si="6"/>
        <v>46112</v>
      </c>
      <c r="BC4" s="3">
        <f t="shared" si="6"/>
        <v>46203</v>
      </c>
      <c r="BD4" s="3">
        <f t="shared" si="6"/>
        <v>46295</v>
      </c>
      <c r="BE4" s="3">
        <f t="shared" si="6"/>
        <v>46387</v>
      </c>
      <c r="BF4" s="3">
        <f t="shared" si="6"/>
        <v>46477</v>
      </c>
      <c r="BG4" s="3">
        <f t="shared" si="6"/>
        <v>46568</v>
      </c>
      <c r="BH4" s="3">
        <f t="shared" si="6"/>
        <v>46660</v>
      </c>
      <c r="BI4" s="3">
        <f t="shared" si="6"/>
        <v>46752</v>
      </c>
      <c r="BJ4" s="3">
        <f t="shared" si="6"/>
        <v>46843</v>
      </c>
      <c r="BK4" s="3">
        <f t="shared" si="6"/>
        <v>46934</v>
      </c>
      <c r="BL4" s="3">
        <f t="shared" si="6"/>
        <v>47026</v>
      </c>
      <c r="BM4" s="3">
        <f t="shared" si="6"/>
        <v>47118</v>
      </c>
      <c r="BN4" s="3">
        <f t="shared" si="6"/>
        <v>47208</v>
      </c>
      <c r="BO4" s="3">
        <f t="shared" si="6"/>
        <v>47299</v>
      </c>
      <c r="BP4" s="3">
        <f t="shared" si="6"/>
        <v>47391</v>
      </c>
      <c r="BQ4" s="3">
        <f t="shared" si="6"/>
        <v>47483</v>
      </c>
      <c r="BR4" s="3">
        <f t="shared" si="6"/>
        <v>47573</v>
      </c>
      <c r="BS4" s="3">
        <f t="shared" si="6"/>
        <v>47664</v>
      </c>
      <c r="BT4" s="3">
        <f t="shared" si="6"/>
        <v>47756</v>
      </c>
      <c r="BU4" s="3">
        <f t="shared" si="6"/>
        <v>47848</v>
      </c>
      <c r="BV4" s="3">
        <f t="shared" ref="BV4:EG4" si="7">EOMONTH(BU4,BU3)</f>
        <v>47938</v>
      </c>
      <c r="BW4" s="3">
        <f t="shared" si="7"/>
        <v>48029</v>
      </c>
      <c r="BX4" s="3">
        <f t="shared" si="7"/>
        <v>48121</v>
      </c>
      <c r="BY4" s="3">
        <f t="shared" si="7"/>
        <v>48213</v>
      </c>
      <c r="BZ4" s="3">
        <f t="shared" si="7"/>
        <v>48304</v>
      </c>
      <c r="CA4" s="3">
        <f t="shared" si="7"/>
        <v>48395</v>
      </c>
      <c r="CB4" s="3">
        <f t="shared" si="7"/>
        <v>48487</v>
      </c>
      <c r="CC4" s="3">
        <f t="shared" si="7"/>
        <v>48579</v>
      </c>
      <c r="CD4" s="3">
        <f t="shared" si="7"/>
        <v>48669</v>
      </c>
      <c r="CE4" s="3">
        <f t="shared" si="7"/>
        <v>48760</v>
      </c>
      <c r="CF4" s="3">
        <f t="shared" si="7"/>
        <v>48852</v>
      </c>
      <c r="CG4" s="3">
        <f t="shared" si="7"/>
        <v>48944</v>
      </c>
      <c r="CH4" s="3">
        <f t="shared" si="7"/>
        <v>49034</v>
      </c>
      <c r="CI4" s="3">
        <f t="shared" si="7"/>
        <v>49125</v>
      </c>
      <c r="CJ4" s="3">
        <f t="shared" si="7"/>
        <v>49217</v>
      </c>
      <c r="CK4" s="3">
        <f t="shared" si="7"/>
        <v>49309</v>
      </c>
      <c r="CL4" s="3">
        <f t="shared" si="7"/>
        <v>49399</v>
      </c>
      <c r="CM4" s="3">
        <f t="shared" si="7"/>
        <v>49490</v>
      </c>
      <c r="CN4" s="3">
        <f t="shared" si="7"/>
        <v>49582</v>
      </c>
      <c r="CO4" s="3">
        <f t="shared" si="7"/>
        <v>49674</v>
      </c>
      <c r="CP4" s="3">
        <f t="shared" si="7"/>
        <v>49765</v>
      </c>
      <c r="CQ4" s="3">
        <f t="shared" si="7"/>
        <v>49856</v>
      </c>
      <c r="CR4" s="3">
        <f t="shared" si="7"/>
        <v>49948</v>
      </c>
      <c r="CS4" s="3">
        <f t="shared" si="7"/>
        <v>50040</v>
      </c>
      <c r="CT4" s="3">
        <f t="shared" si="7"/>
        <v>50130</v>
      </c>
      <c r="CU4" s="3">
        <f t="shared" si="7"/>
        <v>50221</v>
      </c>
      <c r="CV4" s="3">
        <f t="shared" si="7"/>
        <v>50313</v>
      </c>
      <c r="CW4" s="3">
        <f t="shared" si="7"/>
        <v>50405</v>
      </c>
      <c r="CX4" s="3">
        <f t="shared" si="7"/>
        <v>50495</v>
      </c>
      <c r="CY4" s="3">
        <f t="shared" si="7"/>
        <v>50586</v>
      </c>
      <c r="CZ4" s="3">
        <f t="shared" si="7"/>
        <v>50678</v>
      </c>
      <c r="DA4" s="3">
        <f t="shared" si="7"/>
        <v>50770</v>
      </c>
      <c r="DB4" s="3">
        <f t="shared" si="7"/>
        <v>50860</v>
      </c>
      <c r="DC4" s="3">
        <f t="shared" si="7"/>
        <v>50951</v>
      </c>
      <c r="DD4" s="3">
        <f t="shared" si="7"/>
        <v>51043</v>
      </c>
      <c r="DE4" s="3">
        <f t="shared" si="7"/>
        <v>51135</v>
      </c>
      <c r="DF4" s="3">
        <f t="shared" si="7"/>
        <v>51226</v>
      </c>
      <c r="DG4" s="3">
        <f t="shared" si="7"/>
        <v>51317</v>
      </c>
      <c r="DH4" s="3">
        <f t="shared" si="7"/>
        <v>51409</v>
      </c>
      <c r="DI4" s="3">
        <f t="shared" si="7"/>
        <v>51501</v>
      </c>
      <c r="DJ4" s="3">
        <f t="shared" si="7"/>
        <v>51591</v>
      </c>
      <c r="DK4" s="3">
        <f t="shared" si="7"/>
        <v>51682</v>
      </c>
      <c r="DL4" s="3">
        <f t="shared" si="7"/>
        <v>51774</v>
      </c>
      <c r="DM4" s="3">
        <f t="shared" si="7"/>
        <v>51866</v>
      </c>
      <c r="DN4" s="3">
        <f t="shared" si="7"/>
        <v>51956</v>
      </c>
      <c r="DO4" s="3">
        <f t="shared" si="7"/>
        <v>52047</v>
      </c>
      <c r="DP4" s="3">
        <f t="shared" si="7"/>
        <v>52139</v>
      </c>
      <c r="DQ4" s="3">
        <f t="shared" si="7"/>
        <v>52231</v>
      </c>
      <c r="DR4" s="3">
        <f t="shared" si="7"/>
        <v>52321</v>
      </c>
      <c r="DS4" s="3">
        <f t="shared" si="7"/>
        <v>52412</v>
      </c>
      <c r="DT4" s="3">
        <f t="shared" si="7"/>
        <v>52504</v>
      </c>
      <c r="DU4" s="3">
        <f t="shared" si="7"/>
        <v>52596</v>
      </c>
      <c r="DV4" s="3">
        <f t="shared" si="7"/>
        <v>52687</v>
      </c>
      <c r="DW4" s="3">
        <f t="shared" si="7"/>
        <v>52778</v>
      </c>
      <c r="DX4" s="3">
        <f t="shared" si="7"/>
        <v>52870</v>
      </c>
      <c r="DY4" s="3">
        <f t="shared" si="7"/>
        <v>52962</v>
      </c>
      <c r="DZ4" s="3">
        <f t="shared" si="7"/>
        <v>53052</v>
      </c>
      <c r="EA4" s="3">
        <f t="shared" si="7"/>
        <v>53143</v>
      </c>
      <c r="EB4" s="3">
        <f t="shared" si="7"/>
        <v>53235</v>
      </c>
      <c r="EC4" s="3">
        <f t="shared" si="7"/>
        <v>53327</v>
      </c>
      <c r="ED4" s="3">
        <f t="shared" si="7"/>
        <v>53417</v>
      </c>
      <c r="EE4" s="3">
        <f t="shared" si="7"/>
        <v>53508</v>
      </c>
      <c r="EF4" s="3">
        <f t="shared" si="7"/>
        <v>53600</v>
      </c>
      <c r="EG4" s="3">
        <f t="shared" si="7"/>
        <v>53692</v>
      </c>
      <c r="EH4" s="3">
        <f t="shared" ref="EH4:FA4" si="8">EOMONTH(EG4,EG3)</f>
        <v>53782</v>
      </c>
      <c r="EI4" s="3">
        <f t="shared" si="8"/>
        <v>53873</v>
      </c>
      <c r="EJ4" s="3">
        <f t="shared" si="8"/>
        <v>53965</v>
      </c>
      <c r="EK4" s="3">
        <f t="shared" si="8"/>
        <v>54057</v>
      </c>
      <c r="EL4" s="3">
        <f t="shared" si="8"/>
        <v>54148</v>
      </c>
      <c r="EM4" s="3">
        <f t="shared" si="8"/>
        <v>54239</v>
      </c>
      <c r="EN4" s="3">
        <f t="shared" si="8"/>
        <v>54331</v>
      </c>
      <c r="EO4" s="3">
        <f t="shared" si="8"/>
        <v>54423</v>
      </c>
      <c r="EP4" s="3">
        <f t="shared" si="8"/>
        <v>54513</v>
      </c>
      <c r="EQ4" s="3">
        <f t="shared" si="8"/>
        <v>54604</v>
      </c>
      <c r="ER4" s="3">
        <f t="shared" si="8"/>
        <v>54696</v>
      </c>
      <c r="ES4" s="3">
        <f t="shared" si="8"/>
        <v>54788</v>
      </c>
      <c r="ET4" s="3">
        <f t="shared" si="8"/>
        <v>54878</v>
      </c>
      <c r="EU4" s="3">
        <f t="shared" si="8"/>
        <v>54969</v>
      </c>
      <c r="EV4" s="3">
        <f t="shared" si="8"/>
        <v>55061</v>
      </c>
      <c r="EW4" s="3">
        <f t="shared" si="8"/>
        <v>55153</v>
      </c>
      <c r="EX4" s="3">
        <f t="shared" si="8"/>
        <v>55243</v>
      </c>
      <c r="EY4" s="3">
        <f t="shared" si="8"/>
        <v>55334</v>
      </c>
      <c r="EZ4" s="3">
        <f t="shared" si="8"/>
        <v>55426</v>
      </c>
      <c r="FA4" s="3">
        <f t="shared" si="8"/>
        <v>55518</v>
      </c>
    </row>
    <row r="5" spans="1:157" x14ac:dyDescent="0.35">
      <c r="B5" s="2" t="s">
        <v>69</v>
      </c>
      <c r="G5" s="3">
        <f>G10</f>
        <v>52321</v>
      </c>
      <c r="H5" s="2" t="b">
        <f>AND(H4&gt;=$G$8,H4&lt;$G$5)</f>
        <v>0</v>
      </c>
      <c r="I5" s="2" t="b">
        <f t="shared" ref="I5:BT5" si="9">AND(I4&gt;=$G$8,I4&lt;$G$5)</f>
        <v>0</v>
      </c>
      <c r="J5" s="2" t="b">
        <f t="shared" si="9"/>
        <v>0</v>
      </c>
      <c r="K5" s="2" t="b">
        <f t="shared" si="9"/>
        <v>0</v>
      </c>
      <c r="L5" s="2" t="b">
        <f t="shared" si="9"/>
        <v>0</v>
      </c>
      <c r="M5" s="2" t="b">
        <f t="shared" si="9"/>
        <v>0</v>
      </c>
      <c r="N5" s="2" t="b">
        <f t="shared" si="9"/>
        <v>0</v>
      </c>
      <c r="O5" s="2" t="b">
        <f t="shared" si="9"/>
        <v>0</v>
      </c>
      <c r="P5" s="2" t="b">
        <f t="shared" si="9"/>
        <v>0</v>
      </c>
      <c r="Q5" s="2" t="b">
        <f t="shared" si="9"/>
        <v>0</v>
      </c>
      <c r="R5" s="2" t="b">
        <f t="shared" si="9"/>
        <v>0</v>
      </c>
      <c r="S5" s="2" t="b">
        <f t="shared" si="9"/>
        <v>0</v>
      </c>
      <c r="T5" s="2" t="b">
        <f t="shared" si="9"/>
        <v>0</v>
      </c>
      <c r="U5" s="2" t="b">
        <f t="shared" si="9"/>
        <v>0</v>
      </c>
      <c r="V5" s="2" t="b">
        <f t="shared" si="9"/>
        <v>1</v>
      </c>
      <c r="W5" s="2" t="b">
        <f t="shared" si="9"/>
        <v>1</v>
      </c>
      <c r="X5" s="2" t="b">
        <f t="shared" si="9"/>
        <v>1</v>
      </c>
      <c r="Y5" s="2" t="b">
        <f t="shared" si="9"/>
        <v>1</v>
      </c>
      <c r="Z5" s="2" t="b">
        <f t="shared" si="9"/>
        <v>1</v>
      </c>
      <c r="AA5" s="2" t="b">
        <f t="shared" si="9"/>
        <v>1</v>
      </c>
      <c r="AB5" s="2" t="b">
        <f t="shared" si="9"/>
        <v>1</v>
      </c>
      <c r="AC5" s="2" t="b">
        <f t="shared" si="9"/>
        <v>1</v>
      </c>
      <c r="AD5" s="2" t="b">
        <f t="shared" si="9"/>
        <v>1</v>
      </c>
      <c r="AE5" s="2" t="b">
        <f t="shared" si="9"/>
        <v>1</v>
      </c>
      <c r="AF5" s="2" t="b">
        <f t="shared" si="9"/>
        <v>1</v>
      </c>
      <c r="AG5" s="2" t="b">
        <f t="shared" si="9"/>
        <v>1</v>
      </c>
      <c r="AH5" s="2" t="b">
        <f t="shared" si="9"/>
        <v>1</v>
      </c>
      <c r="AI5" s="2" t="b">
        <f t="shared" si="9"/>
        <v>1</v>
      </c>
      <c r="AJ5" s="2" t="b">
        <f t="shared" si="9"/>
        <v>1</v>
      </c>
      <c r="AK5" s="2" t="b">
        <f t="shared" si="9"/>
        <v>1</v>
      </c>
      <c r="AL5" s="2" t="b">
        <f t="shared" si="9"/>
        <v>1</v>
      </c>
      <c r="AM5" s="2" t="b">
        <f t="shared" si="9"/>
        <v>1</v>
      </c>
      <c r="AN5" s="2" t="b">
        <f t="shared" si="9"/>
        <v>1</v>
      </c>
      <c r="AO5" s="2" t="b">
        <f t="shared" si="9"/>
        <v>1</v>
      </c>
      <c r="AP5" s="2" t="b">
        <f t="shared" si="9"/>
        <v>1</v>
      </c>
      <c r="AQ5" s="2" t="b">
        <f t="shared" si="9"/>
        <v>1</v>
      </c>
      <c r="AR5" s="2" t="b">
        <f t="shared" si="9"/>
        <v>1</v>
      </c>
      <c r="AS5" s="2" t="b">
        <f t="shared" si="9"/>
        <v>1</v>
      </c>
      <c r="AT5" s="2" t="b">
        <f t="shared" si="9"/>
        <v>1</v>
      </c>
      <c r="AU5" s="2" t="b">
        <f t="shared" si="9"/>
        <v>1</v>
      </c>
      <c r="AV5" s="2" t="b">
        <f t="shared" si="9"/>
        <v>1</v>
      </c>
      <c r="AW5" s="2" t="b">
        <f t="shared" si="9"/>
        <v>1</v>
      </c>
      <c r="AX5" s="2" t="b">
        <f t="shared" si="9"/>
        <v>1</v>
      </c>
      <c r="AY5" s="2" t="b">
        <f t="shared" si="9"/>
        <v>1</v>
      </c>
      <c r="AZ5" s="2" t="b">
        <f t="shared" si="9"/>
        <v>1</v>
      </c>
      <c r="BA5" s="2" t="b">
        <f t="shared" si="9"/>
        <v>1</v>
      </c>
      <c r="BB5" s="2" t="b">
        <f t="shared" si="9"/>
        <v>1</v>
      </c>
      <c r="BC5" s="2" t="b">
        <f t="shared" si="9"/>
        <v>1</v>
      </c>
      <c r="BD5" s="2" t="b">
        <f t="shared" si="9"/>
        <v>1</v>
      </c>
      <c r="BE5" s="2" t="b">
        <f t="shared" si="9"/>
        <v>1</v>
      </c>
      <c r="BF5" s="2" t="b">
        <f t="shared" si="9"/>
        <v>1</v>
      </c>
      <c r="BG5" s="2" t="b">
        <f t="shared" si="9"/>
        <v>1</v>
      </c>
      <c r="BH5" s="2" t="b">
        <f t="shared" si="9"/>
        <v>1</v>
      </c>
      <c r="BI5" s="2" t="b">
        <f t="shared" si="9"/>
        <v>1</v>
      </c>
      <c r="BJ5" s="2" t="b">
        <f t="shared" si="9"/>
        <v>1</v>
      </c>
      <c r="BK5" s="2" t="b">
        <f t="shared" si="9"/>
        <v>1</v>
      </c>
      <c r="BL5" s="2" t="b">
        <f t="shared" si="9"/>
        <v>1</v>
      </c>
      <c r="BM5" s="2" t="b">
        <f t="shared" si="9"/>
        <v>1</v>
      </c>
      <c r="BN5" s="2" t="b">
        <f t="shared" si="9"/>
        <v>1</v>
      </c>
      <c r="BO5" s="2" t="b">
        <f t="shared" si="9"/>
        <v>1</v>
      </c>
      <c r="BP5" s="2" t="b">
        <f t="shared" si="9"/>
        <v>1</v>
      </c>
      <c r="BQ5" s="2" t="b">
        <f t="shared" si="9"/>
        <v>1</v>
      </c>
      <c r="BR5" s="2" t="b">
        <f t="shared" si="9"/>
        <v>1</v>
      </c>
      <c r="BS5" s="2" t="b">
        <f t="shared" si="9"/>
        <v>1</v>
      </c>
      <c r="BT5" s="2" t="b">
        <f t="shared" si="9"/>
        <v>1</v>
      </c>
      <c r="BU5" s="2" t="b">
        <f t="shared" ref="BU5:EF5" si="10">AND(BU4&gt;=$G$8,BU4&lt;$G$5)</f>
        <v>1</v>
      </c>
      <c r="BV5" s="2" t="b">
        <f t="shared" si="10"/>
        <v>1</v>
      </c>
      <c r="BW5" s="2" t="b">
        <f t="shared" si="10"/>
        <v>1</v>
      </c>
      <c r="BX5" s="2" t="b">
        <f t="shared" si="10"/>
        <v>1</v>
      </c>
      <c r="BY5" s="2" t="b">
        <f t="shared" si="10"/>
        <v>1</v>
      </c>
      <c r="BZ5" s="2" t="b">
        <f t="shared" si="10"/>
        <v>1</v>
      </c>
      <c r="CA5" s="2" t="b">
        <f t="shared" si="10"/>
        <v>1</v>
      </c>
      <c r="CB5" s="2" t="b">
        <f t="shared" si="10"/>
        <v>1</v>
      </c>
      <c r="CC5" s="2" t="b">
        <f t="shared" si="10"/>
        <v>1</v>
      </c>
      <c r="CD5" s="2" t="b">
        <f t="shared" si="10"/>
        <v>1</v>
      </c>
      <c r="CE5" s="2" t="b">
        <f t="shared" si="10"/>
        <v>1</v>
      </c>
      <c r="CF5" s="2" t="b">
        <f t="shared" si="10"/>
        <v>1</v>
      </c>
      <c r="CG5" s="2" t="b">
        <f t="shared" si="10"/>
        <v>1</v>
      </c>
      <c r="CH5" s="2" t="b">
        <f t="shared" si="10"/>
        <v>1</v>
      </c>
      <c r="CI5" s="2" t="b">
        <f t="shared" si="10"/>
        <v>1</v>
      </c>
      <c r="CJ5" s="2" t="b">
        <f t="shared" si="10"/>
        <v>1</v>
      </c>
      <c r="CK5" s="2" t="b">
        <f t="shared" si="10"/>
        <v>1</v>
      </c>
      <c r="CL5" s="2" t="b">
        <f t="shared" si="10"/>
        <v>1</v>
      </c>
      <c r="CM5" s="2" t="b">
        <f t="shared" si="10"/>
        <v>1</v>
      </c>
      <c r="CN5" s="2" t="b">
        <f t="shared" si="10"/>
        <v>1</v>
      </c>
      <c r="CO5" s="2" t="b">
        <f t="shared" si="10"/>
        <v>1</v>
      </c>
      <c r="CP5" s="2" t="b">
        <f t="shared" si="10"/>
        <v>1</v>
      </c>
      <c r="CQ5" s="2" t="b">
        <f t="shared" si="10"/>
        <v>1</v>
      </c>
      <c r="CR5" s="2" t="b">
        <f t="shared" si="10"/>
        <v>1</v>
      </c>
      <c r="CS5" s="2" t="b">
        <f t="shared" si="10"/>
        <v>1</v>
      </c>
      <c r="CT5" s="2" t="b">
        <f t="shared" si="10"/>
        <v>1</v>
      </c>
      <c r="CU5" s="2" t="b">
        <f t="shared" si="10"/>
        <v>1</v>
      </c>
      <c r="CV5" s="2" t="b">
        <f t="shared" si="10"/>
        <v>1</v>
      </c>
      <c r="CW5" s="2" t="b">
        <f t="shared" si="10"/>
        <v>1</v>
      </c>
      <c r="CX5" s="2" t="b">
        <f t="shared" si="10"/>
        <v>1</v>
      </c>
      <c r="CY5" s="2" t="b">
        <f t="shared" si="10"/>
        <v>1</v>
      </c>
      <c r="CZ5" s="2" t="b">
        <f t="shared" si="10"/>
        <v>1</v>
      </c>
      <c r="DA5" s="2" t="b">
        <f t="shared" si="10"/>
        <v>1</v>
      </c>
      <c r="DB5" s="2" t="b">
        <f t="shared" si="10"/>
        <v>1</v>
      </c>
      <c r="DC5" s="2" t="b">
        <f t="shared" si="10"/>
        <v>1</v>
      </c>
      <c r="DD5" s="2" t="b">
        <f t="shared" si="10"/>
        <v>1</v>
      </c>
      <c r="DE5" s="2" t="b">
        <f t="shared" si="10"/>
        <v>1</v>
      </c>
      <c r="DF5" s="2" t="b">
        <f t="shared" si="10"/>
        <v>1</v>
      </c>
      <c r="DG5" s="2" t="b">
        <f t="shared" si="10"/>
        <v>1</v>
      </c>
      <c r="DH5" s="2" t="b">
        <f t="shared" si="10"/>
        <v>1</v>
      </c>
      <c r="DI5" s="2" t="b">
        <f t="shared" si="10"/>
        <v>1</v>
      </c>
      <c r="DJ5" s="2" t="b">
        <f t="shared" si="10"/>
        <v>1</v>
      </c>
      <c r="DK5" s="2" t="b">
        <f t="shared" si="10"/>
        <v>1</v>
      </c>
      <c r="DL5" s="2" t="b">
        <f t="shared" si="10"/>
        <v>1</v>
      </c>
      <c r="DM5" s="2" t="b">
        <f t="shared" si="10"/>
        <v>1</v>
      </c>
      <c r="DN5" s="2" t="b">
        <f t="shared" si="10"/>
        <v>1</v>
      </c>
      <c r="DO5" s="2" t="b">
        <f t="shared" si="10"/>
        <v>1</v>
      </c>
      <c r="DP5" s="2" t="b">
        <f t="shared" si="10"/>
        <v>1</v>
      </c>
      <c r="DQ5" s="2" t="b">
        <f t="shared" si="10"/>
        <v>1</v>
      </c>
      <c r="DR5" s="2" t="b">
        <f t="shared" si="10"/>
        <v>0</v>
      </c>
      <c r="DS5" s="2" t="b">
        <f t="shared" si="10"/>
        <v>0</v>
      </c>
      <c r="DT5" s="2" t="b">
        <f t="shared" si="10"/>
        <v>0</v>
      </c>
      <c r="DU5" s="2" t="b">
        <f t="shared" si="10"/>
        <v>0</v>
      </c>
      <c r="DV5" s="2" t="b">
        <f t="shared" si="10"/>
        <v>0</v>
      </c>
      <c r="DW5" s="2" t="b">
        <f t="shared" si="10"/>
        <v>0</v>
      </c>
      <c r="DX5" s="2" t="b">
        <f t="shared" si="10"/>
        <v>0</v>
      </c>
      <c r="DY5" s="2" t="b">
        <f t="shared" si="10"/>
        <v>0</v>
      </c>
      <c r="DZ5" s="2" t="b">
        <f t="shared" si="10"/>
        <v>0</v>
      </c>
      <c r="EA5" s="2" t="b">
        <f t="shared" si="10"/>
        <v>0</v>
      </c>
      <c r="EB5" s="2" t="b">
        <f t="shared" si="10"/>
        <v>0</v>
      </c>
      <c r="EC5" s="2" t="b">
        <f t="shared" si="10"/>
        <v>0</v>
      </c>
      <c r="ED5" s="2" t="b">
        <f t="shared" si="10"/>
        <v>0</v>
      </c>
      <c r="EE5" s="2" t="b">
        <f t="shared" si="10"/>
        <v>0</v>
      </c>
      <c r="EF5" s="2" t="b">
        <f t="shared" si="10"/>
        <v>0</v>
      </c>
      <c r="EG5" s="2" t="b">
        <f t="shared" ref="EG5:FA5" si="11">AND(EG4&gt;=$G$8,EG4&lt;$G$5)</f>
        <v>0</v>
      </c>
      <c r="EH5" s="2" t="b">
        <f t="shared" si="11"/>
        <v>0</v>
      </c>
      <c r="EI5" s="2" t="b">
        <f t="shared" si="11"/>
        <v>0</v>
      </c>
      <c r="EJ5" s="2" t="b">
        <f t="shared" si="11"/>
        <v>0</v>
      </c>
      <c r="EK5" s="2" t="b">
        <f t="shared" si="11"/>
        <v>0</v>
      </c>
      <c r="EL5" s="2" t="b">
        <f t="shared" si="11"/>
        <v>0</v>
      </c>
      <c r="EM5" s="2" t="b">
        <f t="shared" si="11"/>
        <v>0</v>
      </c>
      <c r="EN5" s="2" t="b">
        <f t="shared" si="11"/>
        <v>0</v>
      </c>
      <c r="EO5" s="2" t="b">
        <f t="shared" si="11"/>
        <v>0</v>
      </c>
      <c r="EP5" s="2" t="b">
        <f t="shared" si="11"/>
        <v>0</v>
      </c>
      <c r="EQ5" s="2" t="b">
        <f t="shared" si="11"/>
        <v>0</v>
      </c>
      <c r="ER5" s="2" t="b">
        <f t="shared" si="11"/>
        <v>0</v>
      </c>
      <c r="ES5" s="2" t="b">
        <f t="shared" si="11"/>
        <v>0</v>
      </c>
      <c r="ET5" s="2" t="b">
        <f t="shared" si="11"/>
        <v>0</v>
      </c>
      <c r="EU5" s="2" t="b">
        <f t="shared" si="11"/>
        <v>0</v>
      </c>
      <c r="EV5" s="2" t="b">
        <f t="shared" si="11"/>
        <v>0</v>
      </c>
      <c r="EW5" s="2" t="b">
        <f t="shared" si="11"/>
        <v>0</v>
      </c>
      <c r="EX5" s="2" t="b">
        <f t="shared" si="11"/>
        <v>0</v>
      </c>
      <c r="EY5" s="2" t="b">
        <f t="shared" si="11"/>
        <v>0</v>
      </c>
      <c r="EZ5" s="2" t="b">
        <f t="shared" si="11"/>
        <v>0</v>
      </c>
      <c r="FA5" s="2" t="b">
        <f t="shared" si="11"/>
        <v>0</v>
      </c>
    </row>
    <row r="6" spans="1:157" s="24" customFormat="1" outlineLevel="1" x14ac:dyDescent="0.35">
      <c r="A6" s="24" t="s">
        <v>177</v>
      </c>
    </row>
    <row r="7" spans="1:157" outlineLevel="1" x14ac:dyDescent="0.35">
      <c r="B7" s="2" t="s">
        <v>15</v>
      </c>
      <c r="E7" s="2" t="s">
        <v>24</v>
      </c>
      <c r="G7" s="20">
        <v>42704</v>
      </c>
    </row>
    <row r="8" spans="1:157" outlineLevel="1" x14ac:dyDescent="0.35">
      <c r="B8" s="2" t="s">
        <v>0</v>
      </c>
      <c r="E8" s="2" t="s">
        <v>24</v>
      </c>
      <c r="G8" s="20">
        <v>43190</v>
      </c>
    </row>
    <row r="9" spans="1:157" outlineLevel="1" x14ac:dyDescent="0.35">
      <c r="B9" s="2" t="s">
        <v>66</v>
      </c>
      <c r="E9" s="2" t="s">
        <v>67</v>
      </c>
      <c r="G9" s="21">
        <v>25</v>
      </c>
    </row>
    <row r="10" spans="1:157" outlineLevel="1" x14ac:dyDescent="0.35">
      <c r="B10" s="2" t="s">
        <v>68</v>
      </c>
      <c r="E10" s="2" t="s">
        <v>24</v>
      </c>
      <c r="G10" s="3">
        <f>EOMONTH(G8,G9*12)</f>
        <v>52321</v>
      </c>
    </row>
    <row r="11" spans="1:157" outlineLevel="1" x14ac:dyDescent="0.35">
      <c r="G11" s="3"/>
    </row>
    <row r="12" spans="1:157" outlineLevel="1" x14ac:dyDescent="0.35">
      <c r="B12" s="2" t="s">
        <v>16</v>
      </c>
      <c r="E12" s="2" t="s">
        <v>28</v>
      </c>
      <c r="G12" s="19">
        <v>1</v>
      </c>
    </row>
    <row r="13" spans="1:157" outlineLevel="1" x14ac:dyDescent="0.35">
      <c r="B13" s="2" t="s">
        <v>381</v>
      </c>
      <c r="E13" s="2" t="s">
        <v>24</v>
      </c>
      <c r="G13" s="3">
        <f>EOMONTH(G8,-3)</f>
        <v>43100</v>
      </c>
    </row>
    <row r="14" spans="1:157" outlineLevel="1" x14ac:dyDescent="0.35">
      <c r="B14" s="2" t="s">
        <v>17</v>
      </c>
      <c r="E14" s="2" t="s">
        <v>28</v>
      </c>
      <c r="G14" s="19">
        <v>3</v>
      </c>
    </row>
    <row r="15" spans="1:157" outlineLevel="1" x14ac:dyDescent="0.35">
      <c r="B15" s="2" t="s">
        <v>19</v>
      </c>
      <c r="E15" s="2" t="s">
        <v>28</v>
      </c>
      <c r="G15" s="2">
        <f>DAYS360(G7,G13)/30</f>
        <v>13</v>
      </c>
    </row>
    <row r="16" spans="1:157" outlineLevel="1" x14ac:dyDescent="0.35"/>
    <row r="17" spans="2:23" outlineLevel="1" x14ac:dyDescent="0.35">
      <c r="B17" s="2" t="s">
        <v>44</v>
      </c>
    </row>
    <row r="18" spans="2:23" outlineLevel="1" x14ac:dyDescent="0.35">
      <c r="C18" s="2" t="s">
        <v>25</v>
      </c>
      <c r="E18" s="2" t="s">
        <v>29</v>
      </c>
      <c r="G18" s="19">
        <v>1466</v>
      </c>
    </row>
    <row r="19" spans="2:23" outlineLevel="1" x14ac:dyDescent="0.35">
      <c r="C19" s="2" t="s">
        <v>30</v>
      </c>
      <c r="E19" s="2" t="s">
        <v>31</v>
      </c>
      <c r="G19" s="2">
        <f>G22/G18</f>
        <v>1781.2198840381993</v>
      </c>
    </row>
    <row r="20" spans="2:23" outlineLevel="1" x14ac:dyDescent="0.35"/>
    <row r="21" spans="2:23" outlineLevel="1" x14ac:dyDescent="0.35">
      <c r="G21" s="5" t="s">
        <v>22</v>
      </c>
      <c r="I21" s="3">
        <f>G7</f>
        <v>42704</v>
      </c>
      <c r="J21" s="3">
        <f>EOMONTH(I21,1)</f>
        <v>42735</v>
      </c>
      <c r="K21" s="3">
        <f t="shared" ref="K21:U21" si="12">EOMONTH(J21,1)</f>
        <v>42766</v>
      </c>
      <c r="L21" s="3">
        <f t="shared" si="12"/>
        <v>42794</v>
      </c>
      <c r="M21" s="3">
        <f t="shared" si="12"/>
        <v>42825</v>
      </c>
      <c r="N21" s="3">
        <f t="shared" si="12"/>
        <v>42855</v>
      </c>
      <c r="O21" s="3">
        <f t="shared" si="12"/>
        <v>42886</v>
      </c>
      <c r="P21" s="3">
        <f t="shared" si="12"/>
        <v>42916</v>
      </c>
      <c r="Q21" s="3">
        <f t="shared" si="12"/>
        <v>42947</v>
      </c>
      <c r="R21" s="3">
        <f t="shared" si="12"/>
        <v>42978</v>
      </c>
      <c r="S21" s="3">
        <f t="shared" si="12"/>
        <v>43008</v>
      </c>
      <c r="T21" s="3">
        <f t="shared" si="12"/>
        <v>43039</v>
      </c>
      <c r="U21" s="3">
        <f t="shared" si="12"/>
        <v>43069</v>
      </c>
      <c r="V21" s="3">
        <f>EOMONTH(U21,1)</f>
        <v>43100</v>
      </c>
      <c r="W21" s="3">
        <f>EOMONTH(V21,1)</f>
        <v>43131</v>
      </c>
    </row>
    <row r="22" spans="2:23" outlineLevel="1" x14ac:dyDescent="0.35">
      <c r="C22" s="2" t="s">
        <v>21</v>
      </c>
      <c r="E22" s="2" t="s">
        <v>26</v>
      </c>
      <c r="G22" s="2">
        <f>SUM(I22:U22)</f>
        <v>2611268.35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35252.122725000001</v>
      </c>
      <c r="P22" s="22">
        <v>0</v>
      </c>
      <c r="Q22" s="22">
        <v>135785.95420000001</v>
      </c>
      <c r="R22" s="22">
        <v>690680.47857500007</v>
      </c>
      <c r="S22" s="22">
        <v>861718.55550000002</v>
      </c>
      <c r="T22" s="22">
        <v>887831.23900000006</v>
      </c>
      <c r="U22" s="22">
        <v>0</v>
      </c>
    </row>
    <row r="23" spans="2:23" outlineLevel="1" x14ac:dyDescent="0.35">
      <c r="C23" s="2" t="s">
        <v>23</v>
      </c>
      <c r="E23" s="2" t="s">
        <v>27</v>
      </c>
      <c r="I23" s="7">
        <f>I22/$G$22</f>
        <v>0</v>
      </c>
      <c r="J23" s="7">
        <f t="shared" ref="J23:U23" si="13">J22/$G$22</f>
        <v>0</v>
      </c>
      <c r="K23" s="7">
        <f t="shared" si="13"/>
        <v>0</v>
      </c>
      <c r="L23" s="7">
        <f t="shared" si="13"/>
        <v>0</v>
      </c>
      <c r="M23" s="7">
        <f t="shared" si="13"/>
        <v>0</v>
      </c>
      <c r="N23" s="7">
        <f t="shared" si="13"/>
        <v>0</v>
      </c>
      <c r="O23" s="7">
        <f t="shared" si="13"/>
        <v>1.35E-2</v>
      </c>
      <c r="P23" s="7">
        <f t="shared" si="13"/>
        <v>0</v>
      </c>
      <c r="Q23" s="7">
        <f t="shared" si="13"/>
        <v>5.1999999999999998E-2</v>
      </c>
      <c r="R23" s="7">
        <f t="shared" si="13"/>
        <v>0.26450000000000001</v>
      </c>
      <c r="S23" s="7">
        <f t="shared" si="13"/>
        <v>0.33</v>
      </c>
      <c r="T23" s="7">
        <f t="shared" si="13"/>
        <v>0.34</v>
      </c>
      <c r="U23" s="7">
        <f t="shared" si="13"/>
        <v>0</v>
      </c>
    </row>
    <row r="24" spans="2:23" outlineLevel="1" x14ac:dyDescent="0.35"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</row>
    <row r="25" spans="2:23" outlineLevel="1" x14ac:dyDescent="0.35">
      <c r="B25" s="2" t="s">
        <v>45</v>
      </c>
    </row>
    <row r="26" spans="2:23" outlineLevel="1" x14ac:dyDescent="0.35">
      <c r="C26" s="2" t="s">
        <v>34</v>
      </c>
      <c r="E26" s="2" t="s">
        <v>84</v>
      </c>
      <c r="G26" s="2">
        <f>H26*4</f>
        <v>1748864.7</v>
      </c>
      <c r="H26" s="19">
        <v>437216.17499999999</v>
      </c>
    </row>
    <row r="27" spans="2:23" outlineLevel="1" x14ac:dyDescent="0.35">
      <c r="C27" s="2" t="s">
        <v>63</v>
      </c>
      <c r="E27" s="2" t="s">
        <v>64</v>
      </c>
      <c r="G27" s="6">
        <f>G26/G18</f>
        <v>1192.95</v>
      </c>
    </row>
    <row r="28" spans="2:23" outlineLevel="1" x14ac:dyDescent="0.35">
      <c r="C28" s="2" t="s">
        <v>65</v>
      </c>
      <c r="E28" s="2" t="s">
        <v>27</v>
      </c>
      <c r="G28" s="7">
        <f>G27/8760</f>
        <v>0.13618150684931507</v>
      </c>
    </row>
    <row r="29" spans="2:23" outlineLevel="1" x14ac:dyDescent="0.35">
      <c r="C29" s="2" t="s">
        <v>70</v>
      </c>
      <c r="E29" s="2" t="s">
        <v>27</v>
      </c>
      <c r="G29" s="23">
        <v>0</v>
      </c>
    </row>
    <row r="30" spans="2:23" outlineLevel="1" x14ac:dyDescent="0.35">
      <c r="G30" s="7"/>
    </row>
    <row r="31" spans="2:23" outlineLevel="1" x14ac:dyDescent="0.35">
      <c r="C31" s="2" t="s">
        <v>54</v>
      </c>
      <c r="E31" s="2" t="s">
        <v>59</v>
      </c>
      <c r="G31" s="21">
        <v>92.429999999999993</v>
      </c>
    </row>
    <row r="32" spans="2:23" outlineLevel="1" x14ac:dyDescent="0.35">
      <c r="C32" s="2" t="s">
        <v>60</v>
      </c>
      <c r="E32" s="2" t="s">
        <v>27</v>
      </c>
      <c r="G32" s="23">
        <v>0.02</v>
      </c>
    </row>
    <row r="33" spans="1:21" outlineLevel="1" x14ac:dyDescent="0.35">
      <c r="C33" s="2" t="s">
        <v>61</v>
      </c>
      <c r="E33" s="2" t="s">
        <v>62</v>
      </c>
      <c r="G33" s="2">
        <f>MONTH(G8)</f>
        <v>3</v>
      </c>
    </row>
    <row r="34" spans="1:21" outlineLevel="1" x14ac:dyDescent="0.35"/>
    <row r="35" spans="1:21" outlineLevel="1" x14ac:dyDescent="0.35">
      <c r="C35" s="2" t="s">
        <v>78</v>
      </c>
      <c r="E35" s="2" t="s">
        <v>27</v>
      </c>
      <c r="G35" s="23">
        <v>0</v>
      </c>
    </row>
    <row r="36" spans="1:21" outlineLevel="1" x14ac:dyDescent="0.35">
      <c r="C36" s="2" t="s">
        <v>79</v>
      </c>
      <c r="E36" s="2" t="s">
        <v>87</v>
      </c>
      <c r="G36" s="19">
        <v>13621.75889375</v>
      </c>
      <c r="H36" s="19">
        <v>13621.75889375</v>
      </c>
      <c r="I36" s="19">
        <v>4</v>
      </c>
    </row>
    <row r="37" spans="1:21" outlineLevel="1" x14ac:dyDescent="0.35">
      <c r="C37" s="2" t="s">
        <v>79</v>
      </c>
      <c r="E37" s="2" t="s">
        <v>80</v>
      </c>
      <c r="G37" s="4">
        <f>G36/G18*4</f>
        <v>37.167145685538884</v>
      </c>
    </row>
    <row r="38" spans="1:21" outlineLevel="1" x14ac:dyDescent="0.35">
      <c r="A38" s="170"/>
      <c r="B38" s="170"/>
      <c r="C38" s="170"/>
      <c r="D38" s="170"/>
      <c r="E38" s="170"/>
      <c r="F38" s="170"/>
      <c r="G38" s="170"/>
      <c r="H38" s="170"/>
      <c r="I38" s="170"/>
      <c r="J38" s="170"/>
      <c r="K38" s="170"/>
      <c r="L38" s="7"/>
      <c r="M38" s="7"/>
      <c r="N38" s="7"/>
      <c r="O38" s="7"/>
      <c r="P38" s="7"/>
      <c r="Q38" s="7"/>
      <c r="R38" s="7"/>
      <c r="S38" s="7"/>
      <c r="T38" s="7"/>
      <c r="U38" s="7"/>
    </row>
    <row r="39" spans="1:21" outlineLevel="1" x14ac:dyDescent="0.35">
      <c r="A39" s="170"/>
      <c r="B39" s="170"/>
      <c r="C39" s="171" t="s">
        <v>371</v>
      </c>
      <c r="D39" s="170"/>
      <c r="E39" s="170"/>
      <c r="F39" s="170"/>
      <c r="G39" s="170" t="s">
        <v>297</v>
      </c>
      <c r="H39" s="170" t="s">
        <v>373</v>
      </c>
      <c r="I39" s="170" t="s">
        <v>80</v>
      </c>
      <c r="J39" s="170"/>
      <c r="K39" s="170"/>
      <c r="L39" s="7"/>
      <c r="M39" s="7"/>
      <c r="N39" s="7"/>
      <c r="O39" s="7"/>
      <c r="P39" s="7"/>
      <c r="Q39" s="7"/>
      <c r="R39" s="7"/>
      <c r="S39" s="7"/>
      <c r="T39" s="7"/>
      <c r="U39" s="7"/>
    </row>
    <row r="40" spans="1:21" outlineLevel="1" x14ac:dyDescent="0.35">
      <c r="A40" s="170"/>
      <c r="B40" s="170"/>
      <c r="D40" s="171" t="s">
        <v>315</v>
      </c>
      <c r="E40" s="172" t="s">
        <v>372</v>
      </c>
      <c r="F40" s="170"/>
      <c r="G40" s="176">
        <v>4031.5</v>
      </c>
      <c r="H40" s="174">
        <f>G40/$G$51</f>
        <v>0.29596031110562027</v>
      </c>
      <c r="I40" s="173">
        <f>G40*4/$G$18</f>
        <v>11</v>
      </c>
      <c r="J40" s="170"/>
      <c r="K40" s="170"/>
      <c r="L40" s="7"/>
      <c r="M40" s="7"/>
      <c r="N40" s="7"/>
      <c r="O40" s="7"/>
      <c r="P40" s="7"/>
      <c r="Q40" s="7"/>
      <c r="R40" s="7"/>
      <c r="S40" s="7"/>
      <c r="T40" s="7"/>
      <c r="U40" s="7"/>
    </row>
    <row r="41" spans="1:21" outlineLevel="1" x14ac:dyDescent="0.35">
      <c r="A41" s="170"/>
      <c r="B41" s="170"/>
      <c r="C41" s="170"/>
      <c r="D41" s="175" t="s">
        <v>316</v>
      </c>
      <c r="E41" s="172" t="s">
        <v>372</v>
      </c>
      <c r="F41" s="170"/>
      <c r="G41" s="176">
        <v>1632.0427187500002</v>
      </c>
      <c r="H41" s="174">
        <f t="shared" ref="H41:H51" si="14">G41/$G$51</f>
        <v>0.11981145250624145</v>
      </c>
      <c r="I41" s="173">
        <f t="shared" ref="I41:I51" si="15">G41*4/$G$18</f>
        <v>4.453049710095498</v>
      </c>
      <c r="J41" s="170"/>
      <c r="K41" s="170"/>
      <c r="L41" s="7"/>
      <c r="M41" s="7"/>
      <c r="N41" s="7"/>
      <c r="O41" s="7"/>
      <c r="P41" s="7"/>
      <c r="Q41" s="7"/>
      <c r="R41" s="7"/>
      <c r="S41" s="7"/>
      <c r="T41" s="7"/>
      <c r="U41" s="7"/>
    </row>
    <row r="42" spans="1:21" outlineLevel="1" x14ac:dyDescent="0.35">
      <c r="A42" s="170"/>
      <c r="B42" s="170"/>
      <c r="C42" s="170"/>
      <c r="D42" s="175" t="s">
        <v>317</v>
      </c>
      <c r="E42" s="172" t="s">
        <v>372</v>
      </c>
      <c r="F42" s="170"/>
      <c r="G42" s="176">
        <v>437.21617500000002</v>
      </c>
      <c r="H42" s="174">
        <f t="shared" si="14"/>
        <v>3.2096895739404517E-2</v>
      </c>
      <c r="I42" s="173">
        <f t="shared" si="15"/>
        <v>1.19295</v>
      </c>
      <c r="J42" s="170"/>
      <c r="K42" s="170"/>
      <c r="L42" s="7"/>
      <c r="M42" s="7"/>
      <c r="N42" s="7"/>
      <c r="O42" s="7"/>
      <c r="P42" s="7"/>
      <c r="Q42" s="7"/>
      <c r="R42" s="7"/>
      <c r="S42" s="7"/>
      <c r="T42" s="7"/>
      <c r="U42" s="7"/>
    </row>
    <row r="43" spans="1:21" outlineLevel="1" x14ac:dyDescent="0.35">
      <c r="A43" s="170"/>
      <c r="B43" s="170"/>
      <c r="C43" s="170"/>
      <c r="D43" s="175" t="s">
        <v>318</v>
      </c>
      <c r="E43" s="172" t="s">
        <v>372</v>
      </c>
      <c r="F43" s="170"/>
      <c r="G43" s="176">
        <v>875</v>
      </c>
      <c r="H43" s="174">
        <f t="shared" si="14"/>
        <v>6.4235463777109703E-2</v>
      </c>
      <c r="I43" s="173">
        <f t="shared" si="15"/>
        <v>2.387448840381992</v>
      </c>
      <c r="J43" s="170"/>
      <c r="K43" s="170"/>
      <c r="L43" s="7"/>
      <c r="M43" s="7"/>
      <c r="N43" s="7"/>
      <c r="O43" s="7"/>
      <c r="P43" s="7"/>
      <c r="Q43" s="7"/>
      <c r="R43" s="7"/>
      <c r="S43" s="7"/>
      <c r="T43" s="7"/>
      <c r="U43" s="7"/>
    </row>
    <row r="44" spans="1:21" outlineLevel="1" x14ac:dyDescent="0.35">
      <c r="A44" s="170"/>
      <c r="B44" s="170"/>
      <c r="C44" s="170"/>
      <c r="D44" s="175" t="s">
        <v>319</v>
      </c>
      <c r="E44" s="172" t="s">
        <v>372</v>
      </c>
      <c r="F44" s="170"/>
      <c r="G44" s="176">
        <v>0</v>
      </c>
      <c r="H44" s="174">
        <f t="shared" si="14"/>
        <v>0</v>
      </c>
      <c r="I44" s="173">
        <f t="shared" si="15"/>
        <v>0</v>
      </c>
      <c r="J44" s="170"/>
      <c r="K44" s="170"/>
      <c r="L44" s="7"/>
      <c r="M44" s="7"/>
      <c r="N44" s="7"/>
      <c r="O44" s="7"/>
      <c r="P44" s="7"/>
      <c r="Q44" s="7"/>
      <c r="R44" s="7"/>
      <c r="S44" s="7"/>
      <c r="T44" s="7"/>
      <c r="U44" s="7"/>
    </row>
    <row r="45" spans="1:21" outlineLevel="1" x14ac:dyDescent="0.35">
      <c r="A45" s="170"/>
      <c r="B45" s="170"/>
      <c r="C45" s="170"/>
      <c r="D45" s="175" t="s">
        <v>320</v>
      </c>
      <c r="E45" s="172" t="s">
        <v>372</v>
      </c>
      <c r="F45" s="170"/>
      <c r="G45" s="176">
        <v>612.5</v>
      </c>
      <c r="H45" s="174">
        <f t="shared" si="14"/>
        <v>4.4964824643976789E-2</v>
      </c>
      <c r="I45" s="173">
        <f t="shared" si="15"/>
        <v>1.6712141882673943</v>
      </c>
      <c r="J45" s="170"/>
      <c r="K45" s="170"/>
      <c r="L45" s="7"/>
      <c r="M45" s="7"/>
      <c r="N45" s="7"/>
      <c r="O45" s="7"/>
      <c r="P45" s="7"/>
      <c r="Q45" s="7"/>
      <c r="R45" s="7"/>
      <c r="S45" s="7"/>
      <c r="T45" s="7"/>
      <c r="U45" s="7"/>
    </row>
    <row r="46" spans="1:21" outlineLevel="1" x14ac:dyDescent="0.35">
      <c r="A46" s="170"/>
      <c r="B46" s="170"/>
      <c r="C46" s="170"/>
      <c r="D46" s="175" t="s">
        <v>321</v>
      </c>
      <c r="E46" s="172" t="s">
        <v>372</v>
      </c>
      <c r="F46" s="170"/>
      <c r="G46" s="176">
        <v>366.5</v>
      </c>
      <c r="H46" s="174">
        <f t="shared" si="14"/>
        <v>2.6905482827783662E-2</v>
      </c>
      <c r="I46" s="173">
        <f t="shared" si="15"/>
        <v>1</v>
      </c>
      <c r="J46" s="170"/>
      <c r="K46" s="170"/>
      <c r="L46" s="7"/>
      <c r="M46" s="7"/>
      <c r="N46" s="7"/>
      <c r="O46" s="7"/>
      <c r="P46" s="7"/>
      <c r="Q46" s="7"/>
      <c r="R46" s="7"/>
      <c r="S46" s="7"/>
      <c r="T46" s="7"/>
      <c r="U46" s="7"/>
    </row>
    <row r="47" spans="1:21" outlineLevel="1" x14ac:dyDescent="0.35">
      <c r="A47" s="170"/>
      <c r="B47" s="170"/>
      <c r="C47" s="170"/>
      <c r="D47" s="175" t="s">
        <v>322</v>
      </c>
      <c r="E47" s="172" t="s">
        <v>372</v>
      </c>
      <c r="F47" s="170"/>
      <c r="G47" s="176">
        <v>300</v>
      </c>
      <c r="H47" s="174">
        <f t="shared" si="14"/>
        <v>2.2023587580723324E-2</v>
      </c>
      <c r="I47" s="173">
        <f t="shared" si="15"/>
        <v>0.81855388813096863</v>
      </c>
      <c r="J47" s="170"/>
      <c r="K47" s="170"/>
      <c r="L47" s="7"/>
      <c r="M47" s="7"/>
      <c r="N47" s="7"/>
      <c r="O47" s="7"/>
      <c r="P47" s="7"/>
      <c r="Q47" s="7"/>
      <c r="R47" s="7"/>
      <c r="S47" s="7"/>
      <c r="T47" s="7"/>
      <c r="U47" s="7"/>
    </row>
    <row r="48" spans="1:21" outlineLevel="1" x14ac:dyDescent="0.35">
      <c r="A48" s="170"/>
      <c r="B48" s="170"/>
      <c r="C48" s="170"/>
      <c r="D48" s="175" t="s">
        <v>323</v>
      </c>
      <c r="E48" s="172" t="s">
        <v>372</v>
      </c>
      <c r="F48" s="170"/>
      <c r="G48" s="176">
        <v>1466</v>
      </c>
      <c r="H48" s="174">
        <f t="shared" si="14"/>
        <v>0.10762193131113465</v>
      </c>
      <c r="I48" s="173">
        <f t="shared" si="15"/>
        <v>4</v>
      </c>
      <c r="J48" s="170"/>
      <c r="K48" s="170"/>
      <c r="L48" s="7"/>
      <c r="M48" s="7"/>
      <c r="N48" s="7"/>
      <c r="O48" s="7"/>
      <c r="P48" s="7"/>
      <c r="Q48" s="7"/>
      <c r="R48" s="7"/>
      <c r="S48" s="7"/>
      <c r="T48" s="7"/>
      <c r="U48" s="7"/>
    </row>
    <row r="49" spans="1:21" outlineLevel="1" x14ac:dyDescent="0.35">
      <c r="A49" s="170"/>
      <c r="B49" s="170"/>
      <c r="C49" s="170"/>
      <c r="D49" s="175" t="s">
        <v>324</v>
      </c>
      <c r="E49" s="172" t="s">
        <v>372</v>
      </c>
      <c r="F49" s="170"/>
      <c r="G49" s="176">
        <v>345</v>
      </c>
      <c r="H49" s="174">
        <f t="shared" si="14"/>
        <v>2.5327125717831824E-2</v>
      </c>
      <c r="I49" s="173">
        <f t="shared" si="15"/>
        <v>0.94133697135061389</v>
      </c>
      <c r="J49" s="170"/>
      <c r="K49" s="170"/>
      <c r="L49" s="7"/>
      <c r="M49" s="7"/>
      <c r="N49" s="7"/>
      <c r="O49" s="7"/>
      <c r="P49" s="7"/>
      <c r="Q49" s="7"/>
      <c r="R49" s="7"/>
      <c r="S49" s="7"/>
      <c r="T49" s="7"/>
      <c r="U49" s="7"/>
    </row>
    <row r="50" spans="1:21" outlineLevel="1" x14ac:dyDescent="0.35">
      <c r="A50" s="170"/>
      <c r="B50" s="170"/>
      <c r="C50" s="170"/>
      <c r="D50" s="175" t="s">
        <v>325</v>
      </c>
      <c r="E50" s="172" t="s">
        <v>372</v>
      </c>
      <c r="F50" s="170"/>
      <c r="G50" s="176">
        <v>3556</v>
      </c>
      <c r="H50" s="174">
        <f t="shared" si="14"/>
        <v>0.26105292479017378</v>
      </c>
      <c r="I50" s="173">
        <f t="shared" si="15"/>
        <v>9.7025920873124143</v>
      </c>
      <c r="J50" s="170"/>
      <c r="K50" s="170"/>
      <c r="L50" s="7"/>
      <c r="M50" s="7"/>
      <c r="N50" s="7"/>
      <c r="O50" s="7"/>
      <c r="P50" s="7"/>
      <c r="Q50" s="7"/>
      <c r="R50" s="7"/>
      <c r="S50" s="7"/>
      <c r="T50" s="7"/>
      <c r="U50" s="7"/>
    </row>
    <row r="51" spans="1:21" outlineLevel="1" x14ac:dyDescent="0.35">
      <c r="A51" s="170"/>
      <c r="B51" s="170"/>
      <c r="C51" s="170"/>
      <c r="D51" s="175" t="s">
        <v>22</v>
      </c>
      <c r="E51" s="172" t="s">
        <v>372</v>
      </c>
      <c r="F51" s="170"/>
      <c r="G51" s="176">
        <v>13621.75889375</v>
      </c>
      <c r="H51" s="174">
        <f t="shared" si="14"/>
        <v>1</v>
      </c>
      <c r="I51" s="173">
        <f t="shared" si="15"/>
        <v>37.167145685538884</v>
      </c>
      <c r="J51" s="170"/>
      <c r="K51" s="170"/>
      <c r="L51" s="7"/>
      <c r="M51" s="7"/>
      <c r="N51" s="7"/>
      <c r="O51" s="7"/>
      <c r="P51" s="7"/>
      <c r="Q51" s="7"/>
      <c r="R51" s="7"/>
      <c r="S51" s="7"/>
      <c r="T51" s="7"/>
      <c r="U51" s="7"/>
    </row>
    <row r="52" spans="1:21" outlineLevel="1" x14ac:dyDescent="0.35">
      <c r="A52" s="170"/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7"/>
      <c r="M52" s="7"/>
      <c r="N52" s="7"/>
      <c r="O52" s="7"/>
      <c r="P52" s="7"/>
      <c r="Q52" s="7"/>
      <c r="R52" s="7"/>
      <c r="S52" s="7"/>
      <c r="T52" s="7"/>
      <c r="U52" s="7"/>
    </row>
    <row r="53" spans="1:21" s="24" customFormat="1" x14ac:dyDescent="0.35">
      <c r="A53" s="24" t="s">
        <v>178</v>
      </c>
    </row>
    <row r="54" spans="1:21" x14ac:dyDescent="0.35">
      <c r="C54" s="2" t="s">
        <v>10</v>
      </c>
      <c r="E54" s="2" t="s">
        <v>58</v>
      </c>
      <c r="G54" s="19">
        <v>708954.08984999999</v>
      </c>
      <c r="H54" s="7">
        <f>G54/G22</f>
        <v>0.27149798290551025</v>
      </c>
      <c r="J54" s="2" t="s">
        <v>32</v>
      </c>
    </row>
    <row r="55" spans="1:21" x14ac:dyDescent="0.35">
      <c r="C55" s="2" t="s">
        <v>46</v>
      </c>
      <c r="E55" s="2" t="s">
        <v>58</v>
      </c>
      <c r="G55" s="2">
        <f>G22*H55</f>
        <v>783380.505</v>
      </c>
      <c r="H55" s="23">
        <v>0.3</v>
      </c>
    </row>
    <row r="56" spans="1:21" x14ac:dyDescent="0.35">
      <c r="H56" s="7"/>
    </row>
    <row r="57" spans="1:21" x14ac:dyDescent="0.35">
      <c r="C57" s="2" t="s">
        <v>47</v>
      </c>
      <c r="E57" s="2" t="s">
        <v>58</v>
      </c>
      <c r="G57" s="2">
        <f>(G55-G54)/H55</f>
        <v>248088.05050000007</v>
      </c>
      <c r="H57" s="7">
        <f>G57/G22</f>
        <v>9.5006723648299138E-2</v>
      </c>
      <c r="I57" s="7">
        <f>1-H57</f>
        <v>0.9049932763517009</v>
      </c>
    </row>
    <row r="58" spans="1:21" x14ac:dyDescent="0.35">
      <c r="H58" s="7"/>
    </row>
    <row r="59" spans="1:21" x14ac:dyDescent="0.35">
      <c r="C59" s="2" t="s">
        <v>48</v>
      </c>
      <c r="E59" s="2" t="s">
        <v>27</v>
      </c>
      <c r="G59" s="23">
        <v>0.5</v>
      </c>
      <c r="H59" s="7"/>
    </row>
    <row r="60" spans="1:21" x14ac:dyDescent="0.35">
      <c r="C60" s="2" t="s">
        <v>49</v>
      </c>
      <c r="E60" s="2" t="s">
        <v>26</v>
      </c>
      <c r="G60" s="2">
        <f>G59*G54</f>
        <v>354477.04492499999</v>
      </c>
      <c r="H60" s="7"/>
    </row>
    <row r="61" spans="1:21" x14ac:dyDescent="0.35">
      <c r="H61" s="7"/>
    </row>
    <row r="62" spans="1:21" x14ac:dyDescent="0.35">
      <c r="C62" s="2" t="s">
        <v>51</v>
      </c>
      <c r="E62" s="2" t="s">
        <v>26</v>
      </c>
      <c r="G62" s="2">
        <f>G22-G57-G60</f>
        <v>2008703.2545750001</v>
      </c>
      <c r="H62" s="7"/>
    </row>
    <row r="63" spans="1:21" x14ac:dyDescent="0.35">
      <c r="C63" s="2" t="s">
        <v>52</v>
      </c>
      <c r="E63" s="2" t="s">
        <v>26</v>
      </c>
      <c r="G63" s="19">
        <v>169750</v>
      </c>
    </row>
    <row r="64" spans="1:21" x14ac:dyDescent="0.35">
      <c r="C64" s="2" t="s">
        <v>53</v>
      </c>
      <c r="E64" s="2" t="s">
        <v>26</v>
      </c>
      <c r="G64" s="19">
        <v>2178453.2545750001</v>
      </c>
    </row>
    <row r="66" spans="1:22" x14ac:dyDescent="0.35">
      <c r="C66" s="2" t="s">
        <v>56</v>
      </c>
      <c r="G66" s="19">
        <v>0</v>
      </c>
      <c r="H66" s="19">
        <v>1</v>
      </c>
      <c r="I66" s="2">
        <f>H66+1</f>
        <v>2</v>
      </c>
      <c r="J66" s="2">
        <f>I66+1</f>
        <v>3</v>
      </c>
      <c r="K66" s="2">
        <f>J66+1</f>
        <v>4</v>
      </c>
      <c r="L66" s="2">
        <f>K66+1</f>
        <v>5</v>
      </c>
      <c r="M66" s="19">
        <v>6</v>
      </c>
      <c r="N66" s="19">
        <v>7</v>
      </c>
    </row>
    <row r="67" spans="1:22" x14ac:dyDescent="0.35">
      <c r="C67" s="2" t="s">
        <v>55</v>
      </c>
      <c r="E67" s="2" t="s">
        <v>27</v>
      </c>
      <c r="G67" s="23">
        <v>0</v>
      </c>
      <c r="H67" s="23">
        <v>0.6</v>
      </c>
      <c r="I67" s="23">
        <v>0.16</v>
      </c>
      <c r="J67" s="23">
        <v>9.6000000000000002E-2</v>
      </c>
      <c r="K67" s="23">
        <v>5.7599999999999998E-2</v>
      </c>
      <c r="L67" s="7">
        <f>K67</f>
        <v>5.7599999999999998E-2</v>
      </c>
      <c r="M67" s="23">
        <v>2.8799999999999999E-2</v>
      </c>
      <c r="N67" s="23">
        <v>0</v>
      </c>
    </row>
    <row r="68" spans="1:22" x14ac:dyDescent="0.35">
      <c r="C68" s="2" t="s">
        <v>57</v>
      </c>
      <c r="E68" s="2" t="s">
        <v>27</v>
      </c>
      <c r="G68" s="23">
        <v>0</v>
      </c>
      <c r="H68" s="7">
        <f>H67/4</f>
        <v>0.15</v>
      </c>
      <c r="I68" s="7">
        <f>I67/4</f>
        <v>0.04</v>
      </c>
      <c r="J68" s="7">
        <f>J67/4</f>
        <v>2.4E-2</v>
      </c>
      <c r="K68" s="7">
        <f>K67/4</f>
        <v>1.44E-2</v>
      </c>
      <c r="L68" s="7">
        <f>K68</f>
        <v>1.44E-2</v>
      </c>
      <c r="M68" s="7">
        <f>M67/4</f>
        <v>7.1999999999999998E-3</v>
      </c>
      <c r="N68" s="7">
        <f>N67/4</f>
        <v>0</v>
      </c>
    </row>
    <row r="70" spans="1:22" x14ac:dyDescent="0.35">
      <c r="C70" s="2" t="s">
        <v>88</v>
      </c>
      <c r="E70" s="2" t="s">
        <v>27</v>
      </c>
      <c r="G70" s="23">
        <v>0.35</v>
      </c>
    </row>
    <row r="71" spans="1:22" x14ac:dyDescent="0.35">
      <c r="C71" s="2" t="s">
        <v>125</v>
      </c>
      <c r="E71" s="2" t="s">
        <v>27</v>
      </c>
      <c r="G71" s="23">
        <v>0.5</v>
      </c>
    </row>
    <row r="73" spans="1:22" s="24" customFormat="1" x14ac:dyDescent="0.35">
      <c r="A73" s="24" t="s">
        <v>95</v>
      </c>
    </row>
    <row r="74" spans="1:22" x14ac:dyDescent="0.35">
      <c r="B74" s="2" t="s">
        <v>24</v>
      </c>
      <c r="I74" s="3">
        <f t="shared" ref="I74:V74" si="16">I21</f>
        <v>42704</v>
      </c>
      <c r="J74" s="3">
        <f t="shared" si="16"/>
        <v>42735</v>
      </c>
      <c r="K74" s="3">
        <f t="shared" si="16"/>
        <v>42766</v>
      </c>
      <c r="L74" s="3">
        <f t="shared" si="16"/>
        <v>42794</v>
      </c>
      <c r="M74" s="3">
        <f t="shared" si="16"/>
        <v>42825</v>
      </c>
      <c r="N74" s="3">
        <f t="shared" si="16"/>
        <v>42855</v>
      </c>
      <c r="O74" s="3">
        <f t="shared" si="16"/>
        <v>42886</v>
      </c>
      <c r="P74" s="3">
        <f t="shared" si="16"/>
        <v>42916</v>
      </c>
      <c r="Q74" s="3">
        <f t="shared" si="16"/>
        <v>42947</v>
      </c>
      <c r="R74" s="3">
        <f t="shared" si="16"/>
        <v>42978</v>
      </c>
      <c r="S74" s="3">
        <f t="shared" si="16"/>
        <v>43008</v>
      </c>
      <c r="T74" s="3">
        <f t="shared" si="16"/>
        <v>43039</v>
      </c>
      <c r="U74" s="3">
        <f t="shared" si="16"/>
        <v>43069</v>
      </c>
      <c r="V74" s="3">
        <f t="shared" si="16"/>
        <v>43100</v>
      </c>
    </row>
    <row r="75" spans="1:22" x14ac:dyDescent="0.35">
      <c r="B75" s="2" t="s">
        <v>99</v>
      </c>
      <c r="E75" s="2" t="s">
        <v>26</v>
      </c>
      <c r="G75" s="6">
        <f>SUM(I75:U75)</f>
        <v>-1703807.1156920004</v>
      </c>
      <c r="H75" s="7">
        <f>G75/G77</f>
        <v>0.65248258197410558</v>
      </c>
      <c r="I75" s="22">
        <v>-1E-4</v>
      </c>
      <c r="J75" s="22">
        <v>-1E-4</v>
      </c>
      <c r="K75" s="22">
        <v>-1E-4</v>
      </c>
      <c r="L75" s="22">
        <v>-1E-4</v>
      </c>
      <c r="M75" s="22">
        <v>-1E-4</v>
      </c>
      <c r="N75" s="22">
        <v>-1E-4</v>
      </c>
      <c r="O75" s="22">
        <v>-35252.122725000001</v>
      </c>
      <c r="P75" s="22">
        <v>-1E-4</v>
      </c>
      <c r="Q75" s="22">
        <v>-135785.95420000001</v>
      </c>
      <c r="R75" s="22">
        <v>-690680.47857500007</v>
      </c>
      <c r="S75" s="22">
        <v>-861718.55550000002</v>
      </c>
      <c r="T75" s="22">
        <v>-887831.23900000006</v>
      </c>
      <c r="U75" s="22">
        <v>907461.23500799993</v>
      </c>
    </row>
    <row r="76" spans="1:22" x14ac:dyDescent="0.35">
      <c r="B76" s="2" t="s">
        <v>100</v>
      </c>
      <c r="E76" s="2" t="s">
        <v>26</v>
      </c>
      <c r="G76" s="6">
        <f>SUM(I76:U76)</f>
        <v>-907461.23500799993</v>
      </c>
      <c r="H76" s="7">
        <f>G76/G77</f>
        <v>0.34751741802589442</v>
      </c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>
        <f>-U75</f>
        <v>-907461.23500799993</v>
      </c>
    </row>
    <row r="77" spans="1:22" x14ac:dyDescent="0.35">
      <c r="C77" s="2" t="s">
        <v>404</v>
      </c>
      <c r="E77" s="2" t="s">
        <v>26</v>
      </c>
      <c r="G77" s="6">
        <f>SUM(G75:G76)</f>
        <v>-2611268.3507000003</v>
      </c>
      <c r="I77" s="6">
        <f>I75+I76</f>
        <v>-1E-4</v>
      </c>
      <c r="J77" s="6">
        <f t="shared" ref="J77:U77" si="17">J75+J76</f>
        <v>-1E-4</v>
      </c>
      <c r="K77" s="6">
        <f t="shared" si="17"/>
        <v>-1E-4</v>
      </c>
      <c r="L77" s="6">
        <f t="shared" si="17"/>
        <v>-1E-4</v>
      </c>
      <c r="M77" s="6">
        <f t="shared" si="17"/>
        <v>-1E-4</v>
      </c>
      <c r="N77" s="6">
        <f t="shared" si="17"/>
        <v>-1E-4</v>
      </c>
      <c r="O77" s="6">
        <f t="shared" si="17"/>
        <v>-35252.122725000001</v>
      </c>
      <c r="P77" s="6">
        <f t="shared" si="17"/>
        <v>-1E-4</v>
      </c>
      <c r="Q77" s="6">
        <f t="shared" si="17"/>
        <v>-135785.95420000001</v>
      </c>
      <c r="R77" s="6">
        <f t="shared" si="17"/>
        <v>-690680.47857500007</v>
      </c>
      <c r="S77" s="6">
        <f t="shared" si="17"/>
        <v>-861718.55550000002</v>
      </c>
      <c r="T77" s="6">
        <f t="shared" si="17"/>
        <v>-887831.23900000006</v>
      </c>
      <c r="U77" s="6">
        <f t="shared" si="17"/>
        <v>0</v>
      </c>
    </row>
    <row r="79" spans="1:22" x14ac:dyDescent="0.35">
      <c r="B79" s="2" t="s">
        <v>98</v>
      </c>
    </row>
    <row r="80" spans="1:22" x14ac:dyDescent="0.35">
      <c r="C80" s="2" t="s">
        <v>101</v>
      </c>
      <c r="E80" s="2" t="s">
        <v>26</v>
      </c>
      <c r="G80" s="2">
        <f>G76*-1</f>
        <v>907461.23500799993</v>
      </c>
    </row>
    <row r="82" spans="3:8" x14ac:dyDescent="0.35">
      <c r="C82" s="2" t="s">
        <v>96</v>
      </c>
    </row>
    <row r="83" spans="3:8" x14ac:dyDescent="0.35">
      <c r="D83" s="2" t="s">
        <v>97</v>
      </c>
      <c r="E83" s="2" t="s">
        <v>102</v>
      </c>
      <c r="G83" s="19">
        <v>20</v>
      </c>
    </row>
    <row r="84" spans="3:8" x14ac:dyDescent="0.35">
      <c r="D84" s="2" t="s">
        <v>106</v>
      </c>
      <c r="E84" s="2" t="s">
        <v>24</v>
      </c>
      <c r="G84" s="3">
        <f>EOMONTH(G8,G83*3)</f>
        <v>45016</v>
      </c>
    </row>
    <row r="85" spans="3:8" x14ac:dyDescent="0.35">
      <c r="D85" s="2" t="s">
        <v>103</v>
      </c>
      <c r="E85" s="2" t="s">
        <v>104</v>
      </c>
      <c r="G85" s="19">
        <v>5104.4694469199994</v>
      </c>
    </row>
    <row r="86" spans="3:8" x14ac:dyDescent="0.35">
      <c r="D86" s="2" t="s">
        <v>105</v>
      </c>
      <c r="E86" s="2" t="s">
        <v>27</v>
      </c>
      <c r="G86" s="8">
        <f>G85*4/G80</f>
        <v>2.2499999999999999E-2</v>
      </c>
    </row>
    <row r="87" spans="3:8" x14ac:dyDescent="0.35">
      <c r="D87" s="2" t="s">
        <v>111</v>
      </c>
      <c r="E87" s="2" t="s">
        <v>102</v>
      </c>
      <c r="G87" s="21">
        <v>5</v>
      </c>
    </row>
    <row r="88" spans="3:8" x14ac:dyDescent="0.35">
      <c r="D88" s="2" t="s">
        <v>112</v>
      </c>
      <c r="E88" s="2" t="s">
        <v>24</v>
      </c>
      <c r="G88" s="3">
        <f>EDATE(G8,G87*3)</f>
        <v>43646</v>
      </c>
    </row>
    <row r="90" spans="3:8" x14ac:dyDescent="0.35">
      <c r="C90" s="2" t="s">
        <v>107</v>
      </c>
      <c r="G90" s="3">
        <f>G7</f>
        <v>42704</v>
      </c>
      <c r="H90" s="3">
        <f>G84</f>
        <v>45016</v>
      </c>
    </row>
    <row r="91" spans="3:8" x14ac:dyDescent="0.35">
      <c r="D91" s="2" t="s">
        <v>108</v>
      </c>
      <c r="E91" s="2" t="s">
        <v>27</v>
      </c>
      <c r="G91" s="23">
        <v>0</v>
      </c>
      <c r="H91" s="23">
        <v>0.05</v>
      </c>
    </row>
    <row r="92" spans="3:8" x14ac:dyDescent="0.35">
      <c r="D92" s="2" t="s">
        <v>109</v>
      </c>
      <c r="E92" s="2" t="s">
        <v>27</v>
      </c>
      <c r="G92" s="7">
        <f>1-G91</f>
        <v>1</v>
      </c>
      <c r="H92" s="7">
        <f>1-H91</f>
        <v>0.95</v>
      </c>
    </row>
    <row r="94" spans="3:8" x14ac:dyDescent="0.35">
      <c r="C94" s="2" t="s">
        <v>110</v>
      </c>
      <c r="G94" s="3">
        <f>G90</f>
        <v>42704</v>
      </c>
      <c r="H94" s="3">
        <f>G88</f>
        <v>43646</v>
      </c>
    </row>
    <row r="95" spans="3:8" x14ac:dyDescent="0.35">
      <c r="D95" s="2" t="s">
        <v>108</v>
      </c>
      <c r="E95" s="2" t="s">
        <v>27</v>
      </c>
      <c r="G95" s="23">
        <v>0.99</v>
      </c>
      <c r="H95" s="23">
        <v>0.05</v>
      </c>
    </row>
    <row r="96" spans="3:8" x14ac:dyDescent="0.35">
      <c r="D96" s="2" t="s">
        <v>109</v>
      </c>
      <c r="E96" s="2" t="s">
        <v>27</v>
      </c>
      <c r="G96" s="7">
        <f>1-G95</f>
        <v>1.0000000000000009E-2</v>
      </c>
      <c r="H96" s="7">
        <f>1-H95</f>
        <v>0.95</v>
      </c>
    </row>
    <row r="98" spans="1:157" x14ac:dyDescent="0.35">
      <c r="C98" s="2" t="s">
        <v>1</v>
      </c>
      <c r="E98" s="2" t="s">
        <v>26</v>
      </c>
      <c r="G98" s="19">
        <v>45373.061750399997</v>
      </c>
    </row>
    <row r="99" spans="1:157" x14ac:dyDescent="0.35">
      <c r="H99" s="2" t="s">
        <v>407</v>
      </c>
    </row>
    <row r="100" spans="1:157" x14ac:dyDescent="0.35">
      <c r="C100" s="2" t="s">
        <v>405</v>
      </c>
      <c r="E100" s="2" t="s">
        <v>26</v>
      </c>
      <c r="G100" s="19">
        <v>2594230.27885008</v>
      </c>
      <c r="H100" s="2">
        <f>G22</f>
        <v>2611268.35</v>
      </c>
      <c r="I100" s="7">
        <f>G100/H100</f>
        <v>0.99347517418119047</v>
      </c>
    </row>
    <row r="101" spans="1:157" x14ac:dyDescent="0.35">
      <c r="C101" s="2" t="s">
        <v>406</v>
      </c>
      <c r="E101" s="2" t="s">
        <v>26</v>
      </c>
      <c r="G101" s="6">
        <f>G76</f>
        <v>-907461.23500799993</v>
      </c>
    </row>
    <row r="102" spans="1:157" x14ac:dyDescent="0.35">
      <c r="C102" s="2" t="s">
        <v>194</v>
      </c>
      <c r="E102" s="2" t="s">
        <v>26</v>
      </c>
      <c r="G102" s="2">
        <f>SUM(G100:G101)</f>
        <v>1686769.04384208</v>
      </c>
    </row>
    <row r="104" spans="1:157" x14ac:dyDescent="0.35">
      <c r="C104" s="2" t="s">
        <v>200</v>
      </c>
      <c r="E104" s="2" t="s">
        <v>26</v>
      </c>
      <c r="G104" s="2">
        <f>H100-G100</f>
        <v>17038.071149920113</v>
      </c>
    </row>
    <row r="106" spans="1:157" s="24" customFormat="1" x14ac:dyDescent="0.35">
      <c r="A106" s="24" t="s">
        <v>33</v>
      </c>
    </row>
    <row r="108" spans="1:157" ht="15" thickBot="1" x14ac:dyDescent="0.4">
      <c r="C108" s="9" t="s">
        <v>93</v>
      </c>
      <c r="D108" s="9"/>
      <c r="E108" s="9" t="s">
        <v>26</v>
      </c>
      <c r="F108" s="9"/>
      <c r="G108" s="9"/>
      <c r="H108" s="10">
        <f t="shared" ref="H108:AM108" si="18">LOOKUP(H4,21:21,22:22)</f>
        <v>0</v>
      </c>
      <c r="I108" s="10">
        <f t="shared" si="18"/>
        <v>0</v>
      </c>
      <c r="J108" s="10">
        <f t="shared" si="18"/>
        <v>0</v>
      </c>
      <c r="K108" s="10">
        <f t="shared" si="18"/>
        <v>0</v>
      </c>
      <c r="L108" s="10">
        <f t="shared" si="18"/>
        <v>0</v>
      </c>
      <c r="M108" s="10">
        <f t="shared" si="18"/>
        <v>0</v>
      </c>
      <c r="N108" s="10">
        <f t="shared" si="18"/>
        <v>35252.122725000001</v>
      </c>
      <c r="O108" s="10">
        <f t="shared" si="18"/>
        <v>0</v>
      </c>
      <c r="P108" s="10">
        <f t="shared" si="18"/>
        <v>135785.95420000001</v>
      </c>
      <c r="Q108" s="10">
        <f t="shared" si="18"/>
        <v>690680.47857500007</v>
      </c>
      <c r="R108" s="10">
        <f t="shared" si="18"/>
        <v>861718.55550000002</v>
      </c>
      <c r="S108" s="10">
        <f t="shared" si="18"/>
        <v>887831.23900000006</v>
      </c>
      <c r="T108" s="10">
        <f t="shared" si="18"/>
        <v>0</v>
      </c>
      <c r="U108" s="10">
        <f t="shared" si="18"/>
        <v>0</v>
      </c>
      <c r="V108" s="10">
        <f t="shared" si="18"/>
        <v>0</v>
      </c>
      <c r="W108" s="10">
        <f t="shared" si="18"/>
        <v>0</v>
      </c>
      <c r="X108" s="10">
        <f t="shared" si="18"/>
        <v>0</v>
      </c>
      <c r="Y108" s="10">
        <f t="shared" si="18"/>
        <v>0</v>
      </c>
      <c r="Z108" s="10">
        <f t="shared" si="18"/>
        <v>0</v>
      </c>
      <c r="AA108" s="10">
        <f t="shared" si="18"/>
        <v>0</v>
      </c>
      <c r="AB108" s="10">
        <f t="shared" si="18"/>
        <v>0</v>
      </c>
      <c r="AC108" s="10">
        <f t="shared" si="18"/>
        <v>0</v>
      </c>
      <c r="AD108" s="10">
        <f t="shared" si="18"/>
        <v>0</v>
      </c>
      <c r="AE108" s="10">
        <f t="shared" si="18"/>
        <v>0</v>
      </c>
      <c r="AF108" s="10">
        <f t="shared" si="18"/>
        <v>0</v>
      </c>
      <c r="AG108" s="10">
        <f t="shared" si="18"/>
        <v>0</v>
      </c>
      <c r="AH108" s="10">
        <f t="shared" si="18"/>
        <v>0</v>
      </c>
      <c r="AI108" s="10">
        <f t="shared" si="18"/>
        <v>0</v>
      </c>
      <c r="AJ108" s="10">
        <f t="shared" si="18"/>
        <v>0</v>
      </c>
      <c r="AK108" s="10">
        <f t="shared" si="18"/>
        <v>0</v>
      </c>
      <c r="AL108" s="10">
        <f t="shared" si="18"/>
        <v>0</v>
      </c>
      <c r="AM108" s="10">
        <f t="shared" si="18"/>
        <v>0</v>
      </c>
      <c r="AN108" s="10">
        <f t="shared" ref="AN108:BS108" si="19">LOOKUP(AN4,21:21,22:22)</f>
        <v>0</v>
      </c>
      <c r="AO108" s="10">
        <f t="shared" si="19"/>
        <v>0</v>
      </c>
      <c r="AP108" s="10">
        <f t="shared" si="19"/>
        <v>0</v>
      </c>
      <c r="AQ108" s="10">
        <f t="shared" si="19"/>
        <v>0</v>
      </c>
      <c r="AR108" s="10">
        <f t="shared" si="19"/>
        <v>0</v>
      </c>
      <c r="AS108" s="10">
        <f t="shared" si="19"/>
        <v>0</v>
      </c>
      <c r="AT108" s="10">
        <f t="shared" si="19"/>
        <v>0</v>
      </c>
      <c r="AU108" s="10">
        <f t="shared" si="19"/>
        <v>0</v>
      </c>
      <c r="AV108" s="10">
        <f t="shared" si="19"/>
        <v>0</v>
      </c>
      <c r="AW108" s="10">
        <f t="shared" si="19"/>
        <v>0</v>
      </c>
      <c r="AX108" s="10">
        <f t="shared" si="19"/>
        <v>0</v>
      </c>
      <c r="AY108" s="10">
        <f t="shared" si="19"/>
        <v>0</v>
      </c>
      <c r="AZ108" s="10">
        <f t="shared" si="19"/>
        <v>0</v>
      </c>
      <c r="BA108" s="10">
        <f t="shared" si="19"/>
        <v>0</v>
      </c>
      <c r="BB108" s="10">
        <f t="shared" si="19"/>
        <v>0</v>
      </c>
      <c r="BC108" s="10">
        <f t="shared" si="19"/>
        <v>0</v>
      </c>
      <c r="BD108" s="10">
        <f t="shared" si="19"/>
        <v>0</v>
      </c>
      <c r="BE108" s="10">
        <f t="shared" si="19"/>
        <v>0</v>
      </c>
      <c r="BF108" s="10">
        <f t="shared" si="19"/>
        <v>0</v>
      </c>
      <c r="BG108" s="10">
        <f t="shared" si="19"/>
        <v>0</v>
      </c>
      <c r="BH108" s="10">
        <f t="shared" si="19"/>
        <v>0</v>
      </c>
      <c r="BI108" s="10">
        <f t="shared" si="19"/>
        <v>0</v>
      </c>
      <c r="BJ108" s="10">
        <f t="shared" si="19"/>
        <v>0</v>
      </c>
      <c r="BK108" s="10">
        <f t="shared" si="19"/>
        <v>0</v>
      </c>
      <c r="BL108" s="10">
        <f t="shared" si="19"/>
        <v>0</v>
      </c>
      <c r="BM108" s="10">
        <f t="shared" si="19"/>
        <v>0</v>
      </c>
      <c r="BN108" s="10">
        <f t="shared" si="19"/>
        <v>0</v>
      </c>
      <c r="BO108" s="10">
        <f t="shared" si="19"/>
        <v>0</v>
      </c>
      <c r="BP108" s="10">
        <f t="shared" si="19"/>
        <v>0</v>
      </c>
      <c r="BQ108" s="10">
        <f t="shared" si="19"/>
        <v>0</v>
      </c>
      <c r="BR108" s="10">
        <f t="shared" si="19"/>
        <v>0</v>
      </c>
      <c r="BS108" s="10">
        <f t="shared" si="19"/>
        <v>0</v>
      </c>
      <c r="BT108" s="10">
        <f t="shared" ref="BT108:CY108" si="20">LOOKUP(BT4,21:21,22:22)</f>
        <v>0</v>
      </c>
      <c r="BU108" s="10">
        <f t="shared" si="20"/>
        <v>0</v>
      </c>
      <c r="BV108" s="10">
        <f t="shared" si="20"/>
        <v>0</v>
      </c>
      <c r="BW108" s="10">
        <f t="shared" si="20"/>
        <v>0</v>
      </c>
      <c r="BX108" s="10">
        <f t="shared" si="20"/>
        <v>0</v>
      </c>
      <c r="BY108" s="10">
        <f t="shared" si="20"/>
        <v>0</v>
      </c>
      <c r="BZ108" s="10">
        <f t="shared" si="20"/>
        <v>0</v>
      </c>
      <c r="CA108" s="10">
        <f t="shared" si="20"/>
        <v>0</v>
      </c>
      <c r="CB108" s="10">
        <f t="shared" si="20"/>
        <v>0</v>
      </c>
      <c r="CC108" s="10">
        <f t="shared" si="20"/>
        <v>0</v>
      </c>
      <c r="CD108" s="10">
        <f t="shared" si="20"/>
        <v>0</v>
      </c>
      <c r="CE108" s="10">
        <f t="shared" si="20"/>
        <v>0</v>
      </c>
      <c r="CF108" s="10">
        <f t="shared" si="20"/>
        <v>0</v>
      </c>
      <c r="CG108" s="10">
        <f t="shared" si="20"/>
        <v>0</v>
      </c>
      <c r="CH108" s="10">
        <f t="shared" si="20"/>
        <v>0</v>
      </c>
      <c r="CI108" s="10">
        <f t="shared" si="20"/>
        <v>0</v>
      </c>
      <c r="CJ108" s="10">
        <f t="shared" si="20"/>
        <v>0</v>
      </c>
      <c r="CK108" s="10">
        <f t="shared" si="20"/>
        <v>0</v>
      </c>
      <c r="CL108" s="10">
        <f t="shared" si="20"/>
        <v>0</v>
      </c>
      <c r="CM108" s="10">
        <f t="shared" si="20"/>
        <v>0</v>
      </c>
      <c r="CN108" s="10">
        <f t="shared" si="20"/>
        <v>0</v>
      </c>
      <c r="CO108" s="10">
        <f t="shared" si="20"/>
        <v>0</v>
      </c>
      <c r="CP108" s="10">
        <f t="shared" si="20"/>
        <v>0</v>
      </c>
      <c r="CQ108" s="10">
        <f t="shared" si="20"/>
        <v>0</v>
      </c>
      <c r="CR108" s="10">
        <f t="shared" si="20"/>
        <v>0</v>
      </c>
      <c r="CS108" s="10">
        <f t="shared" si="20"/>
        <v>0</v>
      </c>
      <c r="CT108" s="10">
        <f t="shared" si="20"/>
        <v>0</v>
      </c>
      <c r="CU108" s="10">
        <f t="shared" si="20"/>
        <v>0</v>
      </c>
      <c r="CV108" s="10">
        <f t="shared" si="20"/>
        <v>0</v>
      </c>
      <c r="CW108" s="10">
        <f t="shared" si="20"/>
        <v>0</v>
      </c>
      <c r="CX108" s="10">
        <f t="shared" si="20"/>
        <v>0</v>
      </c>
      <c r="CY108" s="10">
        <f t="shared" si="20"/>
        <v>0</v>
      </c>
      <c r="CZ108" s="10">
        <f t="shared" ref="CZ108:EE108" si="21">LOOKUP(CZ4,21:21,22:22)</f>
        <v>0</v>
      </c>
      <c r="DA108" s="10">
        <f t="shared" si="21"/>
        <v>0</v>
      </c>
      <c r="DB108" s="10">
        <f t="shared" si="21"/>
        <v>0</v>
      </c>
      <c r="DC108" s="10">
        <f t="shared" si="21"/>
        <v>0</v>
      </c>
      <c r="DD108" s="10">
        <f t="shared" si="21"/>
        <v>0</v>
      </c>
      <c r="DE108" s="10">
        <f t="shared" si="21"/>
        <v>0</v>
      </c>
      <c r="DF108" s="10">
        <f t="shared" si="21"/>
        <v>0</v>
      </c>
      <c r="DG108" s="10">
        <f t="shared" si="21"/>
        <v>0</v>
      </c>
      <c r="DH108" s="10">
        <f t="shared" si="21"/>
        <v>0</v>
      </c>
      <c r="DI108" s="10">
        <f t="shared" si="21"/>
        <v>0</v>
      </c>
      <c r="DJ108" s="10">
        <f t="shared" si="21"/>
        <v>0</v>
      </c>
      <c r="DK108" s="10">
        <f t="shared" si="21"/>
        <v>0</v>
      </c>
      <c r="DL108" s="10">
        <f t="shared" si="21"/>
        <v>0</v>
      </c>
      <c r="DM108" s="10">
        <f t="shared" si="21"/>
        <v>0</v>
      </c>
      <c r="DN108" s="10">
        <f t="shared" si="21"/>
        <v>0</v>
      </c>
      <c r="DO108" s="10">
        <f t="shared" si="21"/>
        <v>0</v>
      </c>
      <c r="DP108" s="10">
        <f t="shared" si="21"/>
        <v>0</v>
      </c>
      <c r="DQ108" s="10">
        <f t="shared" si="21"/>
        <v>0</v>
      </c>
      <c r="DR108" s="10">
        <f t="shared" si="21"/>
        <v>0</v>
      </c>
      <c r="DS108" s="10">
        <f t="shared" si="21"/>
        <v>0</v>
      </c>
      <c r="DT108" s="10">
        <f t="shared" si="21"/>
        <v>0</v>
      </c>
      <c r="DU108" s="10">
        <f t="shared" si="21"/>
        <v>0</v>
      </c>
      <c r="DV108" s="10">
        <f t="shared" si="21"/>
        <v>0</v>
      </c>
      <c r="DW108" s="10">
        <f t="shared" si="21"/>
        <v>0</v>
      </c>
      <c r="DX108" s="10">
        <f t="shared" si="21"/>
        <v>0</v>
      </c>
      <c r="DY108" s="10">
        <f t="shared" si="21"/>
        <v>0</v>
      </c>
      <c r="DZ108" s="10">
        <f t="shared" si="21"/>
        <v>0</v>
      </c>
      <c r="EA108" s="10">
        <f t="shared" si="21"/>
        <v>0</v>
      </c>
      <c r="EB108" s="10">
        <f t="shared" si="21"/>
        <v>0</v>
      </c>
      <c r="EC108" s="10">
        <f t="shared" si="21"/>
        <v>0</v>
      </c>
      <c r="ED108" s="10">
        <f t="shared" si="21"/>
        <v>0</v>
      </c>
      <c r="EE108" s="10">
        <f t="shared" si="21"/>
        <v>0</v>
      </c>
      <c r="EF108" s="10">
        <f t="shared" ref="EF108:FA108" si="22">LOOKUP(EF4,21:21,22:22)</f>
        <v>0</v>
      </c>
      <c r="EG108" s="10">
        <f t="shared" si="22"/>
        <v>0</v>
      </c>
      <c r="EH108" s="10">
        <f t="shared" si="22"/>
        <v>0</v>
      </c>
      <c r="EI108" s="10">
        <f t="shared" si="22"/>
        <v>0</v>
      </c>
      <c r="EJ108" s="10">
        <f t="shared" si="22"/>
        <v>0</v>
      </c>
      <c r="EK108" s="10">
        <f t="shared" si="22"/>
        <v>0</v>
      </c>
      <c r="EL108" s="10">
        <f t="shared" si="22"/>
        <v>0</v>
      </c>
      <c r="EM108" s="10">
        <f t="shared" si="22"/>
        <v>0</v>
      </c>
      <c r="EN108" s="10">
        <f t="shared" si="22"/>
        <v>0</v>
      </c>
      <c r="EO108" s="10">
        <f t="shared" si="22"/>
        <v>0</v>
      </c>
      <c r="EP108" s="10">
        <f t="shared" si="22"/>
        <v>0</v>
      </c>
      <c r="EQ108" s="10">
        <f t="shared" si="22"/>
        <v>0</v>
      </c>
      <c r="ER108" s="10">
        <f t="shared" si="22"/>
        <v>0</v>
      </c>
      <c r="ES108" s="10">
        <f t="shared" si="22"/>
        <v>0</v>
      </c>
      <c r="ET108" s="10">
        <f t="shared" si="22"/>
        <v>0</v>
      </c>
      <c r="EU108" s="10">
        <f t="shared" si="22"/>
        <v>0</v>
      </c>
      <c r="EV108" s="10">
        <f t="shared" si="22"/>
        <v>0</v>
      </c>
      <c r="EW108" s="10">
        <f t="shared" si="22"/>
        <v>0</v>
      </c>
      <c r="EX108" s="10">
        <f t="shared" si="22"/>
        <v>0</v>
      </c>
      <c r="EY108" s="10">
        <f t="shared" si="22"/>
        <v>0</v>
      </c>
      <c r="EZ108" s="10">
        <f t="shared" si="22"/>
        <v>0</v>
      </c>
      <c r="FA108" s="10">
        <f t="shared" si="22"/>
        <v>0</v>
      </c>
    </row>
    <row r="109" spans="1:157" x14ac:dyDescent="0.35">
      <c r="C109" s="2" t="s">
        <v>94</v>
      </c>
      <c r="E109" s="2" t="s">
        <v>26</v>
      </c>
      <c r="F109" s="3">
        <f>G8</f>
        <v>43190</v>
      </c>
      <c r="G109" s="2">
        <f>G54</f>
        <v>708954.08984999999</v>
      </c>
      <c r="H109" s="6">
        <f t="shared" ref="H109:AM109" si="23">(H4=$F$109)*$G$109</f>
        <v>0</v>
      </c>
      <c r="I109" s="6">
        <f t="shared" si="23"/>
        <v>0</v>
      </c>
      <c r="J109" s="6">
        <f t="shared" si="23"/>
        <v>0</v>
      </c>
      <c r="K109" s="6">
        <f t="shared" si="23"/>
        <v>0</v>
      </c>
      <c r="L109" s="6">
        <f t="shared" si="23"/>
        <v>0</v>
      </c>
      <c r="M109" s="6">
        <f t="shared" si="23"/>
        <v>0</v>
      </c>
      <c r="N109" s="6">
        <f t="shared" si="23"/>
        <v>0</v>
      </c>
      <c r="O109" s="6">
        <f t="shared" si="23"/>
        <v>0</v>
      </c>
      <c r="P109" s="6">
        <f t="shared" si="23"/>
        <v>0</v>
      </c>
      <c r="Q109" s="6">
        <f t="shared" si="23"/>
        <v>0</v>
      </c>
      <c r="R109" s="6">
        <f t="shared" si="23"/>
        <v>0</v>
      </c>
      <c r="S109" s="6">
        <f t="shared" si="23"/>
        <v>0</v>
      </c>
      <c r="T109" s="6">
        <f t="shared" si="23"/>
        <v>0</v>
      </c>
      <c r="U109" s="6">
        <f t="shared" si="23"/>
        <v>0</v>
      </c>
      <c r="V109" s="6">
        <f t="shared" si="23"/>
        <v>708954.08984999999</v>
      </c>
      <c r="W109" s="6">
        <f t="shared" si="23"/>
        <v>0</v>
      </c>
      <c r="X109" s="6">
        <f t="shared" si="23"/>
        <v>0</v>
      </c>
      <c r="Y109" s="6">
        <f t="shared" si="23"/>
        <v>0</v>
      </c>
      <c r="Z109" s="6">
        <f t="shared" si="23"/>
        <v>0</v>
      </c>
      <c r="AA109" s="6">
        <f t="shared" si="23"/>
        <v>0</v>
      </c>
      <c r="AB109" s="6">
        <f t="shared" si="23"/>
        <v>0</v>
      </c>
      <c r="AC109" s="6">
        <f t="shared" si="23"/>
        <v>0</v>
      </c>
      <c r="AD109" s="6">
        <f t="shared" si="23"/>
        <v>0</v>
      </c>
      <c r="AE109" s="6">
        <f t="shared" si="23"/>
        <v>0</v>
      </c>
      <c r="AF109" s="6">
        <f t="shared" si="23"/>
        <v>0</v>
      </c>
      <c r="AG109" s="6">
        <f t="shared" si="23"/>
        <v>0</v>
      </c>
      <c r="AH109" s="6">
        <f t="shared" si="23"/>
        <v>0</v>
      </c>
      <c r="AI109" s="6">
        <f t="shared" si="23"/>
        <v>0</v>
      </c>
      <c r="AJ109" s="6">
        <f t="shared" si="23"/>
        <v>0</v>
      </c>
      <c r="AK109" s="6">
        <f t="shared" si="23"/>
        <v>0</v>
      </c>
      <c r="AL109" s="6">
        <f t="shared" si="23"/>
        <v>0</v>
      </c>
      <c r="AM109" s="6">
        <f t="shared" si="23"/>
        <v>0</v>
      </c>
      <c r="AN109" s="6">
        <f t="shared" ref="AN109:BS109" si="24">(AN4=$F$109)*$G$109</f>
        <v>0</v>
      </c>
      <c r="AO109" s="6">
        <f t="shared" si="24"/>
        <v>0</v>
      </c>
      <c r="AP109" s="6">
        <f t="shared" si="24"/>
        <v>0</v>
      </c>
      <c r="AQ109" s="6">
        <f t="shared" si="24"/>
        <v>0</v>
      </c>
      <c r="AR109" s="6">
        <f t="shared" si="24"/>
        <v>0</v>
      </c>
      <c r="AS109" s="6">
        <f t="shared" si="24"/>
        <v>0</v>
      </c>
      <c r="AT109" s="6">
        <f t="shared" si="24"/>
        <v>0</v>
      </c>
      <c r="AU109" s="6">
        <f t="shared" si="24"/>
        <v>0</v>
      </c>
      <c r="AV109" s="6">
        <f t="shared" si="24"/>
        <v>0</v>
      </c>
      <c r="AW109" s="6">
        <f t="shared" si="24"/>
        <v>0</v>
      </c>
      <c r="AX109" s="6">
        <f t="shared" si="24"/>
        <v>0</v>
      </c>
      <c r="AY109" s="6">
        <f t="shared" si="24"/>
        <v>0</v>
      </c>
      <c r="AZ109" s="6">
        <f t="shared" si="24"/>
        <v>0</v>
      </c>
      <c r="BA109" s="6">
        <f t="shared" si="24"/>
        <v>0</v>
      </c>
      <c r="BB109" s="6">
        <f t="shared" si="24"/>
        <v>0</v>
      </c>
      <c r="BC109" s="6">
        <f t="shared" si="24"/>
        <v>0</v>
      </c>
      <c r="BD109" s="6">
        <f t="shared" si="24"/>
        <v>0</v>
      </c>
      <c r="BE109" s="6">
        <f t="shared" si="24"/>
        <v>0</v>
      </c>
      <c r="BF109" s="6">
        <f t="shared" si="24"/>
        <v>0</v>
      </c>
      <c r="BG109" s="6">
        <f t="shared" si="24"/>
        <v>0</v>
      </c>
      <c r="BH109" s="6">
        <f t="shared" si="24"/>
        <v>0</v>
      </c>
      <c r="BI109" s="6">
        <f t="shared" si="24"/>
        <v>0</v>
      </c>
      <c r="BJ109" s="6">
        <f t="shared" si="24"/>
        <v>0</v>
      </c>
      <c r="BK109" s="6">
        <f t="shared" si="24"/>
        <v>0</v>
      </c>
      <c r="BL109" s="6">
        <f t="shared" si="24"/>
        <v>0</v>
      </c>
      <c r="BM109" s="6">
        <f t="shared" si="24"/>
        <v>0</v>
      </c>
      <c r="BN109" s="6">
        <f t="shared" si="24"/>
        <v>0</v>
      </c>
      <c r="BO109" s="6">
        <f t="shared" si="24"/>
        <v>0</v>
      </c>
      <c r="BP109" s="6">
        <f t="shared" si="24"/>
        <v>0</v>
      </c>
      <c r="BQ109" s="6">
        <f t="shared" si="24"/>
        <v>0</v>
      </c>
      <c r="BR109" s="6">
        <f t="shared" si="24"/>
        <v>0</v>
      </c>
      <c r="BS109" s="6">
        <f t="shared" si="24"/>
        <v>0</v>
      </c>
      <c r="BT109" s="6">
        <f t="shared" ref="BT109:CY109" si="25">(BT4=$F$109)*$G$109</f>
        <v>0</v>
      </c>
      <c r="BU109" s="6">
        <f t="shared" si="25"/>
        <v>0</v>
      </c>
      <c r="BV109" s="6">
        <f t="shared" si="25"/>
        <v>0</v>
      </c>
      <c r="BW109" s="6">
        <f t="shared" si="25"/>
        <v>0</v>
      </c>
      <c r="BX109" s="6">
        <f t="shared" si="25"/>
        <v>0</v>
      </c>
      <c r="BY109" s="6">
        <f t="shared" si="25"/>
        <v>0</v>
      </c>
      <c r="BZ109" s="6">
        <f t="shared" si="25"/>
        <v>0</v>
      </c>
      <c r="CA109" s="6">
        <f t="shared" si="25"/>
        <v>0</v>
      </c>
      <c r="CB109" s="6">
        <f t="shared" si="25"/>
        <v>0</v>
      </c>
      <c r="CC109" s="6">
        <f t="shared" si="25"/>
        <v>0</v>
      </c>
      <c r="CD109" s="6">
        <f t="shared" si="25"/>
        <v>0</v>
      </c>
      <c r="CE109" s="6">
        <f t="shared" si="25"/>
        <v>0</v>
      </c>
      <c r="CF109" s="6">
        <f t="shared" si="25"/>
        <v>0</v>
      </c>
      <c r="CG109" s="6">
        <f t="shared" si="25"/>
        <v>0</v>
      </c>
      <c r="CH109" s="6">
        <f t="shared" si="25"/>
        <v>0</v>
      </c>
      <c r="CI109" s="6">
        <f t="shared" si="25"/>
        <v>0</v>
      </c>
      <c r="CJ109" s="6">
        <f t="shared" si="25"/>
        <v>0</v>
      </c>
      <c r="CK109" s="6">
        <f t="shared" si="25"/>
        <v>0</v>
      </c>
      <c r="CL109" s="6">
        <f t="shared" si="25"/>
        <v>0</v>
      </c>
      <c r="CM109" s="6">
        <f t="shared" si="25"/>
        <v>0</v>
      </c>
      <c r="CN109" s="6">
        <f t="shared" si="25"/>
        <v>0</v>
      </c>
      <c r="CO109" s="6">
        <f t="shared" si="25"/>
        <v>0</v>
      </c>
      <c r="CP109" s="6">
        <f t="shared" si="25"/>
        <v>0</v>
      </c>
      <c r="CQ109" s="6">
        <f t="shared" si="25"/>
        <v>0</v>
      </c>
      <c r="CR109" s="6">
        <f t="shared" si="25"/>
        <v>0</v>
      </c>
      <c r="CS109" s="6">
        <f t="shared" si="25"/>
        <v>0</v>
      </c>
      <c r="CT109" s="6">
        <f t="shared" si="25"/>
        <v>0</v>
      </c>
      <c r="CU109" s="6">
        <f t="shared" si="25"/>
        <v>0</v>
      </c>
      <c r="CV109" s="6">
        <f t="shared" si="25"/>
        <v>0</v>
      </c>
      <c r="CW109" s="6">
        <f t="shared" si="25"/>
        <v>0</v>
      </c>
      <c r="CX109" s="6">
        <f t="shared" si="25"/>
        <v>0</v>
      </c>
      <c r="CY109" s="6">
        <f t="shared" si="25"/>
        <v>0</v>
      </c>
      <c r="CZ109" s="6">
        <f t="shared" ref="CZ109:EE109" si="26">(CZ4=$F$109)*$G$109</f>
        <v>0</v>
      </c>
      <c r="DA109" s="6">
        <f t="shared" si="26"/>
        <v>0</v>
      </c>
      <c r="DB109" s="6">
        <f t="shared" si="26"/>
        <v>0</v>
      </c>
      <c r="DC109" s="6">
        <f t="shared" si="26"/>
        <v>0</v>
      </c>
      <c r="DD109" s="6">
        <f t="shared" si="26"/>
        <v>0</v>
      </c>
      <c r="DE109" s="6">
        <f t="shared" si="26"/>
        <v>0</v>
      </c>
      <c r="DF109" s="6">
        <f t="shared" si="26"/>
        <v>0</v>
      </c>
      <c r="DG109" s="6">
        <f t="shared" si="26"/>
        <v>0</v>
      </c>
      <c r="DH109" s="6">
        <f t="shared" si="26"/>
        <v>0</v>
      </c>
      <c r="DI109" s="6">
        <f t="shared" si="26"/>
        <v>0</v>
      </c>
      <c r="DJ109" s="6">
        <f t="shared" si="26"/>
        <v>0</v>
      </c>
      <c r="DK109" s="6">
        <f t="shared" si="26"/>
        <v>0</v>
      </c>
      <c r="DL109" s="6">
        <f t="shared" si="26"/>
        <v>0</v>
      </c>
      <c r="DM109" s="6">
        <f t="shared" si="26"/>
        <v>0</v>
      </c>
      <c r="DN109" s="6">
        <f t="shared" si="26"/>
        <v>0</v>
      </c>
      <c r="DO109" s="6">
        <f t="shared" si="26"/>
        <v>0</v>
      </c>
      <c r="DP109" s="6">
        <f t="shared" si="26"/>
        <v>0</v>
      </c>
      <c r="DQ109" s="6">
        <f t="shared" si="26"/>
        <v>0</v>
      </c>
      <c r="DR109" s="6">
        <f t="shared" si="26"/>
        <v>0</v>
      </c>
      <c r="DS109" s="6">
        <f t="shared" si="26"/>
        <v>0</v>
      </c>
      <c r="DT109" s="6">
        <f t="shared" si="26"/>
        <v>0</v>
      </c>
      <c r="DU109" s="6">
        <f t="shared" si="26"/>
        <v>0</v>
      </c>
      <c r="DV109" s="6">
        <f t="shared" si="26"/>
        <v>0</v>
      </c>
      <c r="DW109" s="6">
        <f t="shared" si="26"/>
        <v>0</v>
      </c>
      <c r="DX109" s="6">
        <f t="shared" si="26"/>
        <v>0</v>
      </c>
      <c r="DY109" s="6">
        <f t="shared" si="26"/>
        <v>0</v>
      </c>
      <c r="DZ109" s="6">
        <f t="shared" si="26"/>
        <v>0</v>
      </c>
      <c r="EA109" s="6">
        <f t="shared" si="26"/>
        <v>0</v>
      </c>
      <c r="EB109" s="6">
        <f t="shared" si="26"/>
        <v>0</v>
      </c>
      <c r="EC109" s="6">
        <f t="shared" si="26"/>
        <v>0</v>
      </c>
      <c r="ED109" s="6">
        <f t="shared" si="26"/>
        <v>0</v>
      </c>
      <c r="EE109" s="6">
        <f t="shared" si="26"/>
        <v>0</v>
      </c>
      <c r="EF109" s="6">
        <f t="shared" ref="EF109:FA109" si="27">(EF4=$F$109)*$G$109</f>
        <v>0</v>
      </c>
      <c r="EG109" s="6">
        <f t="shared" si="27"/>
        <v>0</v>
      </c>
      <c r="EH109" s="6">
        <f t="shared" si="27"/>
        <v>0</v>
      </c>
      <c r="EI109" s="6">
        <f t="shared" si="27"/>
        <v>0</v>
      </c>
      <c r="EJ109" s="6">
        <f t="shared" si="27"/>
        <v>0</v>
      </c>
      <c r="EK109" s="6">
        <f t="shared" si="27"/>
        <v>0</v>
      </c>
      <c r="EL109" s="6">
        <f t="shared" si="27"/>
        <v>0</v>
      </c>
      <c r="EM109" s="6">
        <f t="shared" si="27"/>
        <v>0</v>
      </c>
      <c r="EN109" s="6">
        <f t="shared" si="27"/>
        <v>0</v>
      </c>
      <c r="EO109" s="6">
        <f t="shared" si="27"/>
        <v>0</v>
      </c>
      <c r="EP109" s="6">
        <f t="shared" si="27"/>
        <v>0</v>
      </c>
      <c r="EQ109" s="6">
        <f t="shared" si="27"/>
        <v>0</v>
      </c>
      <c r="ER109" s="6">
        <f t="shared" si="27"/>
        <v>0</v>
      </c>
      <c r="ES109" s="6">
        <f t="shared" si="27"/>
        <v>0</v>
      </c>
      <c r="ET109" s="6">
        <f t="shared" si="27"/>
        <v>0</v>
      </c>
      <c r="EU109" s="6">
        <f t="shared" si="27"/>
        <v>0</v>
      </c>
      <c r="EV109" s="6">
        <f t="shared" si="27"/>
        <v>0</v>
      </c>
      <c r="EW109" s="6">
        <f t="shared" si="27"/>
        <v>0</v>
      </c>
      <c r="EX109" s="6">
        <f t="shared" si="27"/>
        <v>0</v>
      </c>
      <c r="EY109" s="6">
        <f t="shared" si="27"/>
        <v>0</v>
      </c>
      <c r="EZ109" s="6">
        <f t="shared" si="27"/>
        <v>0</v>
      </c>
      <c r="FA109" s="6">
        <f t="shared" si="27"/>
        <v>0</v>
      </c>
    </row>
    <row r="110" spans="1:157" hidden="1" outlineLevel="1" x14ac:dyDescent="0.35"/>
    <row r="111" spans="1:157" hidden="1" outlineLevel="1" x14ac:dyDescent="0.35">
      <c r="B111" s="2" t="s">
        <v>25</v>
      </c>
      <c r="E111" s="2" t="s">
        <v>29</v>
      </c>
      <c r="G111" s="2">
        <f>G18</f>
        <v>1466</v>
      </c>
      <c r="H111" s="6">
        <f t="shared" ref="H111:AM111" si="28">$G$111*H5</f>
        <v>0</v>
      </c>
      <c r="I111" s="6">
        <f t="shared" si="28"/>
        <v>0</v>
      </c>
      <c r="J111" s="6">
        <f t="shared" si="28"/>
        <v>0</v>
      </c>
      <c r="K111" s="6">
        <f t="shared" si="28"/>
        <v>0</v>
      </c>
      <c r="L111" s="6">
        <f t="shared" si="28"/>
        <v>0</v>
      </c>
      <c r="M111" s="6">
        <f t="shared" si="28"/>
        <v>0</v>
      </c>
      <c r="N111" s="6">
        <f t="shared" si="28"/>
        <v>0</v>
      </c>
      <c r="O111" s="6">
        <f t="shared" si="28"/>
        <v>0</v>
      </c>
      <c r="P111" s="6">
        <f t="shared" si="28"/>
        <v>0</v>
      </c>
      <c r="Q111" s="6">
        <f t="shared" si="28"/>
        <v>0</v>
      </c>
      <c r="R111" s="6">
        <f t="shared" si="28"/>
        <v>0</v>
      </c>
      <c r="S111" s="6">
        <f t="shared" si="28"/>
        <v>0</v>
      </c>
      <c r="T111" s="6">
        <f t="shared" si="28"/>
        <v>0</v>
      </c>
      <c r="U111" s="6">
        <f t="shared" si="28"/>
        <v>0</v>
      </c>
      <c r="V111" s="6">
        <f t="shared" si="28"/>
        <v>1466</v>
      </c>
      <c r="W111" s="6">
        <f t="shared" si="28"/>
        <v>1466</v>
      </c>
      <c r="X111" s="6">
        <f t="shared" si="28"/>
        <v>1466</v>
      </c>
      <c r="Y111" s="6">
        <f t="shared" si="28"/>
        <v>1466</v>
      </c>
      <c r="Z111" s="6">
        <f t="shared" si="28"/>
        <v>1466</v>
      </c>
      <c r="AA111" s="6">
        <f t="shared" si="28"/>
        <v>1466</v>
      </c>
      <c r="AB111" s="6">
        <f t="shared" si="28"/>
        <v>1466</v>
      </c>
      <c r="AC111" s="6">
        <f t="shared" si="28"/>
        <v>1466</v>
      </c>
      <c r="AD111" s="6">
        <f t="shared" si="28"/>
        <v>1466</v>
      </c>
      <c r="AE111" s="6">
        <f t="shared" si="28"/>
        <v>1466</v>
      </c>
      <c r="AF111" s="6">
        <f t="shared" si="28"/>
        <v>1466</v>
      </c>
      <c r="AG111" s="6">
        <f t="shared" si="28"/>
        <v>1466</v>
      </c>
      <c r="AH111" s="6">
        <f t="shared" si="28"/>
        <v>1466</v>
      </c>
      <c r="AI111" s="6">
        <f t="shared" si="28"/>
        <v>1466</v>
      </c>
      <c r="AJ111" s="6">
        <f t="shared" si="28"/>
        <v>1466</v>
      </c>
      <c r="AK111" s="6">
        <f t="shared" si="28"/>
        <v>1466</v>
      </c>
      <c r="AL111" s="6">
        <f t="shared" si="28"/>
        <v>1466</v>
      </c>
      <c r="AM111" s="6">
        <f t="shared" si="28"/>
        <v>1466</v>
      </c>
      <c r="AN111" s="6">
        <f t="shared" ref="AN111:BS111" si="29">$G$111*AN5</f>
        <v>1466</v>
      </c>
      <c r="AO111" s="6">
        <f t="shared" si="29"/>
        <v>1466</v>
      </c>
      <c r="AP111" s="6">
        <f t="shared" si="29"/>
        <v>1466</v>
      </c>
      <c r="AQ111" s="6">
        <f t="shared" si="29"/>
        <v>1466</v>
      </c>
      <c r="AR111" s="6">
        <f t="shared" si="29"/>
        <v>1466</v>
      </c>
      <c r="AS111" s="6">
        <f t="shared" si="29"/>
        <v>1466</v>
      </c>
      <c r="AT111" s="6">
        <f t="shared" si="29"/>
        <v>1466</v>
      </c>
      <c r="AU111" s="6">
        <f t="shared" si="29"/>
        <v>1466</v>
      </c>
      <c r="AV111" s="6">
        <f t="shared" si="29"/>
        <v>1466</v>
      </c>
      <c r="AW111" s="6">
        <f t="shared" si="29"/>
        <v>1466</v>
      </c>
      <c r="AX111" s="6">
        <f t="shared" si="29"/>
        <v>1466</v>
      </c>
      <c r="AY111" s="6">
        <f t="shared" si="29"/>
        <v>1466</v>
      </c>
      <c r="AZ111" s="6">
        <f t="shared" si="29"/>
        <v>1466</v>
      </c>
      <c r="BA111" s="6">
        <f t="shared" si="29"/>
        <v>1466</v>
      </c>
      <c r="BB111" s="6">
        <f t="shared" si="29"/>
        <v>1466</v>
      </c>
      <c r="BC111" s="6">
        <f t="shared" si="29"/>
        <v>1466</v>
      </c>
      <c r="BD111" s="6">
        <f t="shared" si="29"/>
        <v>1466</v>
      </c>
      <c r="BE111" s="6">
        <f t="shared" si="29"/>
        <v>1466</v>
      </c>
      <c r="BF111" s="6">
        <f t="shared" si="29"/>
        <v>1466</v>
      </c>
      <c r="BG111" s="6">
        <f t="shared" si="29"/>
        <v>1466</v>
      </c>
      <c r="BH111" s="6">
        <f t="shared" si="29"/>
        <v>1466</v>
      </c>
      <c r="BI111" s="6">
        <f t="shared" si="29"/>
        <v>1466</v>
      </c>
      <c r="BJ111" s="6">
        <f t="shared" si="29"/>
        <v>1466</v>
      </c>
      <c r="BK111" s="6">
        <f t="shared" si="29"/>
        <v>1466</v>
      </c>
      <c r="BL111" s="6">
        <f t="shared" si="29"/>
        <v>1466</v>
      </c>
      <c r="BM111" s="6">
        <f t="shared" si="29"/>
        <v>1466</v>
      </c>
      <c r="BN111" s="6">
        <f t="shared" si="29"/>
        <v>1466</v>
      </c>
      <c r="BO111" s="6">
        <f t="shared" si="29"/>
        <v>1466</v>
      </c>
      <c r="BP111" s="6">
        <f t="shared" si="29"/>
        <v>1466</v>
      </c>
      <c r="BQ111" s="6">
        <f t="shared" si="29"/>
        <v>1466</v>
      </c>
      <c r="BR111" s="6">
        <f t="shared" si="29"/>
        <v>1466</v>
      </c>
      <c r="BS111" s="6">
        <f t="shared" si="29"/>
        <v>1466</v>
      </c>
      <c r="BT111" s="6">
        <f t="shared" ref="BT111:CY111" si="30">$G$111*BT5</f>
        <v>1466</v>
      </c>
      <c r="BU111" s="6">
        <f t="shared" si="30"/>
        <v>1466</v>
      </c>
      <c r="BV111" s="6">
        <f t="shared" si="30"/>
        <v>1466</v>
      </c>
      <c r="BW111" s="6">
        <f t="shared" si="30"/>
        <v>1466</v>
      </c>
      <c r="BX111" s="6">
        <f t="shared" si="30"/>
        <v>1466</v>
      </c>
      <c r="BY111" s="6">
        <f t="shared" si="30"/>
        <v>1466</v>
      </c>
      <c r="BZ111" s="6">
        <f t="shared" si="30"/>
        <v>1466</v>
      </c>
      <c r="CA111" s="6">
        <f t="shared" si="30"/>
        <v>1466</v>
      </c>
      <c r="CB111" s="6">
        <f t="shared" si="30"/>
        <v>1466</v>
      </c>
      <c r="CC111" s="6">
        <f t="shared" si="30"/>
        <v>1466</v>
      </c>
      <c r="CD111" s="6">
        <f t="shared" si="30"/>
        <v>1466</v>
      </c>
      <c r="CE111" s="6">
        <f t="shared" si="30"/>
        <v>1466</v>
      </c>
      <c r="CF111" s="6">
        <f t="shared" si="30"/>
        <v>1466</v>
      </c>
      <c r="CG111" s="6">
        <f t="shared" si="30"/>
        <v>1466</v>
      </c>
      <c r="CH111" s="6">
        <f t="shared" si="30"/>
        <v>1466</v>
      </c>
      <c r="CI111" s="6">
        <f t="shared" si="30"/>
        <v>1466</v>
      </c>
      <c r="CJ111" s="6">
        <f t="shared" si="30"/>
        <v>1466</v>
      </c>
      <c r="CK111" s="6">
        <f t="shared" si="30"/>
        <v>1466</v>
      </c>
      <c r="CL111" s="6">
        <f t="shared" si="30"/>
        <v>1466</v>
      </c>
      <c r="CM111" s="6">
        <f t="shared" si="30"/>
        <v>1466</v>
      </c>
      <c r="CN111" s="6">
        <f t="shared" si="30"/>
        <v>1466</v>
      </c>
      <c r="CO111" s="6">
        <f t="shared" si="30"/>
        <v>1466</v>
      </c>
      <c r="CP111" s="6">
        <f t="shared" si="30"/>
        <v>1466</v>
      </c>
      <c r="CQ111" s="6">
        <f t="shared" si="30"/>
        <v>1466</v>
      </c>
      <c r="CR111" s="6">
        <f t="shared" si="30"/>
        <v>1466</v>
      </c>
      <c r="CS111" s="6">
        <f t="shared" si="30"/>
        <v>1466</v>
      </c>
      <c r="CT111" s="6">
        <f t="shared" si="30"/>
        <v>1466</v>
      </c>
      <c r="CU111" s="6">
        <f t="shared" si="30"/>
        <v>1466</v>
      </c>
      <c r="CV111" s="6">
        <f t="shared" si="30"/>
        <v>1466</v>
      </c>
      <c r="CW111" s="6">
        <f t="shared" si="30"/>
        <v>1466</v>
      </c>
      <c r="CX111" s="6">
        <f t="shared" si="30"/>
        <v>1466</v>
      </c>
      <c r="CY111" s="6">
        <f t="shared" si="30"/>
        <v>1466</v>
      </c>
      <c r="CZ111" s="6">
        <f t="shared" ref="CZ111:EE111" si="31">$G$111*CZ5</f>
        <v>1466</v>
      </c>
      <c r="DA111" s="6">
        <f t="shared" si="31"/>
        <v>1466</v>
      </c>
      <c r="DB111" s="6">
        <f t="shared" si="31"/>
        <v>1466</v>
      </c>
      <c r="DC111" s="6">
        <f t="shared" si="31"/>
        <v>1466</v>
      </c>
      <c r="DD111" s="6">
        <f t="shared" si="31"/>
        <v>1466</v>
      </c>
      <c r="DE111" s="6">
        <f t="shared" si="31"/>
        <v>1466</v>
      </c>
      <c r="DF111" s="6">
        <f t="shared" si="31"/>
        <v>1466</v>
      </c>
      <c r="DG111" s="6">
        <f t="shared" si="31"/>
        <v>1466</v>
      </c>
      <c r="DH111" s="6">
        <f t="shared" si="31"/>
        <v>1466</v>
      </c>
      <c r="DI111" s="6">
        <f t="shared" si="31"/>
        <v>1466</v>
      </c>
      <c r="DJ111" s="6">
        <f t="shared" si="31"/>
        <v>1466</v>
      </c>
      <c r="DK111" s="6">
        <f t="shared" si="31"/>
        <v>1466</v>
      </c>
      <c r="DL111" s="6">
        <f t="shared" si="31"/>
        <v>1466</v>
      </c>
      <c r="DM111" s="6">
        <f t="shared" si="31"/>
        <v>1466</v>
      </c>
      <c r="DN111" s="6">
        <f t="shared" si="31"/>
        <v>1466</v>
      </c>
      <c r="DO111" s="6">
        <f t="shared" si="31"/>
        <v>1466</v>
      </c>
      <c r="DP111" s="6">
        <f t="shared" si="31"/>
        <v>1466</v>
      </c>
      <c r="DQ111" s="6">
        <f t="shared" si="31"/>
        <v>1466</v>
      </c>
      <c r="DR111" s="6">
        <f t="shared" si="31"/>
        <v>0</v>
      </c>
      <c r="DS111" s="6">
        <f t="shared" si="31"/>
        <v>0</v>
      </c>
      <c r="DT111" s="6">
        <f t="shared" si="31"/>
        <v>0</v>
      </c>
      <c r="DU111" s="6">
        <f t="shared" si="31"/>
        <v>0</v>
      </c>
      <c r="DV111" s="6">
        <f t="shared" si="31"/>
        <v>0</v>
      </c>
      <c r="DW111" s="6">
        <f t="shared" si="31"/>
        <v>0</v>
      </c>
      <c r="DX111" s="6">
        <f t="shared" si="31"/>
        <v>0</v>
      </c>
      <c r="DY111" s="6">
        <f t="shared" si="31"/>
        <v>0</v>
      </c>
      <c r="DZ111" s="6">
        <f t="shared" si="31"/>
        <v>0</v>
      </c>
      <c r="EA111" s="6">
        <f t="shared" si="31"/>
        <v>0</v>
      </c>
      <c r="EB111" s="6">
        <f t="shared" si="31"/>
        <v>0</v>
      </c>
      <c r="EC111" s="6">
        <f t="shared" si="31"/>
        <v>0</v>
      </c>
      <c r="ED111" s="6">
        <f t="shared" si="31"/>
        <v>0</v>
      </c>
      <c r="EE111" s="6">
        <f t="shared" si="31"/>
        <v>0</v>
      </c>
      <c r="EF111" s="6">
        <f t="shared" ref="EF111:FA111" si="32">$G$111*EF5</f>
        <v>0</v>
      </c>
      <c r="EG111" s="6">
        <f t="shared" si="32"/>
        <v>0</v>
      </c>
      <c r="EH111" s="6">
        <f t="shared" si="32"/>
        <v>0</v>
      </c>
      <c r="EI111" s="6">
        <f t="shared" si="32"/>
        <v>0</v>
      </c>
      <c r="EJ111" s="6">
        <f t="shared" si="32"/>
        <v>0</v>
      </c>
      <c r="EK111" s="6">
        <f t="shared" si="32"/>
        <v>0</v>
      </c>
      <c r="EL111" s="6">
        <f t="shared" si="32"/>
        <v>0</v>
      </c>
      <c r="EM111" s="6">
        <f t="shared" si="32"/>
        <v>0</v>
      </c>
      <c r="EN111" s="6">
        <f t="shared" si="32"/>
        <v>0</v>
      </c>
      <c r="EO111" s="6">
        <f t="shared" si="32"/>
        <v>0</v>
      </c>
      <c r="EP111" s="6">
        <f t="shared" si="32"/>
        <v>0</v>
      </c>
      <c r="EQ111" s="6">
        <f t="shared" si="32"/>
        <v>0</v>
      </c>
      <c r="ER111" s="6">
        <f t="shared" si="32"/>
        <v>0</v>
      </c>
      <c r="ES111" s="6">
        <f t="shared" si="32"/>
        <v>0</v>
      </c>
      <c r="ET111" s="6">
        <f t="shared" si="32"/>
        <v>0</v>
      </c>
      <c r="EU111" s="6">
        <f t="shared" si="32"/>
        <v>0</v>
      </c>
      <c r="EV111" s="6">
        <f t="shared" si="32"/>
        <v>0</v>
      </c>
      <c r="EW111" s="6">
        <f t="shared" si="32"/>
        <v>0</v>
      </c>
      <c r="EX111" s="6">
        <f t="shared" si="32"/>
        <v>0</v>
      </c>
      <c r="EY111" s="6">
        <f t="shared" si="32"/>
        <v>0</v>
      </c>
      <c r="EZ111" s="6">
        <f t="shared" si="32"/>
        <v>0</v>
      </c>
      <c r="FA111" s="6">
        <f t="shared" si="32"/>
        <v>0</v>
      </c>
    </row>
    <row r="112" spans="1:157" hidden="1" outlineLevel="1" x14ac:dyDescent="0.35">
      <c r="B112" s="2" t="s">
        <v>34</v>
      </c>
      <c r="E112" s="2" t="s">
        <v>71</v>
      </c>
      <c r="G112" s="2">
        <f>G27</f>
        <v>1192.95</v>
      </c>
      <c r="H112" s="6">
        <f t="shared" ref="H112:AM112" si="33">$G$112*H111*H3/12</f>
        <v>0</v>
      </c>
      <c r="I112" s="6">
        <f t="shared" si="33"/>
        <v>0</v>
      </c>
      <c r="J112" s="6">
        <f t="shared" si="33"/>
        <v>0</v>
      </c>
      <c r="K112" s="6">
        <f t="shared" si="33"/>
        <v>0</v>
      </c>
      <c r="L112" s="6">
        <f t="shared" si="33"/>
        <v>0</v>
      </c>
      <c r="M112" s="6">
        <f t="shared" si="33"/>
        <v>0</v>
      </c>
      <c r="N112" s="6">
        <f t="shared" si="33"/>
        <v>0</v>
      </c>
      <c r="O112" s="6">
        <f t="shared" si="33"/>
        <v>0</v>
      </c>
      <c r="P112" s="6">
        <f t="shared" si="33"/>
        <v>0</v>
      </c>
      <c r="Q112" s="6">
        <f t="shared" si="33"/>
        <v>0</v>
      </c>
      <c r="R112" s="6">
        <f t="shared" si="33"/>
        <v>0</v>
      </c>
      <c r="S112" s="6">
        <f t="shared" si="33"/>
        <v>0</v>
      </c>
      <c r="T112" s="6">
        <f t="shared" si="33"/>
        <v>0</v>
      </c>
      <c r="U112" s="6">
        <f t="shared" si="33"/>
        <v>0</v>
      </c>
      <c r="V112" s="6">
        <f t="shared" si="33"/>
        <v>437216.17499999999</v>
      </c>
      <c r="W112" s="6">
        <f t="shared" si="33"/>
        <v>437216.17499999999</v>
      </c>
      <c r="X112" s="6">
        <f t="shared" si="33"/>
        <v>437216.17499999999</v>
      </c>
      <c r="Y112" s="6">
        <f t="shared" si="33"/>
        <v>437216.17499999999</v>
      </c>
      <c r="Z112" s="6">
        <f t="shared" si="33"/>
        <v>437216.17499999999</v>
      </c>
      <c r="AA112" s="6">
        <f t="shared" si="33"/>
        <v>437216.17499999999</v>
      </c>
      <c r="AB112" s="6">
        <f t="shared" si="33"/>
        <v>437216.17499999999</v>
      </c>
      <c r="AC112" s="6">
        <f t="shared" si="33"/>
        <v>437216.17499999999</v>
      </c>
      <c r="AD112" s="6">
        <f t="shared" si="33"/>
        <v>437216.17499999999</v>
      </c>
      <c r="AE112" s="6">
        <f t="shared" si="33"/>
        <v>437216.17499999999</v>
      </c>
      <c r="AF112" s="6">
        <f t="shared" si="33"/>
        <v>437216.17499999999</v>
      </c>
      <c r="AG112" s="6">
        <f t="shared" si="33"/>
        <v>437216.17499999999</v>
      </c>
      <c r="AH112" s="6">
        <f t="shared" si="33"/>
        <v>437216.17499999999</v>
      </c>
      <c r="AI112" s="6">
        <f t="shared" si="33"/>
        <v>437216.17499999999</v>
      </c>
      <c r="AJ112" s="6">
        <f t="shared" si="33"/>
        <v>437216.17499999999</v>
      </c>
      <c r="AK112" s="6">
        <f t="shared" si="33"/>
        <v>437216.17499999999</v>
      </c>
      <c r="AL112" s="6">
        <f t="shared" si="33"/>
        <v>437216.17499999999</v>
      </c>
      <c r="AM112" s="6">
        <f t="shared" si="33"/>
        <v>437216.17499999999</v>
      </c>
      <c r="AN112" s="6">
        <f t="shared" ref="AN112:BS112" si="34">$G$112*AN111*AN3/12</f>
        <v>437216.17499999999</v>
      </c>
      <c r="AO112" s="6">
        <f t="shared" si="34"/>
        <v>437216.17499999999</v>
      </c>
      <c r="AP112" s="6">
        <f t="shared" si="34"/>
        <v>437216.17499999999</v>
      </c>
      <c r="AQ112" s="6">
        <f t="shared" si="34"/>
        <v>437216.17499999999</v>
      </c>
      <c r="AR112" s="6">
        <f t="shared" si="34"/>
        <v>437216.17499999999</v>
      </c>
      <c r="AS112" s="6">
        <f t="shared" si="34"/>
        <v>437216.17499999999</v>
      </c>
      <c r="AT112" s="6">
        <f t="shared" si="34"/>
        <v>437216.17499999999</v>
      </c>
      <c r="AU112" s="6">
        <f t="shared" si="34"/>
        <v>437216.17499999999</v>
      </c>
      <c r="AV112" s="6">
        <f t="shared" si="34"/>
        <v>437216.17499999999</v>
      </c>
      <c r="AW112" s="6">
        <f t="shared" si="34"/>
        <v>437216.17499999999</v>
      </c>
      <c r="AX112" s="6">
        <f t="shared" si="34"/>
        <v>437216.17499999999</v>
      </c>
      <c r="AY112" s="6">
        <f t="shared" si="34"/>
        <v>437216.17499999999</v>
      </c>
      <c r="AZ112" s="6">
        <f t="shared" si="34"/>
        <v>437216.17499999999</v>
      </c>
      <c r="BA112" s="6">
        <f t="shared" si="34"/>
        <v>437216.17499999999</v>
      </c>
      <c r="BB112" s="6">
        <f t="shared" si="34"/>
        <v>437216.17499999999</v>
      </c>
      <c r="BC112" s="6">
        <f t="shared" si="34"/>
        <v>437216.17499999999</v>
      </c>
      <c r="BD112" s="6">
        <f t="shared" si="34"/>
        <v>437216.17499999999</v>
      </c>
      <c r="BE112" s="6">
        <f t="shared" si="34"/>
        <v>437216.17499999999</v>
      </c>
      <c r="BF112" s="6">
        <f t="shared" si="34"/>
        <v>437216.17499999999</v>
      </c>
      <c r="BG112" s="6">
        <f t="shared" si="34"/>
        <v>437216.17499999999</v>
      </c>
      <c r="BH112" s="6">
        <f t="shared" si="34"/>
        <v>437216.17499999999</v>
      </c>
      <c r="BI112" s="6">
        <f t="shared" si="34"/>
        <v>437216.17499999999</v>
      </c>
      <c r="BJ112" s="6">
        <f t="shared" si="34"/>
        <v>437216.17499999999</v>
      </c>
      <c r="BK112" s="6">
        <f t="shared" si="34"/>
        <v>437216.17499999999</v>
      </c>
      <c r="BL112" s="6">
        <f t="shared" si="34"/>
        <v>437216.17499999999</v>
      </c>
      <c r="BM112" s="6">
        <f t="shared" si="34"/>
        <v>437216.17499999999</v>
      </c>
      <c r="BN112" s="6">
        <f t="shared" si="34"/>
        <v>437216.17499999999</v>
      </c>
      <c r="BO112" s="6">
        <f t="shared" si="34"/>
        <v>437216.17499999999</v>
      </c>
      <c r="BP112" s="6">
        <f t="shared" si="34"/>
        <v>437216.17499999999</v>
      </c>
      <c r="BQ112" s="6">
        <f t="shared" si="34"/>
        <v>437216.17499999999</v>
      </c>
      <c r="BR112" s="6">
        <f t="shared" si="34"/>
        <v>437216.17499999999</v>
      </c>
      <c r="BS112" s="6">
        <f t="shared" si="34"/>
        <v>437216.17499999999</v>
      </c>
      <c r="BT112" s="6">
        <f t="shared" ref="BT112:CY112" si="35">$G$112*BT111*BT3/12</f>
        <v>437216.17499999999</v>
      </c>
      <c r="BU112" s="6">
        <f t="shared" si="35"/>
        <v>437216.17499999999</v>
      </c>
      <c r="BV112" s="6">
        <f t="shared" si="35"/>
        <v>437216.17499999999</v>
      </c>
      <c r="BW112" s="6">
        <f t="shared" si="35"/>
        <v>437216.17499999999</v>
      </c>
      <c r="BX112" s="6">
        <f t="shared" si="35"/>
        <v>437216.17499999999</v>
      </c>
      <c r="BY112" s="6">
        <f t="shared" si="35"/>
        <v>437216.17499999999</v>
      </c>
      <c r="BZ112" s="6">
        <f t="shared" si="35"/>
        <v>437216.17499999999</v>
      </c>
      <c r="CA112" s="6">
        <f t="shared" si="35"/>
        <v>437216.17499999999</v>
      </c>
      <c r="CB112" s="6">
        <f t="shared" si="35"/>
        <v>437216.17499999999</v>
      </c>
      <c r="CC112" s="6">
        <f t="shared" si="35"/>
        <v>437216.17499999999</v>
      </c>
      <c r="CD112" s="6">
        <f t="shared" si="35"/>
        <v>437216.17499999999</v>
      </c>
      <c r="CE112" s="6">
        <f t="shared" si="35"/>
        <v>437216.17499999999</v>
      </c>
      <c r="CF112" s="6">
        <f t="shared" si="35"/>
        <v>437216.17499999999</v>
      </c>
      <c r="CG112" s="6">
        <f t="shared" si="35"/>
        <v>437216.17499999999</v>
      </c>
      <c r="CH112" s="6">
        <f t="shared" si="35"/>
        <v>437216.17499999999</v>
      </c>
      <c r="CI112" s="6">
        <f t="shared" si="35"/>
        <v>437216.17499999999</v>
      </c>
      <c r="CJ112" s="6">
        <f t="shared" si="35"/>
        <v>437216.17499999999</v>
      </c>
      <c r="CK112" s="6">
        <f t="shared" si="35"/>
        <v>437216.17499999999</v>
      </c>
      <c r="CL112" s="6">
        <f t="shared" si="35"/>
        <v>437216.17499999999</v>
      </c>
      <c r="CM112" s="6">
        <f t="shared" si="35"/>
        <v>437216.17499999999</v>
      </c>
      <c r="CN112" s="6">
        <f t="shared" si="35"/>
        <v>437216.17499999999</v>
      </c>
      <c r="CO112" s="6">
        <f t="shared" si="35"/>
        <v>437216.17499999999</v>
      </c>
      <c r="CP112" s="6">
        <f t="shared" si="35"/>
        <v>437216.17499999999</v>
      </c>
      <c r="CQ112" s="6">
        <f t="shared" si="35"/>
        <v>437216.17499999999</v>
      </c>
      <c r="CR112" s="6">
        <f t="shared" si="35"/>
        <v>437216.17499999999</v>
      </c>
      <c r="CS112" s="6">
        <f t="shared" si="35"/>
        <v>437216.17499999999</v>
      </c>
      <c r="CT112" s="6">
        <f t="shared" si="35"/>
        <v>437216.17499999999</v>
      </c>
      <c r="CU112" s="6">
        <f t="shared" si="35"/>
        <v>437216.17499999999</v>
      </c>
      <c r="CV112" s="6">
        <f t="shared" si="35"/>
        <v>437216.17499999999</v>
      </c>
      <c r="CW112" s="6">
        <f t="shared" si="35"/>
        <v>437216.17499999999</v>
      </c>
      <c r="CX112" s="6">
        <f t="shared" si="35"/>
        <v>437216.17499999999</v>
      </c>
      <c r="CY112" s="6">
        <f t="shared" si="35"/>
        <v>437216.17499999999</v>
      </c>
      <c r="CZ112" s="6">
        <f t="shared" ref="CZ112:EE112" si="36">$G$112*CZ111*CZ3/12</f>
        <v>437216.17499999999</v>
      </c>
      <c r="DA112" s="6">
        <f t="shared" si="36"/>
        <v>437216.17499999999</v>
      </c>
      <c r="DB112" s="6">
        <f t="shared" si="36"/>
        <v>437216.17499999999</v>
      </c>
      <c r="DC112" s="6">
        <f t="shared" si="36"/>
        <v>437216.17499999999</v>
      </c>
      <c r="DD112" s="6">
        <f t="shared" si="36"/>
        <v>437216.17499999999</v>
      </c>
      <c r="DE112" s="6">
        <f t="shared" si="36"/>
        <v>437216.17499999999</v>
      </c>
      <c r="DF112" s="6">
        <f t="shared" si="36"/>
        <v>437216.17499999999</v>
      </c>
      <c r="DG112" s="6">
        <f t="shared" si="36"/>
        <v>437216.17499999999</v>
      </c>
      <c r="DH112" s="6">
        <f t="shared" si="36"/>
        <v>437216.17499999999</v>
      </c>
      <c r="DI112" s="6">
        <f t="shared" si="36"/>
        <v>437216.17499999999</v>
      </c>
      <c r="DJ112" s="6">
        <f t="shared" si="36"/>
        <v>437216.17499999999</v>
      </c>
      <c r="DK112" s="6">
        <f t="shared" si="36"/>
        <v>437216.17499999999</v>
      </c>
      <c r="DL112" s="6">
        <f t="shared" si="36"/>
        <v>437216.17499999999</v>
      </c>
      <c r="DM112" s="6">
        <f t="shared" si="36"/>
        <v>437216.17499999999</v>
      </c>
      <c r="DN112" s="6">
        <f t="shared" si="36"/>
        <v>437216.17499999999</v>
      </c>
      <c r="DO112" s="6">
        <f t="shared" si="36"/>
        <v>437216.17499999999</v>
      </c>
      <c r="DP112" s="6">
        <f t="shared" si="36"/>
        <v>437216.17499999999</v>
      </c>
      <c r="DQ112" s="6">
        <f t="shared" si="36"/>
        <v>437216.17499999999</v>
      </c>
      <c r="DR112" s="6">
        <f t="shared" si="36"/>
        <v>0</v>
      </c>
      <c r="DS112" s="6">
        <f t="shared" si="36"/>
        <v>0</v>
      </c>
      <c r="DT112" s="6">
        <f t="shared" si="36"/>
        <v>0</v>
      </c>
      <c r="DU112" s="6">
        <f t="shared" si="36"/>
        <v>0</v>
      </c>
      <c r="DV112" s="6">
        <f t="shared" si="36"/>
        <v>0</v>
      </c>
      <c r="DW112" s="6">
        <f t="shared" si="36"/>
        <v>0</v>
      </c>
      <c r="DX112" s="6">
        <f t="shared" si="36"/>
        <v>0</v>
      </c>
      <c r="DY112" s="6">
        <f t="shared" si="36"/>
        <v>0</v>
      </c>
      <c r="DZ112" s="6">
        <f t="shared" si="36"/>
        <v>0</v>
      </c>
      <c r="EA112" s="6">
        <f t="shared" si="36"/>
        <v>0</v>
      </c>
      <c r="EB112" s="6">
        <f t="shared" si="36"/>
        <v>0</v>
      </c>
      <c r="EC112" s="6">
        <f t="shared" si="36"/>
        <v>0</v>
      </c>
      <c r="ED112" s="6">
        <f t="shared" si="36"/>
        <v>0</v>
      </c>
      <c r="EE112" s="6">
        <f t="shared" si="36"/>
        <v>0</v>
      </c>
      <c r="EF112" s="6">
        <f t="shared" ref="EF112:FA112" si="37">$G$112*EF111*EF3/12</f>
        <v>0</v>
      </c>
      <c r="EG112" s="6">
        <f t="shared" si="37"/>
        <v>0</v>
      </c>
      <c r="EH112" s="6">
        <f t="shared" si="37"/>
        <v>0</v>
      </c>
      <c r="EI112" s="6">
        <f t="shared" si="37"/>
        <v>0</v>
      </c>
      <c r="EJ112" s="6">
        <f t="shared" si="37"/>
        <v>0</v>
      </c>
      <c r="EK112" s="6">
        <f t="shared" si="37"/>
        <v>0</v>
      </c>
      <c r="EL112" s="6">
        <f t="shared" si="37"/>
        <v>0</v>
      </c>
      <c r="EM112" s="6">
        <f t="shared" si="37"/>
        <v>0</v>
      </c>
      <c r="EN112" s="6">
        <f t="shared" si="37"/>
        <v>0</v>
      </c>
      <c r="EO112" s="6">
        <f t="shared" si="37"/>
        <v>0</v>
      </c>
      <c r="EP112" s="6">
        <f t="shared" si="37"/>
        <v>0</v>
      </c>
      <c r="EQ112" s="6">
        <f t="shared" si="37"/>
        <v>0</v>
      </c>
      <c r="ER112" s="6">
        <f t="shared" si="37"/>
        <v>0</v>
      </c>
      <c r="ES112" s="6">
        <f t="shared" si="37"/>
        <v>0</v>
      </c>
      <c r="ET112" s="6">
        <f t="shared" si="37"/>
        <v>0</v>
      </c>
      <c r="EU112" s="6">
        <f t="shared" si="37"/>
        <v>0</v>
      </c>
      <c r="EV112" s="6">
        <f t="shared" si="37"/>
        <v>0</v>
      </c>
      <c r="EW112" s="6">
        <f t="shared" si="37"/>
        <v>0</v>
      </c>
      <c r="EX112" s="6">
        <f t="shared" si="37"/>
        <v>0</v>
      </c>
      <c r="EY112" s="6">
        <f t="shared" si="37"/>
        <v>0</v>
      </c>
      <c r="EZ112" s="6">
        <f t="shared" si="37"/>
        <v>0</v>
      </c>
      <c r="FA112" s="6">
        <f t="shared" si="37"/>
        <v>0</v>
      </c>
    </row>
    <row r="113" spans="1:157" hidden="1" outlineLevel="1" x14ac:dyDescent="0.35">
      <c r="B113" s="2" t="s">
        <v>35</v>
      </c>
      <c r="E113" s="2" t="s">
        <v>59</v>
      </c>
      <c r="G113" s="4">
        <f>G31</f>
        <v>92.429999999999993</v>
      </c>
      <c r="H113" s="4">
        <f>$G$113</f>
        <v>92.429999999999993</v>
      </c>
      <c r="I113" s="4">
        <f t="shared" ref="I113:BT113" si="38">$G$113</f>
        <v>92.429999999999993</v>
      </c>
      <c r="J113" s="4">
        <f t="shared" si="38"/>
        <v>92.429999999999993</v>
      </c>
      <c r="K113" s="4">
        <f t="shared" si="38"/>
        <v>92.429999999999993</v>
      </c>
      <c r="L113" s="4">
        <f t="shared" si="38"/>
        <v>92.429999999999993</v>
      </c>
      <c r="M113" s="4">
        <f t="shared" si="38"/>
        <v>92.429999999999993</v>
      </c>
      <c r="N113" s="4">
        <f t="shared" si="38"/>
        <v>92.429999999999993</v>
      </c>
      <c r="O113" s="4">
        <f t="shared" si="38"/>
        <v>92.429999999999993</v>
      </c>
      <c r="P113" s="4">
        <f t="shared" si="38"/>
        <v>92.429999999999993</v>
      </c>
      <c r="Q113" s="4">
        <f t="shared" si="38"/>
        <v>92.429999999999993</v>
      </c>
      <c r="R113" s="4">
        <f t="shared" si="38"/>
        <v>92.429999999999993</v>
      </c>
      <c r="S113" s="4">
        <f t="shared" si="38"/>
        <v>92.429999999999993</v>
      </c>
      <c r="T113" s="4">
        <f t="shared" si="38"/>
        <v>92.429999999999993</v>
      </c>
      <c r="U113" s="4">
        <f t="shared" si="38"/>
        <v>92.429999999999993</v>
      </c>
      <c r="V113" s="4">
        <f t="shared" si="38"/>
        <v>92.429999999999993</v>
      </c>
      <c r="W113" s="4">
        <f t="shared" si="38"/>
        <v>92.429999999999993</v>
      </c>
      <c r="X113" s="4">
        <f t="shared" si="38"/>
        <v>92.429999999999993</v>
      </c>
      <c r="Y113" s="4">
        <f t="shared" si="38"/>
        <v>92.429999999999993</v>
      </c>
      <c r="Z113" s="4">
        <f t="shared" si="38"/>
        <v>92.429999999999993</v>
      </c>
      <c r="AA113" s="4">
        <f t="shared" si="38"/>
        <v>92.429999999999993</v>
      </c>
      <c r="AB113" s="4">
        <f t="shared" si="38"/>
        <v>92.429999999999993</v>
      </c>
      <c r="AC113" s="4">
        <f t="shared" si="38"/>
        <v>92.429999999999993</v>
      </c>
      <c r="AD113" s="4">
        <f t="shared" si="38"/>
        <v>92.429999999999993</v>
      </c>
      <c r="AE113" s="4">
        <f t="shared" si="38"/>
        <v>92.429999999999993</v>
      </c>
      <c r="AF113" s="4">
        <f t="shared" si="38"/>
        <v>92.429999999999993</v>
      </c>
      <c r="AG113" s="4">
        <f t="shared" si="38"/>
        <v>92.429999999999993</v>
      </c>
      <c r="AH113" s="4">
        <f t="shared" si="38"/>
        <v>92.429999999999993</v>
      </c>
      <c r="AI113" s="4">
        <f t="shared" si="38"/>
        <v>92.429999999999993</v>
      </c>
      <c r="AJ113" s="4">
        <f t="shared" si="38"/>
        <v>92.429999999999993</v>
      </c>
      <c r="AK113" s="4">
        <f t="shared" si="38"/>
        <v>92.429999999999993</v>
      </c>
      <c r="AL113" s="4">
        <f t="shared" si="38"/>
        <v>92.429999999999993</v>
      </c>
      <c r="AM113" s="4">
        <f t="shared" si="38"/>
        <v>92.429999999999993</v>
      </c>
      <c r="AN113" s="4">
        <f t="shared" si="38"/>
        <v>92.429999999999993</v>
      </c>
      <c r="AO113" s="4">
        <f t="shared" si="38"/>
        <v>92.429999999999993</v>
      </c>
      <c r="AP113" s="4">
        <f t="shared" si="38"/>
        <v>92.429999999999993</v>
      </c>
      <c r="AQ113" s="4">
        <f t="shared" si="38"/>
        <v>92.429999999999993</v>
      </c>
      <c r="AR113" s="4">
        <f t="shared" si="38"/>
        <v>92.429999999999993</v>
      </c>
      <c r="AS113" s="4">
        <f t="shared" si="38"/>
        <v>92.429999999999993</v>
      </c>
      <c r="AT113" s="4">
        <f t="shared" si="38"/>
        <v>92.429999999999993</v>
      </c>
      <c r="AU113" s="4">
        <f t="shared" si="38"/>
        <v>92.429999999999993</v>
      </c>
      <c r="AV113" s="4">
        <f t="shared" si="38"/>
        <v>92.429999999999993</v>
      </c>
      <c r="AW113" s="4">
        <f t="shared" si="38"/>
        <v>92.429999999999993</v>
      </c>
      <c r="AX113" s="4">
        <f t="shared" si="38"/>
        <v>92.429999999999993</v>
      </c>
      <c r="AY113" s="4">
        <f t="shared" si="38"/>
        <v>92.429999999999993</v>
      </c>
      <c r="AZ113" s="4">
        <f t="shared" si="38"/>
        <v>92.429999999999993</v>
      </c>
      <c r="BA113" s="4">
        <f t="shared" si="38"/>
        <v>92.429999999999993</v>
      </c>
      <c r="BB113" s="4">
        <f t="shared" si="38"/>
        <v>92.429999999999993</v>
      </c>
      <c r="BC113" s="4">
        <f t="shared" si="38"/>
        <v>92.429999999999993</v>
      </c>
      <c r="BD113" s="4">
        <f t="shared" si="38"/>
        <v>92.429999999999993</v>
      </c>
      <c r="BE113" s="4">
        <f t="shared" si="38"/>
        <v>92.429999999999993</v>
      </c>
      <c r="BF113" s="4">
        <f t="shared" si="38"/>
        <v>92.429999999999993</v>
      </c>
      <c r="BG113" s="4">
        <f t="shared" si="38"/>
        <v>92.429999999999993</v>
      </c>
      <c r="BH113" s="4">
        <f t="shared" si="38"/>
        <v>92.429999999999993</v>
      </c>
      <c r="BI113" s="4">
        <f t="shared" si="38"/>
        <v>92.429999999999993</v>
      </c>
      <c r="BJ113" s="4">
        <f t="shared" si="38"/>
        <v>92.429999999999993</v>
      </c>
      <c r="BK113" s="4">
        <f t="shared" si="38"/>
        <v>92.429999999999993</v>
      </c>
      <c r="BL113" s="4">
        <f t="shared" si="38"/>
        <v>92.429999999999993</v>
      </c>
      <c r="BM113" s="4">
        <f t="shared" si="38"/>
        <v>92.429999999999993</v>
      </c>
      <c r="BN113" s="4">
        <f t="shared" si="38"/>
        <v>92.429999999999993</v>
      </c>
      <c r="BO113" s="4">
        <f t="shared" si="38"/>
        <v>92.429999999999993</v>
      </c>
      <c r="BP113" s="4">
        <f t="shared" si="38"/>
        <v>92.429999999999993</v>
      </c>
      <c r="BQ113" s="4">
        <f t="shared" si="38"/>
        <v>92.429999999999993</v>
      </c>
      <c r="BR113" s="4">
        <f t="shared" si="38"/>
        <v>92.429999999999993</v>
      </c>
      <c r="BS113" s="4">
        <f t="shared" si="38"/>
        <v>92.429999999999993</v>
      </c>
      <c r="BT113" s="4">
        <f t="shared" si="38"/>
        <v>92.429999999999993</v>
      </c>
      <c r="BU113" s="4">
        <f t="shared" ref="BU113:EF113" si="39">$G$113</f>
        <v>92.429999999999993</v>
      </c>
      <c r="BV113" s="4">
        <f t="shared" si="39"/>
        <v>92.429999999999993</v>
      </c>
      <c r="BW113" s="4">
        <f t="shared" si="39"/>
        <v>92.429999999999993</v>
      </c>
      <c r="BX113" s="4">
        <f t="shared" si="39"/>
        <v>92.429999999999993</v>
      </c>
      <c r="BY113" s="4">
        <f t="shared" si="39"/>
        <v>92.429999999999993</v>
      </c>
      <c r="BZ113" s="4">
        <f t="shared" si="39"/>
        <v>92.429999999999993</v>
      </c>
      <c r="CA113" s="4">
        <f t="shared" si="39"/>
        <v>92.429999999999993</v>
      </c>
      <c r="CB113" s="4">
        <f t="shared" si="39"/>
        <v>92.429999999999993</v>
      </c>
      <c r="CC113" s="4">
        <f t="shared" si="39"/>
        <v>92.429999999999993</v>
      </c>
      <c r="CD113" s="4">
        <f t="shared" si="39"/>
        <v>92.429999999999993</v>
      </c>
      <c r="CE113" s="4">
        <f t="shared" si="39"/>
        <v>92.429999999999993</v>
      </c>
      <c r="CF113" s="4">
        <f t="shared" si="39"/>
        <v>92.429999999999993</v>
      </c>
      <c r="CG113" s="4">
        <f t="shared" si="39"/>
        <v>92.429999999999993</v>
      </c>
      <c r="CH113" s="4">
        <f t="shared" si="39"/>
        <v>92.429999999999993</v>
      </c>
      <c r="CI113" s="4">
        <f t="shared" si="39"/>
        <v>92.429999999999993</v>
      </c>
      <c r="CJ113" s="4">
        <f t="shared" si="39"/>
        <v>92.429999999999993</v>
      </c>
      <c r="CK113" s="4">
        <f t="shared" si="39"/>
        <v>92.429999999999993</v>
      </c>
      <c r="CL113" s="4">
        <f t="shared" si="39"/>
        <v>92.429999999999993</v>
      </c>
      <c r="CM113" s="4">
        <f t="shared" si="39"/>
        <v>92.429999999999993</v>
      </c>
      <c r="CN113" s="4">
        <f t="shared" si="39"/>
        <v>92.429999999999993</v>
      </c>
      <c r="CO113" s="4">
        <f t="shared" si="39"/>
        <v>92.429999999999993</v>
      </c>
      <c r="CP113" s="4">
        <f t="shared" si="39"/>
        <v>92.429999999999993</v>
      </c>
      <c r="CQ113" s="4">
        <f t="shared" si="39"/>
        <v>92.429999999999993</v>
      </c>
      <c r="CR113" s="4">
        <f t="shared" si="39"/>
        <v>92.429999999999993</v>
      </c>
      <c r="CS113" s="4">
        <f t="shared" si="39"/>
        <v>92.429999999999993</v>
      </c>
      <c r="CT113" s="4">
        <f t="shared" si="39"/>
        <v>92.429999999999993</v>
      </c>
      <c r="CU113" s="4">
        <f t="shared" si="39"/>
        <v>92.429999999999993</v>
      </c>
      <c r="CV113" s="4">
        <f t="shared" si="39"/>
        <v>92.429999999999993</v>
      </c>
      <c r="CW113" s="4">
        <f t="shared" si="39"/>
        <v>92.429999999999993</v>
      </c>
      <c r="CX113" s="4">
        <f t="shared" si="39"/>
        <v>92.429999999999993</v>
      </c>
      <c r="CY113" s="4">
        <f t="shared" si="39"/>
        <v>92.429999999999993</v>
      </c>
      <c r="CZ113" s="4">
        <f t="shared" si="39"/>
        <v>92.429999999999993</v>
      </c>
      <c r="DA113" s="4">
        <f t="shared" si="39"/>
        <v>92.429999999999993</v>
      </c>
      <c r="DB113" s="4">
        <f t="shared" si="39"/>
        <v>92.429999999999993</v>
      </c>
      <c r="DC113" s="4">
        <f t="shared" si="39"/>
        <v>92.429999999999993</v>
      </c>
      <c r="DD113" s="4">
        <f t="shared" si="39"/>
        <v>92.429999999999993</v>
      </c>
      <c r="DE113" s="4">
        <f t="shared" si="39"/>
        <v>92.429999999999993</v>
      </c>
      <c r="DF113" s="4">
        <f t="shared" si="39"/>
        <v>92.429999999999993</v>
      </c>
      <c r="DG113" s="4">
        <f t="shared" si="39"/>
        <v>92.429999999999993</v>
      </c>
      <c r="DH113" s="4">
        <f t="shared" si="39"/>
        <v>92.429999999999993</v>
      </c>
      <c r="DI113" s="4">
        <f t="shared" si="39"/>
        <v>92.429999999999993</v>
      </c>
      <c r="DJ113" s="4">
        <f t="shared" si="39"/>
        <v>92.429999999999993</v>
      </c>
      <c r="DK113" s="4">
        <f t="shared" si="39"/>
        <v>92.429999999999993</v>
      </c>
      <c r="DL113" s="4">
        <f t="shared" si="39"/>
        <v>92.429999999999993</v>
      </c>
      <c r="DM113" s="4">
        <f t="shared" si="39"/>
        <v>92.429999999999993</v>
      </c>
      <c r="DN113" s="4">
        <f t="shared" si="39"/>
        <v>92.429999999999993</v>
      </c>
      <c r="DO113" s="4">
        <f t="shared" si="39"/>
        <v>92.429999999999993</v>
      </c>
      <c r="DP113" s="4">
        <f t="shared" si="39"/>
        <v>92.429999999999993</v>
      </c>
      <c r="DQ113" s="4">
        <f t="shared" si="39"/>
        <v>92.429999999999993</v>
      </c>
      <c r="DR113" s="4">
        <f t="shared" si="39"/>
        <v>92.429999999999993</v>
      </c>
      <c r="DS113" s="4">
        <f t="shared" si="39"/>
        <v>92.429999999999993</v>
      </c>
      <c r="DT113" s="4">
        <f t="shared" si="39"/>
        <v>92.429999999999993</v>
      </c>
      <c r="DU113" s="4">
        <f t="shared" si="39"/>
        <v>92.429999999999993</v>
      </c>
      <c r="DV113" s="4">
        <f t="shared" si="39"/>
        <v>92.429999999999993</v>
      </c>
      <c r="DW113" s="4">
        <f t="shared" si="39"/>
        <v>92.429999999999993</v>
      </c>
      <c r="DX113" s="4">
        <f t="shared" si="39"/>
        <v>92.429999999999993</v>
      </c>
      <c r="DY113" s="4">
        <f t="shared" si="39"/>
        <v>92.429999999999993</v>
      </c>
      <c r="DZ113" s="4">
        <f t="shared" si="39"/>
        <v>92.429999999999993</v>
      </c>
      <c r="EA113" s="4">
        <f t="shared" si="39"/>
        <v>92.429999999999993</v>
      </c>
      <c r="EB113" s="4">
        <f t="shared" si="39"/>
        <v>92.429999999999993</v>
      </c>
      <c r="EC113" s="4">
        <f t="shared" si="39"/>
        <v>92.429999999999993</v>
      </c>
      <c r="ED113" s="4">
        <f t="shared" si="39"/>
        <v>92.429999999999993</v>
      </c>
      <c r="EE113" s="4">
        <f t="shared" si="39"/>
        <v>92.429999999999993</v>
      </c>
      <c r="EF113" s="4">
        <f t="shared" si="39"/>
        <v>92.429999999999993</v>
      </c>
      <c r="EG113" s="4">
        <f t="shared" ref="EG113:FA113" si="40">$G$113</f>
        <v>92.429999999999993</v>
      </c>
      <c r="EH113" s="4">
        <f t="shared" si="40"/>
        <v>92.429999999999993</v>
      </c>
      <c r="EI113" s="4">
        <f t="shared" si="40"/>
        <v>92.429999999999993</v>
      </c>
      <c r="EJ113" s="4">
        <f t="shared" si="40"/>
        <v>92.429999999999993</v>
      </c>
      <c r="EK113" s="4">
        <f t="shared" si="40"/>
        <v>92.429999999999993</v>
      </c>
      <c r="EL113" s="4">
        <f t="shared" si="40"/>
        <v>92.429999999999993</v>
      </c>
      <c r="EM113" s="4">
        <f t="shared" si="40"/>
        <v>92.429999999999993</v>
      </c>
      <c r="EN113" s="4">
        <f t="shared" si="40"/>
        <v>92.429999999999993</v>
      </c>
      <c r="EO113" s="4">
        <f t="shared" si="40"/>
        <v>92.429999999999993</v>
      </c>
      <c r="EP113" s="4">
        <f t="shared" si="40"/>
        <v>92.429999999999993</v>
      </c>
      <c r="EQ113" s="4">
        <f t="shared" si="40"/>
        <v>92.429999999999993</v>
      </c>
      <c r="ER113" s="4">
        <f t="shared" si="40"/>
        <v>92.429999999999993</v>
      </c>
      <c r="ES113" s="4">
        <f t="shared" si="40"/>
        <v>92.429999999999993</v>
      </c>
      <c r="ET113" s="4">
        <f t="shared" si="40"/>
        <v>92.429999999999993</v>
      </c>
      <c r="EU113" s="4">
        <f t="shared" si="40"/>
        <v>92.429999999999993</v>
      </c>
      <c r="EV113" s="4">
        <f t="shared" si="40"/>
        <v>92.429999999999993</v>
      </c>
      <c r="EW113" s="4">
        <f t="shared" si="40"/>
        <v>92.429999999999993</v>
      </c>
      <c r="EX113" s="4">
        <f t="shared" si="40"/>
        <v>92.429999999999993</v>
      </c>
      <c r="EY113" s="4">
        <f t="shared" si="40"/>
        <v>92.429999999999993</v>
      </c>
      <c r="EZ113" s="4">
        <f t="shared" si="40"/>
        <v>92.429999999999993</v>
      </c>
      <c r="FA113" s="4">
        <f t="shared" si="40"/>
        <v>92.429999999999993</v>
      </c>
    </row>
    <row r="114" spans="1:157" hidden="1" outlineLevel="1" x14ac:dyDescent="0.35">
      <c r="B114" s="2" t="s">
        <v>36</v>
      </c>
      <c r="E114" s="2" t="s">
        <v>27</v>
      </c>
      <c r="G114" s="7">
        <f>G32</f>
        <v>0.02</v>
      </c>
      <c r="H114" s="7">
        <f>(1+$G114)^(H$3/12)-1</f>
        <v>1.6515813019202241E-3</v>
      </c>
      <c r="I114" s="7">
        <f t="shared" ref="I114:AN114" si="41">(1+$G$114)^(I3/12)-1</f>
        <v>1.6515813019202241E-3</v>
      </c>
      <c r="J114" s="7">
        <f t="shared" si="41"/>
        <v>1.6515813019202241E-3</v>
      </c>
      <c r="K114" s="7">
        <f t="shared" si="41"/>
        <v>1.6515813019202241E-3</v>
      </c>
      <c r="L114" s="7">
        <f t="shared" si="41"/>
        <v>1.6515813019202241E-3</v>
      </c>
      <c r="M114" s="7">
        <f t="shared" si="41"/>
        <v>1.6515813019202241E-3</v>
      </c>
      <c r="N114" s="7">
        <f t="shared" si="41"/>
        <v>1.6515813019202241E-3</v>
      </c>
      <c r="O114" s="7">
        <f t="shared" si="41"/>
        <v>1.6515813019202241E-3</v>
      </c>
      <c r="P114" s="7">
        <f t="shared" si="41"/>
        <v>1.6515813019202241E-3</v>
      </c>
      <c r="Q114" s="7">
        <f t="shared" si="41"/>
        <v>1.6515813019202241E-3</v>
      </c>
      <c r="R114" s="7">
        <f t="shared" si="41"/>
        <v>1.6515813019202241E-3</v>
      </c>
      <c r="S114" s="7">
        <f t="shared" si="41"/>
        <v>1.6515813019202241E-3</v>
      </c>
      <c r="T114" s="7">
        <f t="shared" si="41"/>
        <v>1.6515813019202241E-3</v>
      </c>
      <c r="U114" s="7">
        <f t="shared" si="41"/>
        <v>4.9629315732038215E-3</v>
      </c>
      <c r="V114" s="7">
        <f t="shared" si="41"/>
        <v>4.9629315732038215E-3</v>
      </c>
      <c r="W114" s="7">
        <f t="shared" si="41"/>
        <v>4.9629315732038215E-3</v>
      </c>
      <c r="X114" s="7">
        <f t="shared" si="41"/>
        <v>4.9629315732038215E-3</v>
      </c>
      <c r="Y114" s="7">
        <f t="shared" si="41"/>
        <v>4.9629315732038215E-3</v>
      </c>
      <c r="Z114" s="7">
        <f t="shared" si="41"/>
        <v>4.9629315732038215E-3</v>
      </c>
      <c r="AA114" s="7">
        <f t="shared" si="41"/>
        <v>4.9629315732038215E-3</v>
      </c>
      <c r="AB114" s="7">
        <f t="shared" si="41"/>
        <v>4.9629315732038215E-3</v>
      </c>
      <c r="AC114" s="7">
        <f t="shared" si="41"/>
        <v>4.9629315732038215E-3</v>
      </c>
      <c r="AD114" s="7">
        <f t="shared" si="41"/>
        <v>4.9629315732038215E-3</v>
      </c>
      <c r="AE114" s="7">
        <f t="shared" si="41"/>
        <v>4.9629315732038215E-3</v>
      </c>
      <c r="AF114" s="7">
        <f t="shared" si="41"/>
        <v>4.9629315732038215E-3</v>
      </c>
      <c r="AG114" s="7">
        <f t="shared" si="41"/>
        <v>4.9629315732038215E-3</v>
      </c>
      <c r="AH114" s="7">
        <f t="shared" si="41"/>
        <v>4.9629315732038215E-3</v>
      </c>
      <c r="AI114" s="7">
        <f t="shared" si="41"/>
        <v>4.9629315732038215E-3</v>
      </c>
      <c r="AJ114" s="7">
        <f t="shared" si="41"/>
        <v>4.9629315732038215E-3</v>
      </c>
      <c r="AK114" s="7">
        <f t="shared" si="41"/>
        <v>4.9629315732038215E-3</v>
      </c>
      <c r="AL114" s="7">
        <f t="shared" si="41"/>
        <v>4.9629315732038215E-3</v>
      </c>
      <c r="AM114" s="7">
        <f t="shared" si="41"/>
        <v>4.9629315732038215E-3</v>
      </c>
      <c r="AN114" s="7">
        <f t="shared" si="41"/>
        <v>4.9629315732038215E-3</v>
      </c>
      <c r="AO114" s="7">
        <f t="shared" ref="AO114:BT114" si="42">(1+$G$114)^(AO3/12)-1</f>
        <v>4.9629315732038215E-3</v>
      </c>
      <c r="AP114" s="7">
        <f t="shared" si="42"/>
        <v>4.9629315732038215E-3</v>
      </c>
      <c r="AQ114" s="7">
        <f t="shared" si="42"/>
        <v>4.9629315732038215E-3</v>
      </c>
      <c r="AR114" s="7">
        <f t="shared" si="42"/>
        <v>4.9629315732038215E-3</v>
      </c>
      <c r="AS114" s="7">
        <f t="shared" si="42"/>
        <v>4.9629315732038215E-3</v>
      </c>
      <c r="AT114" s="7">
        <f t="shared" si="42"/>
        <v>4.9629315732038215E-3</v>
      </c>
      <c r="AU114" s="7">
        <f t="shared" si="42"/>
        <v>4.9629315732038215E-3</v>
      </c>
      <c r="AV114" s="7">
        <f t="shared" si="42"/>
        <v>4.9629315732038215E-3</v>
      </c>
      <c r="AW114" s="7">
        <f t="shared" si="42"/>
        <v>4.9629315732038215E-3</v>
      </c>
      <c r="AX114" s="7">
        <f t="shared" si="42"/>
        <v>4.9629315732038215E-3</v>
      </c>
      <c r="AY114" s="7">
        <f t="shared" si="42"/>
        <v>4.9629315732038215E-3</v>
      </c>
      <c r="AZ114" s="7">
        <f t="shared" si="42"/>
        <v>4.9629315732038215E-3</v>
      </c>
      <c r="BA114" s="7">
        <f t="shared" si="42"/>
        <v>4.9629315732038215E-3</v>
      </c>
      <c r="BB114" s="7">
        <f t="shared" si="42"/>
        <v>4.9629315732038215E-3</v>
      </c>
      <c r="BC114" s="7">
        <f t="shared" si="42"/>
        <v>4.9629315732038215E-3</v>
      </c>
      <c r="BD114" s="7">
        <f t="shared" si="42"/>
        <v>4.9629315732038215E-3</v>
      </c>
      <c r="BE114" s="7">
        <f t="shared" si="42"/>
        <v>4.9629315732038215E-3</v>
      </c>
      <c r="BF114" s="7">
        <f t="shared" si="42"/>
        <v>4.9629315732038215E-3</v>
      </c>
      <c r="BG114" s="7">
        <f t="shared" si="42"/>
        <v>4.9629315732038215E-3</v>
      </c>
      <c r="BH114" s="7">
        <f t="shared" si="42"/>
        <v>4.9629315732038215E-3</v>
      </c>
      <c r="BI114" s="7">
        <f t="shared" si="42"/>
        <v>4.9629315732038215E-3</v>
      </c>
      <c r="BJ114" s="7">
        <f t="shared" si="42"/>
        <v>4.9629315732038215E-3</v>
      </c>
      <c r="BK114" s="7">
        <f t="shared" si="42"/>
        <v>4.9629315732038215E-3</v>
      </c>
      <c r="BL114" s="7">
        <f t="shared" si="42"/>
        <v>4.9629315732038215E-3</v>
      </c>
      <c r="BM114" s="7">
        <f t="shared" si="42"/>
        <v>4.9629315732038215E-3</v>
      </c>
      <c r="BN114" s="7">
        <f t="shared" si="42"/>
        <v>4.9629315732038215E-3</v>
      </c>
      <c r="BO114" s="7">
        <f t="shared" si="42"/>
        <v>4.9629315732038215E-3</v>
      </c>
      <c r="BP114" s="7">
        <f t="shared" si="42"/>
        <v>4.9629315732038215E-3</v>
      </c>
      <c r="BQ114" s="7">
        <f t="shared" si="42"/>
        <v>4.9629315732038215E-3</v>
      </c>
      <c r="BR114" s="7">
        <f t="shared" si="42"/>
        <v>4.9629315732038215E-3</v>
      </c>
      <c r="BS114" s="7">
        <f t="shared" si="42"/>
        <v>4.9629315732038215E-3</v>
      </c>
      <c r="BT114" s="7">
        <f t="shared" si="42"/>
        <v>4.9629315732038215E-3</v>
      </c>
      <c r="BU114" s="7">
        <f t="shared" ref="BU114:CZ114" si="43">(1+$G$114)^(BU3/12)-1</f>
        <v>4.9629315732038215E-3</v>
      </c>
      <c r="BV114" s="7">
        <f t="shared" si="43"/>
        <v>4.9629315732038215E-3</v>
      </c>
      <c r="BW114" s="7">
        <f t="shared" si="43"/>
        <v>4.9629315732038215E-3</v>
      </c>
      <c r="BX114" s="7">
        <f t="shared" si="43"/>
        <v>4.9629315732038215E-3</v>
      </c>
      <c r="BY114" s="7">
        <f t="shared" si="43"/>
        <v>4.9629315732038215E-3</v>
      </c>
      <c r="BZ114" s="7">
        <f t="shared" si="43"/>
        <v>4.9629315732038215E-3</v>
      </c>
      <c r="CA114" s="7">
        <f t="shared" si="43"/>
        <v>4.9629315732038215E-3</v>
      </c>
      <c r="CB114" s="7">
        <f t="shared" si="43"/>
        <v>4.9629315732038215E-3</v>
      </c>
      <c r="CC114" s="7">
        <f t="shared" si="43"/>
        <v>4.9629315732038215E-3</v>
      </c>
      <c r="CD114" s="7">
        <f t="shared" si="43"/>
        <v>4.9629315732038215E-3</v>
      </c>
      <c r="CE114" s="7">
        <f t="shared" si="43"/>
        <v>4.9629315732038215E-3</v>
      </c>
      <c r="CF114" s="7">
        <f t="shared" si="43"/>
        <v>4.9629315732038215E-3</v>
      </c>
      <c r="CG114" s="7">
        <f t="shared" si="43"/>
        <v>4.9629315732038215E-3</v>
      </c>
      <c r="CH114" s="7">
        <f t="shared" si="43"/>
        <v>4.9629315732038215E-3</v>
      </c>
      <c r="CI114" s="7">
        <f t="shared" si="43"/>
        <v>4.9629315732038215E-3</v>
      </c>
      <c r="CJ114" s="7">
        <f t="shared" si="43"/>
        <v>4.9629315732038215E-3</v>
      </c>
      <c r="CK114" s="7">
        <f t="shared" si="43"/>
        <v>4.9629315732038215E-3</v>
      </c>
      <c r="CL114" s="7">
        <f t="shared" si="43"/>
        <v>4.9629315732038215E-3</v>
      </c>
      <c r="CM114" s="7">
        <f t="shared" si="43"/>
        <v>4.9629315732038215E-3</v>
      </c>
      <c r="CN114" s="7">
        <f t="shared" si="43"/>
        <v>4.9629315732038215E-3</v>
      </c>
      <c r="CO114" s="7">
        <f t="shared" si="43"/>
        <v>4.9629315732038215E-3</v>
      </c>
      <c r="CP114" s="7">
        <f t="shared" si="43"/>
        <v>4.9629315732038215E-3</v>
      </c>
      <c r="CQ114" s="7">
        <f t="shared" si="43"/>
        <v>4.9629315732038215E-3</v>
      </c>
      <c r="CR114" s="7">
        <f t="shared" si="43"/>
        <v>4.9629315732038215E-3</v>
      </c>
      <c r="CS114" s="7">
        <f t="shared" si="43"/>
        <v>4.9629315732038215E-3</v>
      </c>
      <c r="CT114" s="7">
        <f t="shared" si="43"/>
        <v>4.9629315732038215E-3</v>
      </c>
      <c r="CU114" s="7">
        <f t="shared" si="43"/>
        <v>4.9629315732038215E-3</v>
      </c>
      <c r="CV114" s="7">
        <f t="shared" si="43"/>
        <v>4.9629315732038215E-3</v>
      </c>
      <c r="CW114" s="7">
        <f t="shared" si="43"/>
        <v>4.9629315732038215E-3</v>
      </c>
      <c r="CX114" s="7">
        <f t="shared" si="43"/>
        <v>4.9629315732038215E-3</v>
      </c>
      <c r="CY114" s="7">
        <f t="shared" si="43"/>
        <v>4.9629315732038215E-3</v>
      </c>
      <c r="CZ114" s="7">
        <f t="shared" si="43"/>
        <v>4.9629315732038215E-3</v>
      </c>
      <c r="DA114" s="7">
        <f t="shared" ref="DA114:EF114" si="44">(1+$G$114)^(DA3/12)-1</f>
        <v>4.9629315732038215E-3</v>
      </c>
      <c r="DB114" s="7">
        <f t="shared" si="44"/>
        <v>4.9629315732038215E-3</v>
      </c>
      <c r="DC114" s="7">
        <f t="shared" si="44"/>
        <v>4.9629315732038215E-3</v>
      </c>
      <c r="DD114" s="7">
        <f t="shared" si="44"/>
        <v>4.9629315732038215E-3</v>
      </c>
      <c r="DE114" s="7">
        <f t="shared" si="44"/>
        <v>4.9629315732038215E-3</v>
      </c>
      <c r="DF114" s="7">
        <f t="shared" si="44"/>
        <v>4.9629315732038215E-3</v>
      </c>
      <c r="DG114" s="7">
        <f t="shared" si="44"/>
        <v>4.9629315732038215E-3</v>
      </c>
      <c r="DH114" s="7">
        <f t="shared" si="44"/>
        <v>4.9629315732038215E-3</v>
      </c>
      <c r="DI114" s="7">
        <f t="shared" si="44"/>
        <v>4.9629315732038215E-3</v>
      </c>
      <c r="DJ114" s="7">
        <f t="shared" si="44"/>
        <v>4.9629315732038215E-3</v>
      </c>
      <c r="DK114" s="7">
        <f t="shared" si="44"/>
        <v>4.9629315732038215E-3</v>
      </c>
      <c r="DL114" s="7">
        <f t="shared" si="44"/>
        <v>4.9629315732038215E-3</v>
      </c>
      <c r="DM114" s="7">
        <f t="shared" si="44"/>
        <v>4.9629315732038215E-3</v>
      </c>
      <c r="DN114" s="7">
        <f t="shared" si="44"/>
        <v>4.9629315732038215E-3</v>
      </c>
      <c r="DO114" s="7">
        <f t="shared" si="44"/>
        <v>4.9629315732038215E-3</v>
      </c>
      <c r="DP114" s="7">
        <f t="shared" si="44"/>
        <v>4.9629315732038215E-3</v>
      </c>
      <c r="DQ114" s="7">
        <f t="shared" si="44"/>
        <v>4.9629315732038215E-3</v>
      </c>
      <c r="DR114" s="7">
        <f t="shared" si="44"/>
        <v>4.9629315732038215E-3</v>
      </c>
      <c r="DS114" s="7">
        <f t="shared" si="44"/>
        <v>4.9629315732038215E-3</v>
      </c>
      <c r="DT114" s="7">
        <f t="shared" si="44"/>
        <v>4.9629315732038215E-3</v>
      </c>
      <c r="DU114" s="7">
        <f t="shared" si="44"/>
        <v>4.9629315732038215E-3</v>
      </c>
      <c r="DV114" s="7">
        <f t="shared" si="44"/>
        <v>4.9629315732038215E-3</v>
      </c>
      <c r="DW114" s="7">
        <f t="shared" si="44"/>
        <v>4.9629315732038215E-3</v>
      </c>
      <c r="DX114" s="7">
        <f t="shared" si="44"/>
        <v>4.9629315732038215E-3</v>
      </c>
      <c r="DY114" s="7">
        <f t="shared" si="44"/>
        <v>4.9629315732038215E-3</v>
      </c>
      <c r="DZ114" s="7">
        <f t="shared" si="44"/>
        <v>4.9629315732038215E-3</v>
      </c>
      <c r="EA114" s="7">
        <f t="shared" si="44"/>
        <v>4.9629315732038215E-3</v>
      </c>
      <c r="EB114" s="7">
        <f t="shared" si="44"/>
        <v>4.9629315732038215E-3</v>
      </c>
      <c r="EC114" s="7">
        <f t="shared" si="44"/>
        <v>4.9629315732038215E-3</v>
      </c>
      <c r="ED114" s="7">
        <f t="shared" si="44"/>
        <v>4.9629315732038215E-3</v>
      </c>
      <c r="EE114" s="7">
        <f t="shared" si="44"/>
        <v>4.9629315732038215E-3</v>
      </c>
      <c r="EF114" s="7">
        <f t="shared" si="44"/>
        <v>4.9629315732038215E-3</v>
      </c>
      <c r="EG114" s="7">
        <f t="shared" ref="EG114:FA114" si="45">(1+$G$114)^(EG3/12)-1</f>
        <v>4.9629315732038215E-3</v>
      </c>
      <c r="EH114" s="7">
        <f t="shared" si="45"/>
        <v>4.9629315732038215E-3</v>
      </c>
      <c r="EI114" s="7">
        <f t="shared" si="45"/>
        <v>4.9629315732038215E-3</v>
      </c>
      <c r="EJ114" s="7">
        <f t="shared" si="45"/>
        <v>4.9629315732038215E-3</v>
      </c>
      <c r="EK114" s="7">
        <f t="shared" si="45"/>
        <v>4.9629315732038215E-3</v>
      </c>
      <c r="EL114" s="7">
        <f t="shared" si="45"/>
        <v>4.9629315732038215E-3</v>
      </c>
      <c r="EM114" s="7">
        <f t="shared" si="45"/>
        <v>4.9629315732038215E-3</v>
      </c>
      <c r="EN114" s="7">
        <f t="shared" si="45"/>
        <v>4.9629315732038215E-3</v>
      </c>
      <c r="EO114" s="7">
        <f t="shared" si="45"/>
        <v>4.9629315732038215E-3</v>
      </c>
      <c r="EP114" s="7">
        <f t="shared" si="45"/>
        <v>4.9629315732038215E-3</v>
      </c>
      <c r="EQ114" s="7">
        <f t="shared" si="45"/>
        <v>4.9629315732038215E-3</v>
      </c>
      <c r="ER114" s="7">
        <f t="shared" si="45"/>
        <v>4.9629315732038215E-3</v>
      </c>
      <c r="ES114" s="7">
        <f t="shared" si="45"/>
        <v>4.9629315732038215E-3</v>
      </c>
      <c r="ET114" s="7">
        <f t="shared" si="45"/>
        <v>4.9629315732038215E-3</v>
      </c>
      <c r="EU114" s="7">
        <f t="shared" si="45"/>
        <v>4.9629315732038215E-3</v>
      </c>
      <c r="EV114" s="7">
        <f t="shared" si="45"/>
        <v>4.9629315732038215E-3</v>
      </c>
      <c r="EW114" s="7">
        <f t="shared" si="45"/>
        <v>4.9629315732038215E-3</v>
      </c>
      <c r="EX114" s="7">
        <f t="shared" si="45"/>
        <v>4.9629315732038215E-3</v>
      </c>
      <c r="EY114" s="7">
        <f t="shared" si="45"/>
        <v>4.9629315732038215E-3</v>
      </c>
      <c r="EZ114" s="7">
        <f t="shared" si="45"/>
        <v>4.9629315732038215E-3</v>
      </c>
      <c r="FA114" s="7">
        <f t="shared" si="45"/>
        <v>4.9629315732038215E-3</v>
      </c>
    </row>
    <row r="115" spans="1:157" hidden="1" outlineLevel="1" x14ac:dyDescent="0.35">
      <c r="B115" s="2" t="s">
        <v>37</v>
      </c>
      <c r="E115" s="2" t="s">
        <v>74</v>
      </c>
      <c r="G115" s="19">
        <v>1</v>
      </c>
      <c r="H115" s="4">
        <f>G115*(1+H114*H5)</f>
        <v>1</v>
      </c>
      <c r="I115" s="4">
        <f t="shared" ref="I115:AN115" si="46">H115*(1+I114*H5)</f>
        <v>1</v>
      </c>
      <c r="J115" s="4">
        <f t="shared" si="46"/>
        <v>1</v>
      </c>
      <c r="K115" s="4">
        <f t="shared" si="46"/>
        <v>1</v>
      </c>
      <c r="L115" s="4">
        <f t="shared" si="46"/>
        <v>1</v>
      </c>
      <c r="M115" s="4">
        <f t="shared" si="46"/>
        <v>1</v>
      </c>
      <c r="N115" s="4">
        <f t="shared" si="46"/>
        <v>1</v>
      </c>
      <c r="O115" s="4">
        <f t="shared" si="46"/>
        <v>1</v>
      </c>
      <c r="P115" s="4">
        <f t="shared" si="46"/>
        <v>1</v>
      </c>
      <c r="Q115" s="4">
        <f t="shared" si="46"/>
        <v>1</v>
      </c>
      <c r="R115" s="4">
        <f t="shared" si="46"/>
        <v>1</v>
      </c>
      <c r="S115" s="4">
        <f t="shared" si="46"/>
        <v>1</v>
      </c>
      <c r="T115" s="4">
        <f t="shared" si="46"/>
        <v>1</v>
      </c>
      <c r="U115" s="4">
        <f t="shared" si="46"/>
        <v>1</v>
      </c>
      <c r="V115" s="4">
        <f t="shared" si="46"/>
        <v>1</v>
      </c>
      <c r="W115" s="4">
        <f t="shared" si="46"/>
        <v>1.0049629315732038</v>
      </c>
      <c r="X115" s="4">
        <f t="shared" si="46"/>
        <v>1.0099504938362081</v>
      </c>
      <c r="Y115" s="4">
        <f t="shared" si="46"/>
        <v>1.0149628090294405</v>
      </c>
      <c r="Z115" s="4">
        <f t="shared" si="46"/>
        <v>1.0200000000000002</v>
      </c>
      <c r="AA115" s="4">
        <f t="shared" si="46"/>
        <v>1.0250621902046682</v>
      </c>
      <c r="AB115" s="4">
        <f t="shared" si="46"/>
        <v>1.0301495037129325</v>
      </c>
      <c r="AC115" s="4">
        <f t="shared" si="46"/>
        <v>1.0352620652100297</v>
      </c>
      <c r="AD115" s="4">
        <f t="shared" si="46"/>
        <v>1.0404000000000009</v>
      </c>
      <c r="AE115" s="4">
        <f t="shared" si="46"/>
        <v>1.0455634340087621</v>
      </c>
      <c r="AF115" s="4">
        <f t="shared" si="46"/>
        <v>1.0507524937871915</v>
      </c>
      <c r="AG115" s="4">
        <f t="shared" si="46"/>
        <v>1.0559673065142305</v>
      </c>
      <c r="AH115" s="4">
        <f t="shared" si="46"/>
        <v>1.061208000000001</v>
      </c>
      <c r="AI115" s="4">
        <f t="shared" si="46"/>
        <v>1.0664747026889376</v>
      </c>
      <c r="AJ115" s="4">
        <f t="shared" si="46"/>
        <v>1.0717675436629357</v>
      </c>
      <c r="AK115" s="4">
        <f t="shared" si="46"/>
        <v>1.0770866526445155</v>
      </c>
      <c r="AL115" s="4">
        <f t="shared" si="46"/>
        <v>1.0824321600000013</v>
      </c>
      <c r="AM115" s="4">
        <f t="shared" si="46"/>
        <v>1.0878041967427166</v>
      </c>
      <c r="AN115" s="4">
        <f t="shared" si="46"/>
        <v>1.0932028945361947</v>
      </c>
      <c r="AO115" s="4">
        <f t="shared" ref="AO115:BT115" si="47">AN115*(1+AO114*AN5)</f>
        <v>1.0986283856974062</v>
      </c>
      <c r="AP115" s="4">
        <f t="shared" si="47"/>
        <v>1.1040808032000018</v>
      </c>
      <c r="AQ115" s="4">
        <f t="shared" si="47"/>
        <v>1.1095602806775713</v>
      </c>
      <c r="AR115" s="4">
        <f t="shared" si="47"/>
        <v>1.115066952426919</v>
      </c>
      <c r="AS115" s="4">
        <f t="shared" si="47"/>
        <v>1.1206009534113548</v>
      </c>
      <c r="AT115" s="4">
        <f t="shared" si="47"/>
        <v>1.1261624192640023</v>
      </c>
      <c r="AU115" s="4">
        <f t="shared" si="47"/>
        <v>1.1317514862911231</v>
      </c>
      <c r="AV115" s="4">
        <f t="shared" si="47"/>
        <v>1.1373682914754577</v>
      </c>
      <c r="AW115" s="4">
        <f t="shared" si="47"/>
        <v>1.1430129724795821</v>
      </c>
      <c r="AX115" s="4">
        <f t="shared" si="47"/>
        <v>1.1486856676492825</v>
      </c>
      <c r="AY115" s="4">
        <f t="shared" si="47"/>
        <v>1.1543865160169458</v>
      </c>
      <c r="AZ115" s="4">
        <f t="shared" si="47"/>
        <v>1.1601156573049669</v>
      </c>
      <c r="BA115" s="4">
        <f t="shared" si="47"/>
        <v>1.1658732319291738</v>
      </c>
      <c r="BB115" s="4">
        <f t="shared" si="47"/>
        <v>1.1716593810022682</v>
      </c>
      <c r="BC115" s="4">
        <f t="shared" si="47"/>
        <v>1.1774742463372847</v>
      </c>
      <c r="BD115" s="4">
        <f t="shared" si="47"/>
        <v>1.1833179704510663</v>
      </c>
      <c r="BE115" s="4">
        <f t="shared" si="47"/>
        <v>1.1891906965677574</v>
      </c>
      <c r="BF115" s="4">
        <f t="shared" si="47"/>
        <v>1.1950925686223137</v>
      </c>
      <c r="BG115" s="4">
        <f t="shared" si="47"/>
        <v>1.2010237312640306</v>
      </c>
      <c r="BH115" s="4">
        <f t="shared" si="47"/>
        <v>1.206984329860088</v>
      </c>
      <c r="BI115" s="4">
        <f t="shared" si="47"/>
        <v>1.2129745104991128</v>
      </c>
      <c r="BJ115" s="4">
        <f t="shared" si="47"/>
        <v>1.2189944199947602</v>
      </c>
      <c r="BK115" s="4">
        <f t="shared" si="47"/>
        <v>1.2250442058893114</v>
      </c>
      <c r="BL115" s="4">
        <f t="shared" si="47"/>
        <v>1.2311240164572899</v>
      </c>
      <c r="BM115" s="4">
        <f t="shared" si="47"/>
        <v>1.2372340007090952</v>
      </c>
      <c r="BN115" s="4">
        <f t="shared" si="47"/>
        <v>1.2433743083946556</v>
      </c>
      <c r="BO115" s="4">
        <f t="shared" si="47"/>
        <v>1.2495450900070979</v>
      </c>
      <c r="BP115" s="4">
        <f t="shared" si="47"/>
        <v>1.255746496786436</v>
      </c>
      <c r="BQ115" s="4">
        <f t="shared" si="47"/>
        <v>1.2619786807232776</v>
      </c>
      <c r="BR115" s="4">
        <f t="shared" si="47"/>
        <v>1.2682417945625493</v>
      </c>
      <c r="BS115" s="4">
        <f t="shared" si="47"/>
        <v>1.2745359918072403</v>
      </c>
      <c r="BT115" s="4">
        <f t="shared" si="47"/>
        <v>1.2808614267221652</v>
      </c>
      <c r="BU115" s="4">
        <f t="shared" ref="BU115:CZ115" si="48">BT115*(1+BU114*BT5)</f>
        <v>1.2872182543377435</v>
      </c>
      <c r="BV115" s="4">
        <f t="shared" si="48"/>
        <v>1.2936066304538005</v>
      </c>
      <c r="BW115" s="4">
        <f t="shared" si="48"/>
        <v>1.3000267116433855</v>
      </c>
      <c r="BX115" s="4">
        <f t="shared" si="48"/>
        <v>1.3064786552566088</v>
      </c>
      <c r="BY115" s="4">
        <f t="shared" si="48"/>
        <v>1.3129626194244988</v>
      </c>
      <c r="BZ115" s="4">
        <f t="shared" si="48"/>
        <v>1.319478763062877</v>
      </c>
      <c r="CA115" s="4">
        <f t="shared" si="48"/>
        <v>1.3260272458762536</v>
      </c>
      <c r="CB115" s="4">
        <f t="shared" si="48"/>
        <v>1.3326082283617413</v>
      </c>
      <c r="CC115" s="4">
        <f t="shared" si="48"/>
        <v>1.3392218718129889</v>
      </c>
      <c r="CD115" s="4">
        <f t="shared" si="48"/>
        <v>1.3458683383241348</v>
      </c>
      <c r="CE115" s="4">
        <f t="shared" si="48"/>
        <v>1.3525477907937791</v>
      </c>
      <c r="CF115" s="4">
        <f t="shared" si="48"/>
        <v>1.3592603929289766</v>
      </c>
      <c r="CG115" s="4">
        <f t="shared" si="48"/>
        <v>1.3660063092492492</v>
      </c>
      <c r="CH115" s="4">
        <f t="shared" si="48"/>
        <v>1.3727857050906178</v>
      </c>
      <c r="CI115" s="4">
        <f t="shared" si="48"/>
        <v>1.3795987466096549</v>
      </c>
      <c r="CJ115" s="4">
        <f t="shared" si="48"/>
        <v>1.3864456007875563</v>
      </c>
      <c r="CK115" s="4">
        <f t="shared" si="48"/>
        <v>1.3933264354342345</v>
      </c>
      <c r="CL115" s="4">
        <f t="shared" si="48"/>
        <v>1.4002414191924306</v>
      </c>
      <c r="CM115" s="4">
        <f t="shared" si="48"/>
        <v>1.4071907215418484</v>
      </c>
      <c r="CN115" s="4">
        <f t="shared" si="48"/>
        <v>1.4141745128033079</v>
      </c>
      <c r="CO115" s="4">
        <f t="shared" si="48"/>
        <v>1.4211929641429195</v>
      </c>
      <c r="CP115" s="4">
        <f t="shared" si="48"/>
        <v>1.4282462475762796</v>
      </c>
      <c r="CQ115" s="4">
        <f t="shared" si="48"/>
        <v>1.4353345359726859</v>
      </c>
      <c r="CR115" s="4">
        <f t="shared" si="48"/>
        <v>1.4424580030593745</v>
      </c>
      <c r="CS115" s="4">
        <f t="shared" si="48"/>
        <v>1.4496168234257785</v>
      </c>
      <c r="CT115" s="4">
        <f t="shared" si="48"/>
        <v>1.4568111725278057</v>
      </c>
      <c r="CU115" s="4">
        <f t="shared" si="48"/>
        <v>1.4640412266921401</v>
      </c>
      <c r="CV115" s="4">
        <f t="shared" si="48"/>
        <v>1.4713071631205625</v>
      </c>
      <c r="CW115" s="4">
        <f t="shared" si="48"/>
        <v>1.4786091598942945</v>
      </c>
      <c r="CX115" s="4">
        <f t="shared" si="48"/>
        <v>1.4859473959783622</v>
      </c>
      <c r="CY115" s="4">
        <f t="shared" si="48"/>
        <v>1.4933220512259833</v>
      </c>
      <c r="CZ115" s="4">
        <f t="shared" si="48"/>
        <v>1.5007333063829742</v>
      </c>
      <c r="DA115" s="4">
        <f t="shared" ref="DA115:EF115" si="49">CZ115*(1+DA114*CZ5)</f>
        <v>1.5081813430921809</v>
      </c>
      <c r="DB115" s="4">
        <f t="shared" si="49"/>
        <v>1.5156663438979301</v>
      </c>
      <c r="DC115" s="4">
        <f t="shared" si="49"/>
        <v>1.5231884922505035</v>
      </c>
      <c r="DD115" s="4">
        <f t="shared" si="49"/>
        <v>1.5307479725106341</v>
      </c>
      <c r="DE115" s="4">
        <f t="shared" si="49"/>
        <v>1.5383449699540248</v>
      </c>
      <c r="DF115" s="4">
        <f t="shared" si="49"/>
        <v>1.5459796707758888</v>
      </c>
      <c r="DG115" s="4">
        <f t="shared" si="49"/>
        <v>1.5536522620955138</v>
      </c>
      <c r="DH115" s="4">
        <f t="shared" si="49"/>
        <v>1.5613629319608471</v>
      </c>
      <c r="DI115" s="4">
        <f t="shared" si="49"/>
        <v>1.5691118693531056</v>
      </c>
      <c r="DJ115" s="4">
        <f t="shared" si="49"/>
        <v>1.576899264191407</v>
      </c>
      <c r="DK115" s="4">
        <f t="shared" si="49"/>
        <v>1.5847253073374243</v>
      </c>
      <c r="DL115" s="4">
        <f t="shared" si="49"/>
        <v>1.5925901906000643</v>
      </c>
      <c r="DM115" s="4">
        <f t="shared" si="49"/>
        <v>1.6004941067401681</v>
      </c>
      <c r="DN115" s="4">
        <f t="shared" si="49"/>
        <v>1.6084372494752355</v>
      </c>
      <c r="DO115" s="4">
        <f t="shared" si="49"/>
        <v>1.6164198134841732</v>
      </c>
      <c r="DP115" s="4">
        <f t="shared" si="49"/>
        <v>1.624441994412066</v>
      </c>
      <c r="DQ115" s="4">
        <f t="shared" si="49"/>
        <v>1.6325039888749719</v>
      </c>
      <c r="DR115" s="4">
        <f t="shared" si="49"/>
        <v>1.6406059944647406</v>
      </c>
      <c r="DS115" s="4">
        <f t="shared" si="49"/>
        <v>1.6406059944647406</v>
      </c>
      <c r="DT115" s="4">
        <f t="shared" si="49"/>
        <v>1.6406059944647406</v>
      </c>
      <c r="DU115" s="4">
        <f t="shared" si="49"/>
        <v>1.6406059944647406</v>
      </c>
      <c r="DV115" s="4">
        <f t="shared" si="49"/>
        <v>1.6406059944647406</v>
      </c>
      <c r="DW115" s="4">
        <f t="shared" si="49"/>
        <v>1.6406059944647406</v>
      </c>
      <c r="DX115" s="4">
        <f t="shared" si="49"/>
        <v>1.6406059944647406</v>
      </c>
      <c r="DY115" s="4">
        <f t="shared" si="49"/>
        <v>1.6406059944647406</v>
      </c>
      <c r="DZ115" s="4">
        <f t="shared" si="49"/>
        <v>1.6406059944647406</v>
      </c>
      <c r="EA115" s="4">
        <f t="shared" si="49"/>
        <v>1.6406059944647406</v>
      </c>
      <c r="EB115" s="4">
        <f t="shared" si="49"/>
        <v>1.6406059944647406</v>
      </c>
      <c r="EC115" s="4">
        <f t="shared" si="49"/>
        <v>1.6406059944647406</v>
      </c>
      <c r="ED115" s="4">
        <f t="shared" si="49"/>
        <v>1.6406059944647406</v>
      </c>
      <c r="EE115" s="4">
        <f t="shared" si="49"/>
        <v>1.6406059944647406</v>
      </c>
      <c r="EF115" s="4">
        <f t="shared" si="49"/>
        <v>1.6406059944647406</v>
      </c>
      <c r="EG115" s="4">
        <f t="shared" ref="EG115:FA115" si="50">EF115*(1+EG114*EF5)</f>
        <v>1.6406059944647406</v>
      </c>
      <c r="EH115" s="4">
        <f t="shared" si="50"/>
        <v>1.6406059944647406</v>
      </c>
      <c r="EI115" s="4">
        <f t="shared" si="50"/>
        <v>1.6406059944647406</v>
      </c>
      <c r="EJ115" s="4">
        <f t="shared" si="50"/>
        <v>1.6406059944647406</v>
      </c>
      <c r="EK115" s="4">
        <f t="shared" si="50"/>
        <v>1.6406059944647406</v>
      </c>
      <c r="EL115" s="4">
        <f t="shared" si="50"/>
        <v>1.6406059944647406</v>
      </c>
      <c r="EM115" s="4">
        <f t="shared" si="50"/>
        <v>1.6406059944647406</v>
      </c>
      <c r="EN115" s="4">
        <f t="shared" si="50"/>
        <v>1.6406059944647406</v>
      </c>
      <c r="EO115" s="4">
        <f t="shared" si="50"/>
        <v>1.6406059944647406</v>
      </c>
      <c r="EP115" s="4">
        <f t="shared" si="50"/>
        <v>1.6406059944647406</v>
      </c>
      <c r="EQ115" s="4">
        <f t="shared" si="50"/>
        <v>1.6406059944647406</v>
      </c>
      <c r="ER115" s="4">
        <f t="shared" si="50"/>
        <v>1.6406059944647406</v>
      </c>
      <c r="ES115" s="4">
        <f t="shared" si="50"/>
        <v>1.6406059944647406</v>
      </c>
      <c r="ET115" s="4">
        <f t="shared" si="50"/>
        <v>1.6406059944647406</v>
      </c>
      <c r="EU115" s="4">
        <f t="shared" si="50"/>
        <v>1.6406059944647406</v>
      </c>
      <c r="EV115" s="4">
        <f t="shared" si="50"/>
        <v>1.6406059944647406</v>
      </c>
      <c r="EW115" s="4">
        <f t="shared" si="50"/>
        <v>1.6406059944647406</v>
      </c>
      <c r="EX115" s="4">
        <f t="shared" si="50"/>
        <v>1.6406059944647406</v>
      </c>
      <c r="EY115" s="4">
        <f t="shared" si="50"/>
        <v>1.6406059944647406</v>
      </c>
      <c r="EZ115" s="4">
        <f t="shared" si="50"/>
        <v>1.6406059944647406</v>
      </c>
      <c r="FA115" s="4">
        <f t="shared" si="50"/>
        <v>1.6406059944647406</v>
      </c>
    </row>
    <row r="116" spans="1:157" hidden="1" outlineLevel="1" x14ac:dyDescent="0.35">
      <c r="B116" s="2" t="s">
        <v>72</v>
      </c>
      <c r="E116" s="2" t="s">
        <v>75</v>
      </c>
      <c r="G116" s="2">
        <f>G14</f>
        <v>3</v>
      </c>
      <c r="H116" s="2" t="b">
        <f t="shared" ref="H116:AM116" si="51">AND(H5,MONTH(H4)=$G$116)</f>
        <v>0</v>
      </c>
      <c r="I116" s="2" t="b">
        <f t="shared" si="51"/>
        <v>0</v>
      </c>
      <c r="J116" s="2" t="b">
        <f t="shared" si="51"/>
        <v>0</v>
      </c>
      <c r="K116" s="2" t="b">
        <f t="shared" si="51"/>
        <v>0</v>
      </c>
      <c r="L116" s="2" t="b">
        <f t="shared" si="51"/>
        <v>0</v>
      </c>
      <c r="M116" s="2" t="b">
        <f t="shared" si="51"/>
        <v>0</v>
      </c>
      <c r="N116" s="2" t="b">
        <f t="shared" si="51"/>
        <v>0</v>
      </c>
      <c r="O116" s="2" t="b">
        <f t="shared" si="51"/>
        <v>0</v>
      </c>
      <c r="P116" s="2" t="b">
        <f t="shared" si="51"/>
        <v>0</v>
      </c>
      <c r="Q116" s="2" t="b">
        <f t="shared" si="51"/>
        <v>0</v>
      </c>
      <c r="R116" s="2" t="b">
        <f t="shared" si="51"/>
        <v>0</v>
      </c>
      <c r="S116" s="2" t="b">
        <f t="shared" si="51"/>
        <v>0</v>
      </c>
      <c r="T116" s="2" t="b">
        <f t="shared" si="51"/>
        <v>0</v>
      </c>
      <c r="U116" s="2" t="b">
        <f t="shared" si="51"/>
        <v>0</v>
      </c>
      <c r="V116" s="2" t="b">
        <f t="shared" si="51"/>
        <v>1</v>
      </c>
      <c r="W116" s="2" t="b">
        <f t="shared" si="51"/>
        <v>0</v>
      </c>
      <c r="X116" s="2" t="b">
        <f t="shared" si="51"/>
        <v>0</v>
      </c>
      <c r="Y116" s="2" t="b">
        <f t="shared" si="51"/>
        <v>0</v>
      </c>
      <c r="Z116" s="2" t="b">
        <f t="shared" si="51"/>
        <v>1</v>
      </c>
      <c r="AA116" s="2" t="b">
        <f t="shared" si="51"/>
        <v>0</v>
      </c>
      <c r="AB116" s="2" t="b">
        <f t="shared" si="51"/>
        <v>0</v>
      </c>
      <c r="AC116" s="2" t="b">
        <f t="shared" si="51"/>
        <v>0</v>
      </c>
      <c r="AD116" s="2" t="b">
        <f t="shared" si="51"/>
        <v>1</v>
      </c>
      <c r="AE116" s="2" t="b">
        <f t="shared" si="51"/>
        <v>0</v>
      </c>
      <c r="AF116" s="2" t="b">
        <f t="shared" si="51"/>
        <v>0</v>
      </c>
      <c r="AG116" s="2" t="b">
        <f t="shared" si="51"/>
        <v>0</v>
      </c>
      <c r="AH116" s="2" t="b">
        <f t="shared" si="51"/>
        <v>1</v>
      </c>
      <c r="AI116" s="2" t="b">
        <f t="shared" si="51"/>
        <v>0</v>
      </c>
      <c r="AJ116" s="2" t="b">
        <f t="shared" si="51"/>
        <v>0</v>
      </c>
      <c r="AK116" s="2" t="b">
        <f t="shared" si="51"/>
        <v>0</v>
      </c>
      <c r="AL116" s="2" t="b">
        <f t="shared" si="51"/>
        <v>1</v>
      </c>
      <c r="AM116" s="2" t="b">
        <f t="shared" si="51"/>
        <v>0</v>
      </c>
      <c r="AN116" s="2" t="b">
        <f t="shared" ref="AN116:BS116" si="52">AND(AN5,MONTH(AN4)=$G$116)</f>
        <v>0</v>
      </c>
      <c r="AO116" s="2" t="b">
        <f t="shared" si="52"/>
        <v>0</v>
      </c>
      <c r="AP116" s="2" t="b">
        <f t="shared" si="52"/>
        <v>1</v>
      </c>
      <c r="AQ116" s="2" t="b">
        <f t="shared" si="52"/>
        <v>0</v>
      </c>
      <c r="AR116" s="2" t="b">
        <f t="shared" si="52"/>
        <v>0</v>
      </c>
      <c r="AS116" s="2" t="b">
        <f t="shared" si="52"/>
        <v>0</v>
      </c>
      <c r="AT116" s="2" t="b">
        <f t="shared" si="52"/>
        <v>1</v>
      </c>
      <c r="AU116" s="2" t="b">
        <f t="shared" si="52"/>
        <v>0</v>
      </c>
      <c r="AV116" s="2" t="b">
        <f t="shared" si="52"/>
        <v>0</v>
      </c>
      <c r="AW116" s="2" t="b">
        <f t="shared" si="52"/>
        <v>0</v>
      </c>
      <c r="AX116" s="2" t="b">
        <f t="shared" si="52"/>
        <v>1</v>
      </c>
      <c r="AY116" s="2" t="b">
        <f t="shared" si="52"/>
        <v>0</v>
      </c>
      <c r="AZ116" s="2" t="b">
        <f t="shared" si="52"/>
        <v>0</v>
      </c>
      <c r="BA116" s="2" t="b">
        <f t="shared" si="52"/>
        <v>0</v>
      </c>
      <c r="BB116" s="2" t="b">
        <f t="shared" si="52"/>
        <v>1</v>
      </c>
      <c r="BC116" s="2" t="b">
        <f t="shared" si="52"/>
        <v>0</v>
      </c>
      <c r="BD116" s="2" t="b">
        <f t="shared" si="52"/>
        <v>0</v>
      </c>
      <c r="BE116" s="2" t="b">
        <f t="shared" si="52"/>
        <v>0</v>
      </c>
      <c r="BF116" s="2" t="b">
        <f t="shared" si="52"/>
        <v>1</v>
      </c>
      <c r="BG116" s="2" t="b">
        <f t="shared" si="52"/>
        <v>0</v>
      </c>
      <c r="BH116" s="2" t="b">
        <f t="shared" si="52"/>
        <v>0</v>
      </c>
      <c r="BI116" s="2" t="b">
        <f t="shared" si="52"/>
        <v>0</v>
      </c>
      <c r="BJ116" s="2" t="b">
        <f t="shared" si="52"/>
        <v>1</v>
      </c>
      <c r="BK116" s="2" t="b">
        <f t="shared" si="52"/>
        <v>0</v>
      </c>
      <c r="BL116" s="2" t="b">
        <f t="shared" si="52"/>
        <v>0</v>
      </c>
      <c r="BM116" s="2" t="b">
        <f t="shared" si="52"/>
        <v>0</v>
      </c>
      <c r="BN116" s="2" t="b">
        <f t="shared" si="52"/>
        <v>1</v>
      </c>
      <c r="BO116" s="2" t="b">
        <f t="shared" si="52"/>
        <v>0</v>
      </c>
      <c r="BP116" s="2" t="b">
        <f t="shared" si="52"/>
        <v>0</v>
      </c>
      <c r="BQ116" s="2" t="b">
        <f t="shared" si="52"/>
        <v>0</v>
      </c>
      <c r="BR116" s="2" t="b">
        <f t="shared" si="52"/>
        <v>1</v>
      </c>
      <c r="BS116" s="2" t="b">
        <f t="shared" si="52"/>
        <v>0</v>
      </c>
      <c r="BT116" s="2" t="b">
        <f t="shared" ref="BT116:CY116" si="53">AND(BT5,MONTH(BT4)=$G$116)</f>
        <v>0</v>
      </c>
      <c r="BU116" s="2" t="b">
        <f t="shared" si="53"/>
        <v>0</v>
      </c>
      <c r="BV116" s="2" t="b">
        <f t="shared" si="53"/>
        <v>1</v>
      </c>
      <c r="BW116" s="2" t="b">
        <f t="shared" si="53"/>
        <v>0</v>
      </c>
      <c r="BX116" s="2" t="b">
        <f t="shared" si="53"/>
        <v>0</v>
      </c>
      <c r="BY116" s="2" t="b">
        <f t="shared" si="53"/>
        <v>0</v>
      </c>
      <c r="BZ116" s="2" t="b">
        <f t="shared" si="53"/>
        <v>1</v>
      </c>
      <c r="CA116" s="2" t="b">
        <f t="shared" si="53"/>
        <v>0</v>
      </c>
      <c r="CB116" s="2" t="b">
        <f t="shared" si="53"/>
        <v>0</v>
      </c>
      <c r="CC116" s="2" t="b">
        <f t="shared" si="53"/>
        <v>0</v>
      </c>
      <c r="CD116" s="2" t="b">
        <f t="shared" si="53"/>
        <v>1</v>
      </c>
      <c r="CE116" s="2" t="b">
        <f t="shared" si="53"/>
        <v>0</v>
      </c>
      <c r="CF116" s="2" t="b">
        <f t="shared" si="53"/>
        <v>0</v>
      </c>
      <c r="CG116" s="2" t="b">
        <f t="shared" si="53"/>
        <v>0</v>
      </c>
      <c r="CH116" s="2" t="b">
        <f t="shared" si="53"/>
        <v>1</v>
      </c>
      <c r="CI116" s="2" t="b">
        <f t="shared" si="53"/>
        <v>0</v>
      </c>
      <c r="CJ116" s="2" t="b">
        <f t="shared" si="53"/>
        <v>0</v>
      </c>
      <c r="CK116" s="2" t="b">
        <f t="shared" si="53"/>
        <v>0</v>
      </c>
      <c r="CL116" s="2" t="b">
        <f t="shared" si="53"/>
        <v>1</v>
      </c>
      <c r="CM116" s="2" t="b">
        <f t="shared" si="53"/>
        <v>0</v>
      </c>
      <c r="CN116" s="2" t="b">
        <f t="shared" si="53"/>
        <v>0</v>
      </c>
      <c r="CO116" s="2" t="b">
        <f t="shared" si="53"/>
        <v>0</v>
      </c>
      <c r="CP116" s="2" t="b">
        <f t="shared" si="53"/>
        <v>1</v>
      </c>
      <c r="CQ116" s="2" t="b">
        <f t="shared" si="53"/>
        <v>0</v>
      </c>
      <c r="CR116" s="2" t="b">
        <f t="shared" si="53"/>
        <v>0</v>
      </c>
      <c r="CS116" s="2" t="b">
        <f t="shared" si="53"/>
        <v>0</v>
      </c>
      <c r="CT116" s="2" t="b">
        <f t="shared" si="53"/>
        <v>1</v>
      </c>
      <c r="CU116" s="2" t="b">
        <f t="shared" si="53"/>
        <v>0</v>
      </c>
      <c r="CV116" s="2" t="b">
        <f t="shared" si="53"/>
        <v>0</v>
      </c>
      <c r="CW116" s="2" t="b">
        <f t="shared" si="53"/>
        <v>0</v>
      </c>
      <c r="CX116" s="2" t="b">
        <f t="shared" si="53"/>
        <v>1</v>
      </c>
      <c r="CY116" s="2" t="b">
        <f t="shared" si="53"/>
        <v>0</v>
      </c>
      <c r="CZ116" s="2" t="b">
        <f t="shared" ref="CZ116:EE116" si="54">AND(CZ5,MONTH(CZ4)=$G$116)</f>
        <v>0</v>
      </c>
      <c r="DA116" s="2" t="b">
        <f t="shared" si="54"/>
        <v>0</v>
      </c>
      <c r="DB116" s="2" t="b">
        <f t="shared" si="54"/>
        <v>1</v>
      </c>
      <c r="DC116" s="2" t="b">
        <f t="shared" si="54"/>
        <v>0</v>
      </c>
      <c r="DD116" s="2" t="b">
        <f t="shared" si="54"/>
        <v>0</v>
      </c>
      <c r="DE116" s="2" t="b">
        <f t="shared" si="54"/>
        <v>0</v>
      </c>
      <c r="DF116" s="2" t="b">
        <f t="shared" si="54"/>
        <v>1</v>
      </c>
      <c r="DG116" s="2" t="b">
        <f t="shared" si="54"/>
        <v>0</v>
      </c>
      <c r="DH116" s="2" t="b">
        <f t="shared" si="54"/>
        <v>0</v>
      </c>
      <c r="DI116" s="2" t="b">
        <f t="shared" si="54"/>
        <v>0</v>
      </c>
      <c r="DJ116" s="2" t="b">
        <f t="shared" si="54"/>
        <v>1</v>
      </c>
      <c r="DK116" s="2" t="b">
        <f t="shared" si="54"/>
        <v>0</v>
      </c>
      <c r="DL116" s="2" t="b">
        <f t="shared" si="54"/>
        <v>0</v>
      </c>
      <c r="DM116" s="2" t="b">
        <f t="shared" si="54"/>
        <v>0</v>
      </c>
      <c r="DN116" s="2" t="b">
        <f t="shared" si="54"/>
        <v>1</v>
      </c>
      <c r="DO116" s="2" t="b">
        <f t="shared" si="54"/>
        <v>0</v>
      </c>
      <c r="DP116" s="2" t="b">
        <f t="shared" si="54"/>
        <v>0</v>
      </c>
      <c r="DQ116" s="2" t="b">
        <f t="shared" si="54"/>
        <v>0</v>
      </c>
      <c r="DR116" s="2" t="b">
        <f t="shared" si="54"/>
        <v>0</v>
      </c>
      <c r="DS116" s="2" t="b">
        <f t="shared" si="54"/>
        <v>0</v>
      </c>
      <c r="DT116" s="2" t="b">
        <f t="shared" si="54"/>
        <v>0</v>
      </c>
      <c r="DU116" s="2" t="b">
        <f t="shared" si="54"/>
        <v>0</v>
      </c>
      <c r="DV116" s="2" t="b">
        <f t="shared" si="54"/>
        <v>0</v>
      </c>
      <c r="DW116" s="2" t="b">
        <f t="shared" si="54"/>
        <v>0</v>
      </c>
      <c r="DX116" s="2" t="b">
        <f t="shared" si="54"/>
        <v>0</v>
      </c>
      <c r="DY116" s="2" t="b">
        <f t="shared" si="54"/>
        <v>0</v>
      </c>
      <c r="DZ116" s="2" t="b">
        <f t="shared" si="54"/>
        <v>0</v>
      </c>
      <c r="EA116" s="2" t="b">
        <f t="shared" si="54"/>
        <v>0</v>
      </c>
      <c r="EB116" s="2" t="b">
        <f t="shared" si="54"/>
        <v>0</v>
      </c>
      <c r="EC116" s="2" t="b">
        <f t="shared" si="54"/>
        <v>0</v>
      </c>
      <c r="ED116" s="2" t="b">
        <f t="shared" si="54"/>
        <v>0</v>
      </c>
      <c r="EE116" s="2" t="b">
        <f t="shared" si="54"/>
        <v>0</v>
      </c>
      <c r="EF116" s="2" t="b">
        <f t="shared" ref="EF116:FA116" si="55">AND(EF5,MONTH(EF4)=$G$116)</f>
        <v>0</v>
      </c>
      <c r="EG116" s="2" t="b">
        <f t="shared" si="55"/>
        <v>0</v>
      </c>
      <c r="EH116" s="2" t="b">
        <f t="shared" si="55"/>
        <v>0</v>
      </c>
      <c r="EI116" s="2" t="b">
        <f t="shared" si="55"/>
        <v>0</v>
      </c>
      <c r="EJ116" s="2" t="b">
        <f t="shared" si="55"/>
        <v>0</v>
      </c>
      <c r="EK116" s="2" t="b">
        <f t="shared" si="55"/>
        <v>0</v>
      </c>
      <c r="EL116" s="2" t="b">
        <f t="shared" si="55"/>
        <v>0</v>
      </c>
      <c r="EM116" s="2" t="b">
        <f t="shared" si="55"/>
        <v>0</v>
      </c>
      <c r="EN116" s="2" t="b">
        <f t="shared" si="55"/>
        <v>0</v>
      </c>
      <c r="EO116" s="2" t="b">
        <f t="shared" si="55"/>
        <v>0</v>
      </c>
      <c r="EP116" s="2" t="b">
        <f t="shared" si="55"/>
        <v>0</v>
      </c>
      <c r="EQ116" s="2" t="b">
        <f t="shared" si="55"/>
        <v>0</v>
      </c>
      <c r="ER116" s="2" t="b">
        <f t="shared" si="55"/>
        <v>0</v>
      </c>
      <c r="ES116" s="2" t="b">
        <f t="shared" si="55"/>
        <v>0</v>
      </c>
      <c r="ET116" s="2" t="b">
        <f t="shared" si="55"/>
        <v>0</v>
      </c>
      <c r="EU116" s="2" t="b">
        <f t="shared" si="55"/>
        <v>0</v>
      </c>
      <c r="EV116" s="2" t="b">
        <f t="shared" si="55"/>
        <v>0</v>
      </c>
      <c r="EW116" s="2" t="b">
        <f t="shared" si="55"/>
        <v>0</v>
      </c>
      <c r="EX116" s="2" t="b">
        <f t="shared" si="55"/>
        <v>0</v>
      </c>
      <c r="EY116" s="2" t="b">
        <f t="shared" si="55"/>
        <v>0</v>
      </c>
      <c r="EZ116" s="2" t="b">
        <f t="shared" si="55"/>
        <v>0</v>
      </c>
      <c r="FA116" s="2" t="b">
        <f t="shared" si="55"/>
        <v>0</v>
      </c>
    </row>
    <row r="117" spans="1:157" hidden="1" outlineLevel="1" x14ac:dyDescent="0.35">
      <c r="B117" s="2" t="s">
        <v>73</v>
      </c>
      <c r="E117" s="2" t="s">
        <v>74</v>
      </c>
      <c r="G117" s="19">
        <v>1</v>
      </c>
      <c r="H117" s="4">
        <f>IF(H116,H115,G117)</f>
        <v>1</v>
      </c>
      <c r="I117" s="4">
        <f t="shared" ref="I117:BT117" si="56">IF(I116,I115,H117)</f>
        <v>1</v>
      </c>
      <c r="J117" s="4">
        <f t="shared" si="56"/>
        <v>1</v>
      </c>
      <c r="K117" s="4">
        <f t="shared" si="56"/>
        <v>1</v>
      </c>
      <c r="L117" s="4">
        <f t="shared" si="56"/>
        <v>1</v>
      </c>
      <c r="M117" s="4">
        <f t="shared" si="56"/>
        <v>1</v>
      </c>
      <c r="N117" s="4">
        <f t="shared" si="56"/>
        <v>1</v>
      </c>
      <c r="O117" s="4">
        <f t="shared" si="56"/>
        <v>1</v>
      </c>
      <c r="P117" s="4">
        <f t="shared" si="56"/>
        <v>1</v>
      </c>
      <c r="Q117" s="4">
        <f t="shared" si="56"/>
        <v>1</v>
      </c>
      <c r="R117" s="4">
        <f t="shared" si="56"/>
        <v>1</v>
      </c>
      <c r="S117" s="4">
        <f t="shared" si="56"/>
        <v>1</v>
      </c>
      <c r="T117" s="4">
        <f t="shared" si="56"/>
        <v>1</v>
      </c>
      <c r="U117" s="4">
        <f t="shared" si="56"/>
        <v>1</v>
      </c>
      <c r="V117" s="4">
        <f t="shared" si="56"/>
        <v>1</v>
      </c>
      <c r="W117" s="4">
        <f t="shared" si="56"/>
        <v>1</v>
      </c>
      <c r="X117" s="4">
        <f t="shared" si="56"/>
        <v>1</v>
      </c>
      <c r="Y117" s="4">
        <f t="shared" si="56"/>
        <v>1</v>
      </c>
      <c r="Z117" s="4">
        <f t="shared" si="56"/>
        <v>1.0200000000000002</v>
      </c>
      <c r="AA117" s="4">
        <f t="shared" si="56"/>
        <v>1.0200000000000002</v>
      </c>
      <c r="AB117" s="4">
        <f t="shared" si="56"/>
        <v>1.0200000000000002</v>
      </c>
      <c r="AC117" s="4">
        <f t="shared" si="56"/>
        <v>1.0200000000000002</v>
      </c>
      <c r="AD117" s="4">
        <f t="shared" si="56"/>
        <v>1.0404000000000009</v>
      </c>
      <c r="AE117" s="4">
        <f t="shared" si="56"/>
        <v>1.0404000000000009</v>
      </c>
      <c r="AF117" s="4">
        <f t="shared" si="56"/>
        <v>1.0404000000000009</v>
      </c>
      <c r="AG117" s="4">
        <f t="shared" si="56"/>
        <v>1.0404000000000009</v>
      </c>
      <c r="AH117" s="4">
        <f t="shared" si="56"/>
        <v>1.061208000000001</v>
      </c>
      <c r="AI117" s="4">
        <f t="shared" si="56"/>
        <v>1.061208000000001</v>
      </c>
      <c r="AJ117" s="4">
        <f t="shared" si="56"/>
        <v>1.061208000000001</v>
      </c>
      <c r="AK117" s="4">
        <f t="shared" si="56"/>
        <v>1.061208000000001</v>
      </c>
      <c r="AL117" s="4">
        <f t="shared" si="56"/>
        <v>1.0824321600000013</v>
      </c>
      <c r="AM117" s="4">
        <f t="shared" si="56"/>
        <v>1.0824321600000013</v>
      </c>
      <c r="AN117" s="4">
        <f t="shared" si="56"/>
        <v>1.0824321600000013</v>
      </c>
      <c r="AO117" s="4">
        <f t="shared" si="56"/>
        <v>1.0824321600000013</v>
      </c>
      <c r="AP117" s="4">
        <f t="shared" si="56"/>
        <v>1.1040808032000018</v>
      </c>
      <c r="AQ117" s="4">
        <f t="shared" si="56"/>
        <v>1.1040808032000018</v>
      </c>
      <c r="AR117" s="4">
        <f t="shared" si="56"/>
        <v>1.1040808032000018</v>
      </c>
      <c r="AS117" s="4">
        <f t="shared" si="56"/>
        <v>1.1040808032000018</v>
      </c>
      <c r="AT117" s="4">
        <f t="shared" si="56"/>
        <v>1.1261624192640023</v>
      </c>
      <c r="AU117" s="4">
        <f t="shared" si="56"/>
        <v>1.1261624192640023</v>
      </c>
      <c r="AV117" s="4">
        <f t="shared" si="56"/>
        <v>1.1261624192640023</v>
      </c>
      <c r="AW117" s="4">
        <f t="shared" si="56"/>
        <v>1.1261624192640023</v>
      </c>
      <c r="AX117" s="4">
        <f t="shared" si="56"/>
        <v>1.1486856676492825</v>
      </c>
      <c r="AY117" s="4">
        <f t="shared" si="56"/>
        <v>1.1486856676492825</v>
      </c>
      <c r="AZ117" s="4">
        <f t="shared" si="56"/>
        <v>1.1486856676492825</v>
      </c>
      <c r="BA117" s="4">
        <f t="shared" si="56"/>
        <v>1.1486856676492825</v>
      </c>
      <c r="BB117" s="4">
        <f t="shared" si="56"/>
        <v>1.1716593810022682</v>
      </c>
      <c r="BC117" s="4">
        <f t="shared" si="56"/>
        <v>1.1716593810022682</v>
      </c>
      <c r="BD117" s="4">
        <f t="shared" si="56"/>
        <v>1.1716593810022682</v>
      </c>
      <c r="BE117" s="4">
        <f t="shared" si="56"/>
        <v>1.1716593810022682</v>
      </c>
      <c r="BF117" s="4">
        <f t="shared" si="56"/>
        <v>1.1950925686223137</v>
      </c>
      <c r="BG117" s="4">
        <f t="shared" si="56"/>
        <v>1.1950925686223137</v>
      </c>
      <c r="BH117" s="4">
        <f t="shared" si="56"/>
        <v>1.1950925686223137</v>
      </c>
      <c r="BI117" s="4">
        <f t="shared" si="56"/>
        <v>1.1950925686223137</v>
      </c>
      <c r="BJ117" s="4">
        <f t="shared" si="56"/>
        <v>1.2189944199947602</v>
      </c>
      <c r="BK117" s="4">
        <f t="shared" si="56"/>
        <v>1.2189944199947602</v>
      </c>
      <c r="BL117" s="4">
        <f t="shared" si="56"/>
        <v>1.2189944199947602</v>
      </c>
      <c r="BM117" s="4">
        <f t="shared" si="56"/>
        <v>1.2189944199947602</v>
      </c>
      <c r="BN117" s="4">
        <f t="shared" si="56"/>
        <v>1.2433743083946556</v>
      </c>
      <c r="BO117" s="4">
        <f t="shared" si="56"/>
        <v>1.2433743083946556</v>
      </c>
      <c r="BP117" s="4">
        <f t="shared" si="56"/>
        <v>1.2433743083946556</v>
      </c>
      <c r="BQ117" s="4">
        <f t="shared" si="56"/>
        <v>1.2433743083946556</v>
      </c>
      <c r="BR117" s="4">
        <f t="shared" si="56"/>
        <v>1.2682417945625493</v>
      </c>
      <c r="BS117" s="4">
        <f t="shared" si="56"/>
        <v>1.2682417945625493</v>
      </c>
      <c r="BT117" s="4">
        <f t="shared" si="56"/>
        <v>1.2682417945625493</v>
      </c>
      <c r="BU117" s="4">
        <f t="shared" ref="BU117:EF117" si="57">IF(BU116,BU115,BT117)</f>
        <v>1.2682417945625493</v>
      </c>
      <c r="BV117" s="4">
        <f t="shared" si="57"/>
        <v>1.2936066304538005</v>
      </c>
      <c r="BW117" s="4">
        <f t="shared" si="57"/>
        <v>1.2936066304538005</v>
      </c>
      <c r="BX117" s="4">
        <f t="shared" si="57"/>
        <v>1.2936066304538005</v>
      </c>
      <c r="BY117" s="4">
        <f t="shared" si="57"/>
        <v>1.2936066304538005</v>
      </c>
      <c r="BZ117" s="4">
        <f t="shared" si="57"/>
        <v>1.319478763062877</v>
      </c>
      <c r="CA117" s="4">
        <f t="shared" si="57"/>
        <v>1.319478763062877</v>
      </c>
      <c r="CB117" s="4">
        <f t="shared" si="57"/>
        <v>1.319478763062877</v>
      </c>
      <c r="CC117" s="4">
        <f t="shared" si="57"/>
        <v>1.319478763062877</v>
      </c>
      <c r="CD117" s="4">
        <f t="shared" si="57"/>
        <v>1.3458683383241348</v>
      </c>
      <c r="CE117" s="4">
        <f t="shared" si="57"/>
        <v>1.3458683383241348</v>
      </c>
      <c r="CF117" s="4">
        <f t="shared" si="57"/>
        <v>1.3458683383241348</v>
      </c>
      <c r="CG117" s="4">
        <f t="shared" si="57"/>
        <v>1.3458683383241348</v>
      </c>
      <c r="CH117" s="4">
        <f t="shared" si="57"/>
        <v>1.3727857050906178</v>
      </c>
      <c r="CI117" s="4">
        <f t="shared" si="57"/>
        <v>1.3727857050906178</v>
      </c>
      <c r="CJ117" s="4">
        <f t="shared" si="57"/>
        <v>1.3727857050906178</v>
      </c>
      <c r="CK117" s="4">
        <f t="shared" si="57"/>
        <v>1.3727857050906178</v>
      </c>
      <c r="CL117" s="4">
        <f t="shared" si="57"/>
        <v>1.4002414191924306</v>
      </c>
      <c r="CM117" s="4">
        <f t="shared" si="57"/>
        <v>1.4002414191924306</v>
      </c>
      <c r="CN117" s="4">
        <f t="shared" si="57"/>
        <v>1.4002414191924306</v>
      </c>
      <c r="CO117" s="4">
        <f t="shared" si="57"/>
        <v>1.4002414191924306</v>
      </c>
      <c r="CP117" s="4">
        <f t="shared" si="57"/>
        <v>1.4282462475762796</v>
      </c>
      <c r="CQ117" s="4">
        <f t="shared" si="57"/>
        <v>1.4282462475762796</v>
      </c>
      <c r="CR117" s="4">
        <f t="shared" si="57"/>
        <v>1.4282462475762796</v>
      </c>
      <c r="CS117" s="4">
        <f t="shared" si="57"/>
        <v>1.4282462475762796</v>
      </c>
      <c r="CT117" s="4">
        <f t="shared" si="57"/>
        <v>1.4568111725278057</v>
      </c>
      <c r="CU117" s="4">
        <f t="shared" si="57"/>
        <v>1.4568111725278057</v>
      </c>
      <c r="CV117" s="4">
        <f t="shared" si="57"/>
        <v>1.4568111725278057</v>
      </c>
      <c r="CW117" s="4">
        <f t="shared" si="57"/>
        <v>1.4568111725278057</v>
      </c>
      <c r="CX117" s="4">
        <f t="shared" si="57"/>
        <v>1.4859473959783622</v>
      </c>
      <c r="CY117" s="4">
        <f t="shared" si="57"/>
        <v>1.4859473959783622</v>
      </c>
      <c r="CZ117" s="4">
        <f t="shared" si="57"/>
        <v>1.4859473959783622</v>
      </c>
      <c r="DA117" s="4">
        <f t="shared" si="57"/>
        <v>1.4859473959783622</v>
      </c>
      <c r="DB117" s="4">
        <f t="shared" si="57"/>
        <v>1.5156663438979301</v>
      </c>
      <c r="DC117" s="4">
        <f t="shared" si="57"/>
        <v>1.5156663438979301</v>
      </c>
      <c r="DD117" s="4">
        <f t="shared" si="57"/>
        <v>1.5156663438979301</v>
      </c>
      <c r="DE117" s="4">
        <f t="shared" si="57"/>
        <v>1.5156663438979301</v>
      </c>
      <c r="DF117" s="4">
        <f t="shared" si="57"/>
        <v>1.5459796707758888</v>
      </c>
      <c r="DG117" s="4">
        <f t="shared" si="57"/>
        <v>1.5459796707758888</v>
      </c>
      <c r="DH117" s="4">
        <f t="shared" si="57"/>
        <v>1.5459796707758888</v>
      </c>
      <c r="DI117" s="4">
        <f t="shared" si="57"/>
        <v>1.5459796707758888</v>
      </c>
      <c r="DJ117" s="4">
        <f t="shared" si="57"/>
        <v>1.576899264191407</v>
      </c>
      <c r="DK117" s="4">
        <f t="shared" si="57"/>
        <v>1.576899264191407</v>
      </c>
      <c r="DL117" s="4">
        <f t="shared" si="57"/>
        <v>1.576899264191407</v>
      </c>
      <c r="DM117" s="4">
        <f t="shared" si="57"/>
        <v>1.576899264191407</v>
      </c>
      <c r="DN117" s="4">
        <f t="shared" si="57"/>
        <v>1.6084372494752355</v>
      </c>
      <c r="DO117" s="4">
        <f t="shared" si="57"/>
        <v>1.6084372494752355</v>
      </c>
      <c r="DP117" s="4">
        <f t="shared" si="57"/>
        <v>1.6084372494752355</v>
      </c>
      <c r="DQ117" s="4">
        <f t="shared" si="57"/>
        <v>1.6084372494752355</v>
      </c>
      <c r="DR117" s="4">
        <f t="shared" si="57"/>
        <v>1.6084372494752355</v>
      </c>
      <c r="DS117" s="4">
        <f t="shared" si="57"/>
        <v>1.6084372494752355</v>
      </c>
      <c r="DT117" s="4">
        <f t="shared" si="57"/>
        <v>1.6084372494752355</v>
      </c>
      <c r="DU117" s="4">
        <f t="shared" si="57"/>
        <v>1.6084372494752355</v>
      </c>
      <c r="DV117" s="4">
        <f t="shared" si="57"/>
        <v>1.6084372494752355</v>
      </c>
      <c r="DW117" s="4">
        <f t="shared" si="57"/>
        <v>1.6084372494752355</v>
      </c>
      <c r="DX117" s="4">
        <f t="shared" si="57"/>
        <v>1.6084372494752355</v>
      </c>
      <c r="DY117" s="4">
        <f t="shared" si="57"/>
        <v>1.6084372494752355</v>
      </c>
      <c r="DZ117" s="4">
        <f t="shared" si="57"/>
        <v>1.6084372494752355</v>
      </c>
      <c r="EA117" s="4">
        <f t="shared" si="57"/>
        <v>1.6084372494752355</v>
      </c>
      <c r="EB117" s="4">
        <f t="shared" si="57"/>
        <v>1.6084372494752355</v>
      </c>
      <c r="EC117" s="4">
        <f t="shared" si="57"/>
        <v>1.6084372494752355</v>
      </c>
      <c r="ED117" s="4">
        <f t="shared" si="57"/>
        <v>1.6084372494752355</v>
      </c>
      <c r="EE117" s="4">
        <f t="shared" si="57"/>
        <v>1.6084372494752355</v>
      </c>
      <c r="EF117" s="4">
        <f t="shared" si="57"/>
        <v>1.6084372494752355</v>
      </c>
      <c r="EG117" s="4">
        <f t="shared" ref="EG117:FA117" si="58">IF(EG116,EG115,EF117)</f>
        <v>1.6084372494752355</v>
      </c>
      <c r="EH117" s="4">
        <f t="shared" si="58"/>
        <v>1.6084372494752355</v>
      </c>
      <c r="EI117" s="4">
        <f t="shared" si="58"/>
        <v>1.6084372494752355</v>
      </c>
      <c r="EJ117" s="4">
        <f t="shared" si="58"/>
        <v>1.6084372494752355</v>
      </c>
      <c r="EK117" s="4">
        <f t="shared" si="58"/>
        <v>1.6084372494752355</v>
      </c>
      <c r="EL117" s="4">
        <f t="shared" si="58"/>
        <v>1.6084372494752355</v>
      </c>
      <c r="EM117" s="4">
        <f t="shared" si="58"/>
        <v>1.6084372494752355</v>
      </c>
      <c r="EN117" s="4">
        <f t="shared" si="58"/>
        <v>1.6084372494752355</v>
      </c>
      <c r="EO117" s="4">
        <f t="shared" si="58"/>
        <v>1.6084372494752355</v>
      </c>
      <c r="EP117" s="4">
        <f t="shared" si="58"/>
        <v>1.6084372494752355</v>
      </c>
      <c r="EQ117" s="4">
        <f t="shared" si="58"/>
        <v>1.6084372494752355</v>
      </c>
      <c r="ER117" s="4">
        <f t="shared" si="58"/>
        <v>1.6084372494752355</v>
      </c>
      <c r="ES117" s="4">
        <f t="shared" si="58"/>
        <v>1.6084372494752355</v>
      </c>
      <c r="ET117" s="4">
        <f t="shared" si="58"/>
        <v>1.6084372494752355</v>
      </c>
      <c r="EU117" s="4">
        <f t="shared" si="58"/>
        <v>1.6084372494752355</v>
      </c>
      <c r="EV117" s="4">
        <f t="shared" si="58"/>
        <v>1.6084372494752355</v>
      </c>
      <c r="EW117" s="4">
        <f t="shared" si="58"/>
        <v>1.6084372494752355</v>
      </c>
      <c r="EX117" s="4">
        <f t="shared" si="58"/>
        <v>1.6084372494752355</v>
      </c>
      <c r="EY117" s="4">
        <f t="shared" si="58"/>
        <v>1.6084372494752355</v>
      </c>
      <c r="EZ117" s="4">
        <f t="shared" si="58"/>
        <v>1.6084372494752355</v>
      </c>
      <c r="FA117" s="4">
        <f t="shared" si="58"/>
        <v>1.6084372494752355</v>
      </c>
    </row>
    <row r="118" spans="1:157" hidden="1" outlineLevel="1" x14ac:dyDescent="0.35">
      <c r="B118" s="2" t="s">
        <v>76</v>
      </c>
      <c r="E118" s="2" t="s">
        <v>59</v>
      </c>
      <c r="H118" s="4">
        <f>H117*H113</f>
        <v>92.429999999999993</v>
      </c>
      <c r="I118" s="4">
        <f t="shared" ref="I118:BT118" si="59">I117*I113</f>
        <v>92.429999999999993</v>
      </c>
      <c r="J118" s="4">
        <f t="shared" si="59"/>
        <v>92.429999999999993</v>
      </c>
      <c r="K118" s="4">
        <f t="shared" si="59"/>
        <v>92.429999999999993</v>
      </c>
      <c r="L118" s="4">
        <f t="shared" si="59"/>
        <v>92.429999999999993</v>
      </c>
      <c r="M118" s="4">
        <f t="shared" si="59"/>
        <v>92.429999999999993</v>
      </c>
      <c r="N118" s="4">
        <f t="shared" si="59"/>
        <v>92.429999999999993</v>
      </c>
      <c r="O118" s="4">
        <f t="shared" si="59"/>
        <v>92.429999999999993</v>
      </c>
      <c r="P118" s="4">
        <f t="shared" si="59"/>
        <v>92.429999999999993</v>
      </c>
      <c r="Q118" s="4">
        <f t="shared" si="59"/>
        <v>92.429999999999993</v>
      </c>
      <c r="R118" s="4">
        <f t="shared" si="59"/>
        <v>92.429999999999993</v>
      </c>
      <c r="S118" s="4">
        <f t="shared" si="59"/>
        <v>92.429999999999993</v>
      </c>
      <c r="T118" s="4">
        <f t="shared" si="59"/>
        <v>92.429999999999993</v>
      </c>
      <c r="U118" s="4">
        <f t="shared" si="59"/>
        <v>92.429999999999993</v>
      </c>
      <c r="V118" s="4">
        <f t="shared" si="59"/>
        <v>92.429999999999993</v>
      </c>
      <c r="W118" s="4">
        <f t="shared" si="59"/>
        <v>92.429999999999993</v>
      </c>
      <c r="X118" s="4">
        <f t="shared" si="59"/>
        <v>92.429999999999993</v>
      </c>
      <c r="Y118" s="4">
        <f t="shared" si="59"/>
        <v>92.429999999999993</v>
      </c>
      <c r="Z118" s="4">
        <f t="shared" si="59"/>
        <v>94.278600000000012</v>
      </c>
      <c r="AA118" s="4">
        <f t="shared" si="59"/>
        <v>94.278600000000012</v>
      </c>
      <c r="AB118" s="4">
        <f t="shared" si="59"/>
        <v>94.278600000000012</v>
      </c>
      <c r="AC118" s="4">
        <f t="shared" si="59"/>
        <v>94.278600000000012</v>
      </c>
      <c r="AD118" s="4">
        <f t="shared" si="59"/>
        <v>96.164172000000079</v>
      </c>
      <c r="AE118" s="4">
        <f t="shared" si="59"/>
        <v>96.164172000000079</v>
      </c>
      <c r="AF118" s="4">
        <f t="shared" si="59"/>
        <v>96.164172000000079</v>
      </c>
      <c r="AG118" s="4">
        <f t="shared" si="59"/>
        <v>96.164172000000079</v>
      </c>
      <c r="AH118" s="4">
        <f t="shared" si="59"/>
        <v>98.087455440000085</v>
      </c>
      <c r="AI118" s="4">
        <f t="shared" si="59"/>
        <v>98.087455440000085</v>
      </c>
      <c r="AJ118" s="4">
        <f t="shared" si="59"/>
        <v>98.087455440000085</v>
      </c>
      <c r="AK118" s="4">
        <f t="shared" si="59"/>
        <v>98.087455440000085</v>
      </c>
      <c r="AL118" s="4">
        <f t="shared" si="59"/>
        <v>100.04920454880012</v>
      </c>
      <c r="AM118" s="4">
        <f t="shared" si="59"/>
        <v>100.04920454880012</v>
      </c>
      <c r="AN118" s="4">
        <f t="shared" si="59"/>
        <v>100.04920454880012</v>
      </c>
      <c r="AO118" s="4">
        <f t="shared" si="59"/>
        <v>100.04920454880012</v>
      </c>
      <c r="AP118" s="4">
        <f t="shared" si="59"/>
        <v>102.05018863977615</v>
      </c>
      <c r="AQ118" s="4">
        <f t="shared" si="59"/>
        <v>102.05018863977615</v>
      </c>
      <c r="AR118" s="4">
        <f t="shared" si="59"/>
        <v>102.05018863977615</v>
      </c>
      <c r="AS118" s="4">
        <f t="shared" si="59"/>
        <v>102.05018863977615</v>
      </c>
      <c r="AT118" s="4">
        <f t="shared" si="59"/>
        <v>104.09119241257173</v>
      </c>
      <c r="AU118" s="4">
        <f t="shared" si="59"/>
        <v>104.09119241257173</v>
      </c>
      <c r="AV118" s="4">
        <f t="shared" si="59"/>
        <v>104.09119241257173</v>
      </c>
      <c r="AW118" s="4">
        <f t="shared" si="59"/>
        <v>104.09119241257173</v>
      </c>
      <c r="AX118" s="4">
        <f t="shared" si="59"/>
        <v>106.17301626082318</v>
      </c>
      <c r="AY118" s="4">
        <f t="shared" si="59"/>
        <v>106.17301626082318</v>
      </c>
      <c r="AZ118" s="4">
        <f t="shared" si="59"/>
        <v>106.17301626082318</v>
      </c>
      <c r="BA118" s="4">
        <f t="shared" si="59"/>
        <v>106.17301626082318</v>
      </c>
      <c r="BB118" s="4">
        <f t="shared" si="59"/>
        <v>108.29647658603965</v>
      </c>
      <c r="BC118" s="4">
        <f t="shared" si="59"/>
        <v>108.29647658603965</v>
      </c>
      <c r="BD118" s="4">
        <f t="shared" si="59"/>
        <v>108.29647658603965</v>
      </c>
      <c r="BE118" s="4">
        <f t="shared" si="59"/>
        <v>108.29647658603965</v>
      </c>
      <c r="BF118" s="4">
        <f t="shared" si="59"/>
        <v>110.46240611776045</v>
      </c>
      <c r="BG118" s="4">
        <f t="shared" si="59"/>
        <v>110.46240611776045</v>
      </c>
      <c r="BH118" s="4">
        <f t="shared" si="59"/>
        <v>110.46240611776045</v>
      </c>
      <c r="BI118" s="4">
        <f t="shared" si="59"/>
        <v>110.46240611776045</v>
      </c>
      <c r="BJ118" s="4">
        <f t="shared" si="59"/>
        <v>112.67165424011567</v>
      </c>
      <c r="BK118" s="4">
        <f t="shared" si="59"/>
        <v>112.67165424011567</v>
      </c>
      <c r="BL118" s="4">
        <f t="shared" si="59"/>
        <v>112.67165424011567</v>
      </c>
      <c r="BM118" s="4">
        <f t="shared" si="59"/>
        <v>112.67165424011567</v>
      </c>
      <c r="BN118" s="4">
        <f t="shared" si="59"/>
        <v>114.92508732491801</v>
      </c>
      <c r="BO118" s="4">
        <f t="shared" si="59"/>
        <v>114.92508732491801</v>
      </c>
      <c r="BP118" s="4">
        <f t="shared" si="59"/>
        <v>114.92508732491801</v>
      </c>
      <c r="BQ118" s="4">
        <f t="shared" si="59"/>
        <v>114.92508732491801</v>
      </c>
      <c r="BR118" s="4">
        <f t="shared" si="59"/>
        <v>117.22358907141641</v>
      </c>
      <c r="BS118" s="4">
        <f t="shared" si="59"/>
        <v>117.22358907141641</v>
      </c>
      <c r="BT118" s="4">
        <f t="shared" si="59"/>
        <v>117.22358907141641</v>
      </c>
      <c r="BU118" s="4">
        <f t="shared" ref="BU118:EF118" si="60">BU117*BU113</f>
        <v>117.22358907141641</v>
      </c>
      <c r="BV118" s="4">
        <f t="shared" si="60"/>
        <v>119.56806085284478</v>
      </c>
      <c r="BW118" s="4">
        <f t="shared" si="60"/>
        <v>119.56806085284478</v>
      </c>
      <c r="BX118" s="4">
        <f t="shared" si="60"/>
        <v>119.56806085284478</v>
      </c>
      <c r="BY118" s="4">
        <f t="shared" si="60"/>
        <v>119.56806085284478</v>
      </c>
      <c r="BZ118" s="4">
        <f t="shared" si="60"/>
        <v>121.95942206990172</v>
      </c>
      <c r="CA118" s="4">
        <f t="shared" si="60"/>
        <v>121.95942206990172</v>
      </c>
      <c r="CB118" s="4">
        <f t="shared" si="60"/>
        <v>121.95942206990172</v>
      </c>
      <c r="CC118" s="4">
        <f t="shared" si="60"/>
        <v>121.95942206990172</v>
      </c>
      <c r="CD118" s="4">
        <f t="shared" si="60"/>
        <v>124.39861051129976</v>
      </c>
      <c r="CE118" s="4">
        <f t="shared" si="60"/>
        <v>124.39861051129976</v>
      </c>
      <c r="CF118" s="4">
        <f t="shared" si="60"/>
        <v>124.39861051129976</v>
      </c>
      <c r="CG118" s="4">
        <f t="shared" si="60"/>
        <v>124.39861051129976</v>
      </c>
      <c r="CH118" s="4">
        <f t="shared" si="60"/>
        <v>126.8865827215258</v>
      </c>
      <c r="CI118" s="4">
        <f t="shared" si="60"/>
        <v>126.8865827215258</v>
      </c>
      <c r="CJ118" s="4">
        <f t="shared" si="60"/>
        <v>126.8865827215258</v>
      </c>
      <c r="CK118" s="4">
        <f t="shared" si="60"/>
        <v>126.8865827215258</v>
      </c>
      <c r="CL118" s="4">
        <f t="shared" si="60"/>
        <v>129.42431437595636</v>
      </c>
      <c r="CM118" s="4">
        <f t="shared" si="60"/>
        <v>129.42431437595636</v>
      </c>
      <c r="CN118" s="4">
        <f t="shared" si="60"/>
        <v>129.42431437595636</v>
      </c>
      <c r="CO118" s="4">
        <f t="shared" si="60"/>
        <v>129.42431437595636</v>
      </c>
      <c r="CP118" s="4">
        <f t="shared" si="60"/>
        <v>132.0128006634755</v>
      </c>
      <c r="CQ118" s="4">
        <f t="shared" si="60"/>
        <v>132.0128006634755</v>
      </c>
      <c r="CR118" s="4">
        <f t="shared" si="60"/>
        <v>132.0128006634755</v>
      </c>
      <c r="CS118" s="4">
        <f t="shared" si="60"/>
        <v>132.0128006634755</v>
      </c>
      <c r="CT118" s="4">
        <f t="shared" si="60"/>
        <v>134.65305667674508</v>
      </c>
      <c r="CU118" s="4">
        <f t="shared" si="60"/>
        <v>134.65305667674508</v>
      </c>
      <c r="CV118" s="4">
        <f t="shared" si="60"/>
        <v>134.65305667674508</v>
      </c>
      <c r="CW118" s="4">
        <f t="shared" si="60"/>
        <v>134.65305667674508</v>
      </c>
      <c r="CX118" s="4">
        <f t="shared" si="60"/>
        <v>137.34611781028002</v>
      </c>
      <c r="CY118" s="4">
        <f t="shared" si="60"/>
        <v>137.34611781028002</v>
      </c>
      <c r="CZ118" s="4">
        <f t="shared" si="60"/>
        <v>137.34611781028002</v>
      </c>
      <c r="DA118" s="4">
        <f t="shared" si="60"/>
        <v>137.34611781028002</v>
      </c>
      <c r="DB118" s="4">
        <f t="shared" si="60"/>
        <v>140.09304016648568</v>
      </c>
      <c r="DC118" s="4">
        <f t="shared" si="60"/>
        <v>140.09304016648568</v>
      </c>
      <c r="DD118" s="4">
        <f t="shared" si="60"/>
        <v>140.09304016648568</v>
      </c>
      <c r="DE118" s="4">
        <f t="shared" si="60"/>
        <v>140.09304016648568</v>
      </c>
      <c r="DF118" s="4">
        <f t="shared" si="60"/>
        <v>142.89490096981538</v>
      </c>
      <c r="DG118" s="4">
        <f t="shared" si="60"/>
        <v>142.89490096981538</v>
      </c>
      <c r="DH118" s="4">
        <f t="shared" si="60"/>
        <v>142.89490096981538</v>
      </c>
      <c r="DI118" s="4">
        <f t="shared" si="60"/>
        <v>142.89490096981538</v>
      </c>
      <c r="DJ118" s="4">
        <f t="shared" si="60"/>
        <v>145.75279898921173</v>
      </c>
      <c r="DK118" s="4">
        <f t="shared" si="60"/>
        <v>145.75279898921173</v>
      </c>
      <c r="DL118" s="4">
        <f t="shared" si="60"/>
        <v>145.75279898921173</v>
      </c>
      <c r="DM118" s="4">
        <f t="shared" si="60"/>
        <v>145.75279898921173</v>
      </c>
      <c r="DN118" s="4">
        <f t="shared" si="60"/>
        <v>148.66785496899601</v>
      </c>
      <c r="DO118" s="4">
        <f t="shared" si="60"/>
        <v>148.66785496899601</v>
      </c>
      <c r="DP118" s="4">
        <f t="shared" si="60"/>
        <v>148.66785496899601</v>
      </c>
      <c r="DQ118" s="4">
        <f t="shared" si="60"/>
        <v>148.66785496899601</v>
      </c>
      <c r="DR118" s="4">
        <f t="shared" si="60"/>
        <v>148.66785496899601</v>
      </c>
      <c r="DS118" s="4">
        <f t="shared" si="60"/>
        <v>148.66785496899601</v>
      </c>
      <c r="DT118" s="4">
        <f t="shared" si="60"/>
        <v>148.66785496899601</v>
      </c>
      <c r="DU118" s="4">
        <f t="shared" si="60"/>
        <v>148.66785496899601</v>
      </c>
      <c r="DV118" s="4">
        <f t="shared" si="60"/>
        <v>148.66785496899601</v>
      </c>
      <c r="DW118" s="4">
        <f t="shared" si="60"/>
        <v>148.66785496899601</v>
      </c>
      <c r="DX118" s="4">
        <f t="shared" si="60"/>
        <v>148.66785496899601</v>
      </c>
      <c r="DY118" s="4">
        <f t="shared" si="60"/>
        <v>148.66785496899601</v>
      </c>
      <c r="DZ118" s="4">
        <f t="shared" si="60"/>
        <v>148.66785496899601</v>
      </c>
      <c r="EA118" s="4">
        <f t="shared" si="60"/>
        <v>148.66785496899601</v>
      </c>
      <c r="EB118" s="4">
        <f t="shared" si="60"/>
        <v>148.66785496899601</v>
      </c>
      <c r="EC118" s="4">
        <f t="shared" si="60"/>
        <v>148.66785496899601</v>
      </c>
      <c r="ED118" s="4">
        <f t="shared" si="60"/>
        <v>148.66785496899601</v>
      </c>
      <c r="EE118" s="4">
        <f t="shared" si="60"/>
        <v>148.66785496899601</v>
      </c>
      <c r="EF118" s="4">
        <f t="shared" si="60"/>
        <v>148.66785496899601</v>
      </c>
      <c r="EG118" s="4">
        <f t="shared" ref="EG118:FA118" si="61">EG117*EG113</f>
        <v>148.66785496899601</v>
      </c>
      <c r="EH118" s="4">
        <f t="shared" si="61"/>
        <v>148.66785496899601</v>
      </c>
      <c r="EI118" s="4">
        <f t="shared" si="61"/>
        <v>148.66785496899601</v>
      </c>
      <c r="EJ118" s="4">
        <f t="shared" si="61"/>
        <v>148.66785496899601</v>
      </c>
      <c r="EK118" s="4">
        <f t="shared" si="61"/>
        <v>148.66785496899601</v>
      </c>
      <c r="EL118" s="4">
        <f t="shared" si="61"/>
        <v>148.66785496899601</v>
      </c>
      <c r="EM118" s="4">
        <f t="shared" si="61"/>
        <v>148.66785496899601</v>
      </c>
      <c r="EN118" s="4">
        <f t="shared" si="61"/>
        <v>148.66785496899601</v>
      </c>
      <c r="EO118" s="4">
        <f t="shared" si="61"/>
        <v>148.66785496899601</v>
      </c>
      <c r="EP118" s="4">
        <f t="shared" si="61"/>
        <v>148.66785496899601</v>
      </c>
      <c r="EQ118" s="4">
        <f t="shared" si="61"/>
        <v>148.66785496899601</v>
      </c>
      <c r="ER118" s="4">
        <f t="shared" si="61"/>
        <v>148.66785496899601</v>
      </c>
      <c r="ES118" s="4">
        <f t="shared" si="61"/>
        <v>148.66785496899601</v>
      </c>
      <c r="ET118" s="4">
        <f t="shared" si="61"/>
        <v>148.66785496899601</v>
      </c>
      <c r="EU118" s="4">
        <f t="shared" si="61"/>
        <v>148.66785496899601</v>
      </c>
      <c r="EV118" s="4">
        <f t="shared" si="61"/>
        <v>148.66785496899601</v>
      </c>
      <c r="EW118" s="4">
        <f t="shared" si="61"/>
        <v>148.66785496899601</v>
      </c>
      <c r="EX118" s="4">
        <f t="shared" si="61"/>
        <v>148.66785496899601</v>
      </c>
      <c r="EY118" s="4">
        <f t="shared" si="61"/>
        <v>148.66785496899601</v>
      </c>
      <c r="EZ118" s="4">
        <f t="shared" si="61"/>
        <v>148.66785496899601</v>
      </c>
      <c r="FA118" s="4">
        <f t="shared" si="61"/>
        <v>148.66785496899601</v>
      </c>
    </row>
    <row r="119" spans="1:157" ht="15" collapsed="1" thickBot="1" x14ac:dyDescent="0.4">
      <c r="C119" s="9" t="s">
        <v>11</v>
      </c>
      <c r="D119" s="9"/>
      <c r="E119" s="9" t="s">
        <v>26</v>
      </c>
      <c r="F119" s="9"/>
      <c r="G119" s="9"/>
      <c r="H119" s="10">
        <f t="shared" ref="H119:AM119" si="62">H118*H112/1000</f>
        <v>0</v>
      </c>
      <c r="I119" s="10">
        <f t="shared" si="62"/>
        <v>0</v>
      </c>
      <c r="J119" s="10">
        <f t="shared" si="62"/>
        <v>0</v>
      </c>
      <c r="K119" s="10">
        <f t="shared" si="62"/>
        <v>0</v>
      </c>
      <c r="L119" s="10">
        <f t="shared" si="62"/>
        <v>0</v>
      </c>
      <c r="M119" s="10">
        <f t="shared" si="62"/>
        <v>0</v>
      </c>
      <c r="N119" s="10">
        <f t="shared" si="62"/>
        <v>0</v>
      </c>
      <c r="O119" s="10">
        <f t="shared" si="62"/>
        <v>0</v>
      </c>
      <c r="P119" s="10">
        <f t="shared" si="62"/>
        <v>0</v>
      </c>
      <c r="Q119" s="10">
        <f t="shared" si="62"/>
        <v>0</v>
      </c>
      <c r="R119" s="10">
        <f t="shared" si="62"/>
        <v>0</v>
      </c>
      <c r="S119" s="10">
        <f t="shared" si="62"/>
        <v>0</v>
      </c>
      <c r="T119" s="10">
        <f t="shared" si="62"/>
        <v>0</v>
      </c>
      <c r="U119" s="10">
        <f t="shared" si="62"/>
        <v>0</v>
      </c>
      <c r="V119" s="10">
        <f t="shared" si="62"/>
        <v>40411.891055249995</v>
      </c>
      <c r="W119" s="10">
        <f t="shared" si="62"/>
        <v>40411.891055249995</v>
      </c>
      <c r="X119" s="10">
        <f t="shared" si="62"/>
        <v>40411.891055249995</v>
      </c>
      <c r="Y119" s="10">
        <f t="shared" si="62"/>
        <v>40411.891055249995</v>
      </c>
      <c r="Z119" s="10">
        <f t="shared" si="62"/>
        <v>41220.128876355004</v>
      </c>
      <c r="AA119" s="10">
        <f t="shared" si="62"/>
        <v>41220.128876355004</v>
      </c>
      <c r="AB119" s="10">
        <f t="shared" si="62"/>
        <v>41220.128876355004</v>
      </c>
      <c r="AC119" s="10">
        <f t="shared" si="62"/>
        <v>41220.128876355004</v>
      </c>
      <c r="AD119" s="10">
        <f t="shared" si="62"/>
        <v>42044.531453882133</v>
      </c>
      <c r="AE119" s="10">
        <f t="shared" si="62"/>
        <v>42044.531453882133</v>
      </c>
      <c r="AF119" s="10">
        <f t="shared" si="62"/>
        <v>42044.531453882133</v>
      </c>
      <c r="AG119" s="10">
        <f t="shared" si="62"/>
        <v>42044.531453882133</v>
      </c>
      <c r="AH119" s="10">
        <f t="shared" si="62"/>
        <v>42885.422082959776</v>
      </c>
      <c r="AI119" s="10">
        <f t="shared" si="62"/>
        <v>42885.422082959776</v>
      </c>
      <c r="AJ119" s="10">
        <f t="shared" si="62"/>
        <v>42885.422082959776</v>
      </c>
      <c r="AK119" s="10">
        <f t="shared" si="62"/>
        <v>42885.422082959776</v>
      </c>
      <c r="AL119" s="10">
        <f t="shared" si="62"/>
        <v>43743.130524618988</v>
      </c>
      <c r="AM119" s="10">
        <f t="shared" si="62"/>
        <v>43743.130524618988</v>
      </c>
      <c r="AN119" s="10">
        <f t="shared" ref="AN119:BS119" si="63">AN118*AN112/1000</f>
        <v>43743.130524618988</v>
      </c>
      <c r="AO119" s="10">
        <f t="shared" si="63"/>
        <v>43743.130524618988</v>
      </c>
      <c r="AP119" s="10">
        <f t="shared" si="63"/>
        <v>44617.993135111385</v>
      </c>
      <c r="AQ119" s="10">
        <f t="shared" si="63"/>
        <v>44617.993135111385</v>
      </c>
      <c r="AR119" s="10">
        <f t="shared" si="63"/>
        <v>44617.993135111385</v>
      </c>
      <c r="AS119" s="10">
        <f t="shared" si="63"/>
        <v>44617.993135111385</v>
      </c>
      <c r="AT119" s="10">
        <f t="shared" si="63"/>
        <v>45510.352997813636</v>
      </c>
      <c r="AU119" s="10">
        <f t="shared" si="63"/>
        <v>45510.352997813636</v>
      </c>
      <c r="AV119" s="10">
        <f t="shared" si="63"/>
        <v>45510.352997813636</v>
      </c>
      <c r="AW119" s="10">
        <f t="shared" si="63"/>
        <v>45510.352997813636</v>
      </c>
      <c r="AX119" s="10">
        <f t="shared" si="63"/>
        <v>46420.560057769908</v>
      </c>
      <c r="AY119" s="10">
        <f t="shared" si="63"/>
        <v>46420.560057769908</v>
      </c>
      <c r="AZ119" s="10">
        <f t="shared" si="63"/>
        <v>46420.560057769908</v>
      </c>
      <c r="BA119" s="10">
        <f t="shared" si="63"/>
        <v>46420.560057769908</v>
      </c>
      <c r="BB119" s="10">
        <f t="shared" si="63"/>
        <v>47348.97125892531</v>
      </c>
      <c r="BC119" s="10">
        <f t="shared" si="63"/>
        <v>47348.97125892531</v>
      </c>
      <c r="BD119" s="10">
        <f t="shared" si="63"/>
        <v>47348.97125892531</v>
      </c>
      <c r="BE119" s="10">
        <f t="shared" si="63"/>
        <v>47348.97125892531</v>
      </c>
      <c r="BF119" s="10">
        <f t="shared" si="63"/>
        <v>48295.950684103824</v>
      </c>
      <c r="BG119" s="10">
        <f t="shared" si="63"/>
        <v>48295.950684103824</v>
      </c>
      <c r="BH119" s="10">
        <f t="shared" si="63"/>
        <v>48295.950684103824</v>
      </c>
      <c r="BI119" s="10">
        <f t="shared" si="63"/>
        <v>48295.950684103824</v>
      </c>
      <c r="BJ119" s="10">
        <f t="shared" si="63"/>
        <v>49261.869697785907</v>
      </c>
      <c r="BK119" s="10">
        <f t="shared" si="63"/>
        <v>49261.869697785907</v>
      </c>
      <c r="BL119" s="10">
        <f t="shared" si="63"/>
        <v>49261.869697785907</v>
      </c>
      <c r="BM119" s="10">
        <f t="shared" si="63"/>
        <v>49261.869697785907</v>
      </c>
      <c r="BN119" s="10">
        <f t="shared" si="63"/>
        <v>50247.107091741636</v>
      </c>
      <c r="BO119" s="10">
        <f t="shared" si="63"/>
        <v>50247.107091741636</v>
      </c>
      <c r="BP119" s="10">
        <f t="shared" si="63"/>
        <v>50247.107091741636</v>
      </c>
      <c r="BQ119" s="10">
        <f t="shared" si="63"/>
        <v>50247.107091741636</v>
      </c>
      <c r="BR119" s="10">
        <f t="shared" si="63"/>
        <v>51252.049233576487</v>
      </c>
      <c r="BS119" s="10">
        <f t="shared" si="63"/>
        <v>51252.049233576487</v>
      </c>
      <c r="BT119" s="10">
        <f t="shared" ref="BT119:CY119" si="64">BT118*BT112/1000</f>
        <v>51252.049233576487</v>
      </c>
      <c r="BU119" s="10">
        <f t="shared" si="64"/>
        <v>51252.049233576487</v>
      </c>
      <c r="BV119" s="10">
        <f t="shared" si="64"/>
        <v>52277.090218248035</v>
      </c>
      <c r="BW119" s="10">
        <f t="shared" si="64"/>
        <v>52277.090218248035</v>
      </c>
      <c r="BX119" s="10">
        <f t="shared" si="64"/>
        <v>52277.090218248035</v>
      </c>
      <c r="BY119" s="10">
        <f t="shared" si="64"/>
        <v>52277.090218248035</v>
      </c>
      <c r="BZ119" s="10">
        <f t="shared" si="64"/>
        <v>53322.632022613012</v>
      </c>
      <c r="CA119" s="10">
        <f t="shared" si="64"/>
        <v>53322.632022613012</v>
      </c>
      <c r="CB119" s="10">
        <f t="shared" si="64"/>
        <v>53322.632022613012</v>
      </c>
      <c r="CC119" s="10">
        <f t="shared" si="64"/>
        <v>53322.632022613012</v>
      </c>
      <c r="CD119" s="10">
        <f t="shared" si="64"/>
        <v>54389.084663065274</v>
      </c>
      <c r="CE119" s="10">
        <f t="shared" si="64"/>
        <v>54389.084663065274</v>
      </c>
      <c r="CF119" s="10">
        <f t="shared" si="64"/>
        <v>54389.084663065274</v>
      </c>
      <c r="CG119" s="10">
        <f t="shared" si="64"/>
        <v>54389.084663065274</v>
      </c>
      <c r="CH119" s="10">
        <f t="shared" si="64"/>
        <v>55476.866356326595</v>
      </c>
      <c r="CI119" s="10">
        <f t="shared" si="64"/>
        <v>55476.866356326595</v>
      </c>
      <c r="CJ119" s="10">
        <f t="shared" si="64"/>
        <v>55476.866356326595</v>
      </c>
      <c r="CK119" s="10">
        <f t="shared" si="64"/>
        <v>55476.866356326595</v>
      </c>
      <c r="CL119" s="10">
        <f t="shared" si="64"/>
        <v>56586.403683453151</v>
      </c>
      <c r="CM119" s="10">
        <f t="shared" si="64"/>
        <v>56586.403683453151</v>
      </c>
      <c r="CN119" s="10">
        <f t="shared" si="64"/>
        <v>56586.403683453151</v>
      </c>
      <c r="CO119" s="10">
        <f t="shared" si="64"/>
        <v>56586.403683453151</v>
      </c>
      <c r="CP119" s="10">
        <f t="shared" si="64"/>
        <v>57718.131757122217</v>
      </c>
      <c r="CQ119" s="10">
        <f t="shared" si="64"/>
        <v>57718.131757122217</v>
      </c>
      <c r="CR119" s="10">
        <f t="shared" si="64"/>
        <v>57718.131757122217</v>
      </c>
      <c r="CS119" s="10">
        <f t="shared" si="64"/>
        <v>57718.131757122217</v>
      </c>
      <c r="CT119" s="10">
        <f t="shared" si="64"/>
        <v>58872.494392264693</v>
      </c>
      <c r="CU119" s="10">
        <f t="shared" si="64"/>
        <v>58872.494392264693</v>
      </c>
      <c r="CV119" s="10">
        <f t="shared" si="64"/>
        <v>58872.494392264693</v>
      </c>
      <c r="CW119" s="10">
        <f t="shared" si="64"/>
        <v>58872.494392264693</v>
      </c>
      <c r="CX119" s="10">
        <f t="shared" si="64"/>
        <v>60049.944280110001</v>
      </c>
      <c r="CY119" s="10">
        <f t="shared" si="64"/>
        <v>60049.944280110001</v>
      </c>
      <c r="CZ119" s="10">
        <f t="shared" ref="CZ119:EE119" si="65">CZ118*CZ112/1000</f>
        <v>60049.944280110001</v>
      </c>
      <c r="DA119" s="10">
        <f t="shared" si="65"/>
        <v>60049.944280110001</v>
      </c>
      <c r="DB119" s="10">
        <f t="shared" si="65"/>
        <v>61250.943165712233</v>
      </c>
      <c r="DC119" s="10">
        <f t="shared" si="65"/>
        <v>61250.943165712233</v>
      </c>
      <c r="DD119" s="10">
        <f t="shared" si="65"/>
        <v>61250.943165712233</v>
      </c>
      <c r="DE119" s="10">
        <f t="shared" si="65"/>
        <v>61250.943165712233</v>
      </c>
      <c r="DF119" s="10">
        <f t="shared" si="65"/>
        <v>62475.962029026472</v>
      </c>
      <c r="DG119" s="10">
        <f t="shared" si="65"/>
        <v>62475.962029026472</v>
      </c>
      <c r="DH119" s="10">
        <f t="shared" si="65"/>
        <v>62475.962029026472</v>
      </c>
      <c r="DI119" s="10">
        <f t="shared" si="65"/>
        <v>62475.962029026472</v>
      </c>
      <c r="DJ119" s="10">
        <f t="shared" si="65"/>
        <v>63725.481269607015</v>
      </c>
      <c r="DK119" s="10">
        <f t="shared" si="65"/>
        <v>63725.481269607015</v>
      </c>
      <c r="DL119" s="10">
        <f t="shared" si="65"/>
        <v>63725.481269607015</v>
      </c>
      <c r="DM119" s="10">
        <f t="shared" si="65"/>
        <v>63725.481269607015</v>
      </c>
      <c r="DN119" s="10">
        <f t="shared" si="65"/>
        <v>64999.990894999173</v>
      </c>
      <c r="DO119" s="10">
        <f t="shared" si="65"/>
        <v>64999.990894999173</v>
      </c>
      <c r="DP119" s="10">
        <f t="shared" si="65"/>
        <v>64999.990894999173</v>
      </c>
      <c r="DQ119" s="10">
        <f t="shared" si="65"/>
        <v>64999.990894999173</v>
      </c>
      <c r="DR119" s="10">
        <f t="shared" si="65"/>
        <v>0</v>
      </c>
      <c r="DS119" s="10">
        <f t="shared" si="65"/>
        <v>0</v>
      </c>
      <c r="DT119" s="10">
        <f t="shared" si="65"/>
        <v>0</v>
      </c>
      <c r="DU119" s="10">
        <f t="shared" si="65"/>
        <v>0</v>
      </c>
      <c r="DV119" s="10">
        <f t="shared" si="65"/>
        <v>0</v>
      </c>
      <c r="DW119" s="10">
        <f t="shared" si="65"/>
        <v>0</v>
      </c>
      <c r="DX119" s="10">
        <f t="shared" si="65"/>
        <v>0</v>
      </c>
      <c r="DY119" s="10">
        <f t="shared" si="65"/>
        <v>0</v>
      </c>
      <c r="DZ119" s="10">
        <f t="shared" si="65"/>
        <v>0</v>
      </c>
      <c r="EA119" s="10">
        <f t="shared" si="65"/>
        <v>0</v>
      </c>
      <c r="EB119" s="10">
        <f t="shared" si="65"/>
        <v>0</v>
      </c>
      <c r="EC119" s="10">
        <f t="shared" si="65"/>
        <v>0</v>
      </c>
      <c r="ED119" s="10">
        <f t="shared" si="65"/>
        <v>0</v>
      </c>
      <c r="EE119" s="10">
        <f t="shared" si="65"/>
        <v>0</v>
      </c>
      <c r="EF119" s="10">
        <f t="shared" ref="EF119:FA119" si="66">EF118*EF112/1000</f>
        <v>0</v>
      </c>
      <c r="EG119" s="10">
        <f t="shared" si="66"/>
        <v>0</v>
      </c>
      <c r="EH119" s="10">
        <f t="shared" si="66"/>
        <v>0</v>
      </c>
      <c r="EI119" s="10">
        <f t="shared" si="66"/>
        <v>0</v>
      </c>
      <c r="EJ119" s="10">
        <f t="shared" si="66"/>
        <v>0</v>
      </c>
      <c r="EK119" s="10">
        <f t="shared" si="66"/>
        <v>0</v>
      </c>
      <c r="EL119" s="10">
        <f t="shared" si="66"/>
        <v>0</v>
      </c>
      <c r="EM119" s="10">
        <f t="shared" si="66"/>
        <v>0</v>
      </c>
      <c r="EN119" s="10">
        <f t="shared" si="66"/>
        <v>0</v>
      </c>
      <c r="EO119" s="10">
        <f t="shared" si="66"/>
        <v>0</v>
      </c>
      <c r="EP119" s="10">
        <f t="shared" si="66"/>
        <v>0</v>
      </c>
      <c r="EQ119" s="10">
        <f t="shared" si="66"/>
        <v>0</v>
      </c>
      <c r="ER119" s="10">
        <f t="shared" si="66"/>
        <v>0</v>
      </c>
      <c r="ES119" s="10">
        <f t="shared" si="66"/>
        <v>0</v>
      </c>
      <c r="ET119" s="10">
        <f t="shared" si="66"/>
        <v>0</v>
      </c>
      <c r="EU119" s="10">
        <f t="shared" si="66"/>
        <v>0</v>
      </c>
      <c r="EV119" s="10">
        <f t="shared" si="66"/>
        <v>0</v>
      </c>
      <c r="EW119" s="10">
        <f t="shared" si="66"/>
        <v>0</v>
      </c>
      <c r="EX119" s="10">
        <f t="shared" si="66"/>
        <v>0</v>
      </c>
      <c r="EY119" s="10">
        <f t="shared" si="66"/>
        <v>0</v>
      </c>
      <c r="EZ119" s="10">
        <f t="shared" si="66"/>
        <v>0</v>
      </c>
      <c r="FA119" s="10">
        <f t="shared" si="66"/>
        <v>0</v>
      </c>
    </row>
    <row r="120" spans="1:157" hidden="1" outlineLevel="1" x14ac:dyDescent="0.35"/>
    <row r="121" spans="1:157" hidden="1" outlineLevel="1" x14ac:dyDescent="0.35">
      <c r="B121" s="2" t="s">
        <v>77</v>
      </c>
      <c r="E121" s="2" t="s">
        <v>27</v>
      </c>
      <c r="G121" s="7">
        <f>G35</f>
        <v>0</v>
      </c>
      <c r="H121" s="7">
        <f>(1+$G121)^(H$3/12)-1</f>
        <v>0</v>
      </c>
      <c r="I121" s="7">
        <f t="shared" ref="I121:BT121" si="67">(1+$G121)^(I$3/12)-1</f>
        <v>0</v>
      </c>
      <c r="J121" s="7">
        <f t="shared" si="67"/>
        <v>0</v>
      </c>
      <c r="K121" s="7">
        <f t="shared" si="67"/>
        <v>0</v>
      </c>
      <c r="L121" s="7">
        <f t="shared" si="67"/>
        <v>0</v>
      </c>
      <c r="M121" s="7">
        <f t="shared" si="67"/>
        <v>0</v>
      </c>
      <c r="N121" s="7">
        <f t="shared" si="67"/>
        <v>0</v>
      </c>
      <c r="O121" s="7">
        <f t="shared" si="67"/>
        <v>0</v>
      </c>
      <c r="P121" s="7">
        <f t="shared" si="67"/>
        <v>0</v>
      </c>
      <c r="Q121" s="7">
        <f t="shared" si="67"/>
        <v>0</v>
      </c>
      <c r="R121" s="7">
        <f t="shared" si="67"/>
        <v>0</v>
      </c>
      <c r="S121" s="7">
        <f t="shared" si="67"/>
        <v>0</v>
      </c>
      <c r="T121" s="7">
        <f t="shared" si="67"/>
        <v>0</v>
      </c>
      <c r="U121" s="7">
        <f t="shared" si="67"/>
        <v>0</v>
      </c>
      <c r="V121" s="7">
        <f t="shared" si="67"/>
        <v>0</v>
      </c>
      <c r="W121" s="7">
        <f t="shared" si="67"/>
        <v>0</v>
      </c>
      <c r="X121" s="7">
        <f t="shared" si="67"/>
        <v>0</v>
      </c>
      <c r="Y121" s="7">
        <f t="shared" si="67"/>
        <v>0</v>
      </c>
      <c r="Z121" s="7">
        <f t="shared" si="67"/>
        <v>0</v>
      </c>
      <c r="AA121" s="7">
        <f t="shared" si="67"/>
        <v>0</v>
      </c>
      <c r="AB121" s="7">
        <f t="shared" si="67"/>
        <v>0</v>
      </c>
      <c r="AC121" s="7">
        <f t="shared" si="67"/>
        <v>0</v>
      </c>
      <c r="AD121" s="7">
        <f t="shared" si="67"/>
        <v>0</v>
      </c>
      <c r="AE121" s="7">
        <f t="shared" si="67"/>
        <v>0</v>
      </c>
      <c r="AF121" s="7">
        <f t="shared" si="67"/>
        <v>0</v>
      </c>
      <c r="AG121" s="7">
        <f t="shared" si="67"/>
        <v>0</v>
      </c>
      <c r="AH121" s="7">
        <f t="shared" si="67"/>
        <v>0</v>
      </c>
      <c r="AI121" s="7">
        <f t="shared" si="67"/>
        <v>0</v>
      </c>
      <c r="AJ121" s="7">
        <f t="shared" si="67"/>
        <v>0</v>
      </c>
      <c r="AK121" s="7">
        <f t="shared" si="67"/>
        <v>0</v>
      </c>
      <c r="AL121" s="7">
        <f t="shared" si="67"/>
        <v>0</v>
      </c>
      <c r="AM121" s="7">
        <f t="shared" si="67"/>
        <v>0</v>
      </c>
      <c r="AN121" s="7">
        <f t="shared" si="67"/>
        <v>0</v>
      </c>
      <c r="AO121" s="7">
        <f t="shared" si="67"/>
        <v>0</v>
      </c>
      <c r="AP121" s="7">
        <f t="shared" si="67"/>
        <v>0</v>
      </c>
      <c r="AQ121" s="7">
        <f t="shared" si="67"/>
        <v>0</v>
      </c>
      <c r="AR121" s="7">
        <f t="shared" si="67"/>
        <v>0</v>
      </c>
      <c r="AS121" s="7">
        <f t="shared" si="67"/>
        <v>0</v>
      </c>
      <c r="AT121" s="7">
        <f t="shared" si="67"/>
        <v>0</v>
      </c>
      <c r="AU121" s="7">
        <f t="shared" si="67"/>
        <v>0</v>
      </c>
      <c r="AV121" s="7">
        <f t="shared" si="67"/>
        <v>0</v>
      </c>
      <c r="AW121" s="7">
        <f t="shared" si="67"/>
        <v>0</v>
      </c>
      <c r="AX121" s="7">
        <f t="shared" si="67"/>
        <v>0</v>
      </c>
      <c r="AY121" s="7">
        <f t="shared" si="67"/>
        <v>0</v>
      </c>
      <c r="AZ121" s="7">
        <f t="shared" si="67"/>
        <v>0</v>
      </c>
      <c r="BA121" s="7">
        <f t="shared" si="67"/>
        <v>0</v>
      </c>
      <c r="BB121" s="7">
        <f t="shared" si="67"/>
        <v>0</v>
      </c>
      <c r="BC121" s="7">
        <f t="shared" si="67"/>
        <v>0</v>
      </c>
      <c r="BD121" s="7">
        <f t="shared" si="67"/>
        <v>0</v>
      </c>
      <c r="BE121" s="7">
        <f t="shared" si="67"/>
        <v>0</v>
      </c>
      <c r="BF121" s="7">
        <f t="shared" si="67"/>
        <v>0</v>
      </c>
      <c r="BG121" s="7">
        <f t="shared" si="67"/>
        <v>0</v>
      </c>
      <c r="BH121" s="7">
        <f t="shared" si="67"/>
        <v>0</v>
      </c>
      <c r="BI121" s="7">
        <f t="shared" si="67"/>
        <v>0</v>
      </c>
      <c r="BJ121" s="7">
        <f t="shared" si="67"/>
        <v>0</v>
      </c>
      <c r="BK121" s="7">
        <f t="shared" si="67"/>
        <v>0</v>
      </c>
      <c r="BL121" s="7">
        <f t="shared" si="67"/>
        <v>0</v>
      </c>
      <c r="BM121" s="7">
        <f t="shared" si="67"/>
        <v>0</v>
      </c>
      <c r="BN121" s="7">
        <f t="shared" si="67"/>
        <v>0</v>
      </c>
      <c r="BO121" s="7">
        <f t="shared" si="67"/>
        <v>0</v>
      </c>
      <c r="BP121" s="7">
        <f t="shared" si="67"/>
        <v>0</v>
      </c>
      <c r="BQ121" s="7">
        <f t="shared" si="67"/>
        <v>0</v>
      </c>
      <c r="BR121" s="7">
        <f t="shared" si="67"/>
        <v>0</v>
      </c>
      <c r="BS121" s="7">
        <f t="shared" si="67"/>
        <v>0</v>
      </c>
      <c r="BT121" s="7">
        <f t="shared" si="67"/>
        <v>0</v>
      </c>
      <c r="BU121" s="7">
        <f t="shared" ref="BU121:EF121" si="68">(1+$G121)^(BU$3/12)-1</f>
        <v>0</v>
      </c>
      <c r="BV121" s="7">
        <f t="shared" si="68"/>
        <v>0</v>
      </c>
      <c r="BW121" s="7">
        <f t="shared" si="68"/>
        <v>0</v>
      </c>
      <c r="BX121" s="7">
        <f t="shared" si="68"/>
        <v>0</v>
      </c>
      <c r="BY121" s="7">
        <f t="shared" si="68"/>
        <v>0</v>
      </c>
      <c r="BZ121" s="7">
        <f t="shared" si="68"/>
        <v>0</v>
      </c>
      <c r="CA121" s="7">
        <f t="shared" si="68"/>
        <v>0</v>
      </c>
      <c r="CB121" s="7">
        <f t="shared" si="68"/>
        <v>0</v>
      </c>
      <c r="CC121" s="7">
        <f t="shared" si="68"/>
        <v>0</v>
      </c>
      <c r="CD121" s="7">
        <f t="shared" si="68"/>
        <v>0</v>
      </c>
      <c r="CE121" s="7">
        <f t="shared" si="68"/>
        <v>0</v>
      </c>
      <c r="CF121" s="7">
        <f t="shared" si="68"/>
        <v>0</v>
      </c>
      <c r="CG121" s="7">
        <f t="shared" si="68"/>
        <v>0</v>
      </c>
      <c r="CH121" s="7">
        <f t="shared" si="68"/>
        <v>0</v>
      </c>
      <c r="CI121" s="7">
        <f t="shared" si="68"/>
        <v>0</v>
      </c>
      <c r="CJ121" s="7">
        <f t="shared" si="68"/>
        <v>0</v>
      </c>
      <c r="CK121" s="7">
        <f t="shared" si="68"/>
        <v>0</v>
      </c>
      <c r="CL121" s="7">
        <f t="shared" si="68"/>
        <v>0</v>
      </c>
      <c r="CM121" s="7">
        <f t="shared" si="68"/>
        <v>0</v>
      </c>
      <c r="CN121" s="7">
        <f t="shared" si="68"/>
        <v>0</v>
      </c>
      <c r="CO121" s="7">
        <f t="shared" si="68"/>
        <v>0</v>
      </c>
      <c r="CP121" s="7">
        <f t="shared" si="68"/>
        <v>0</v>
      </c>
      <c r="CQ121" s="7">
        <f t="shared" si="68"/>
        <v>0</v>
      </c>
      <c r="CR121" s="7">
        <f t="shared" si="68"/>
        <v>0</v>
      </c>
      <c r="CS121" s="7">
        <f t="shared" si="68"/>
        <v>0</v>
      </c>
      <c r="CT121" s="7">
        <f t="shared" si="68"/>
        <v>0</v>
      </c>
      <c r="CU121" s="7">
        <f t="shared" si="68"/>
        <v>0</v>
      </c>
      <c r="CV121" s="7">
        <f t="shared" si="68"/>
        <v>0</v>
      </c>
      <c r="CW121" s="7">
        <f t="shared" si="68"/>
        <v>0</v>
      </c>
      <c r="CX121" s="7">
        <f t="shared" si="68"/>
        <v>0</v>
      </c>
      <c r="CY121" s="7">
        <f t="shared" si="68"/>
        <v>0</v>
      </c>
      <c r="CZ121" s="7">
        <f t="shared" si="68"/>
        <v>0</v>
      </c>
      <c r="DA121" s="7">
        <f t="shared" si="68"/>
        <v>0</v>
      </c>
      <c r="DB121" s="7">
        <f t="shared" si="68"/>
        <v>0</v>
      </c>
      <c r="DC121" s="7">
        <f t="shared" si="68"/>
        <v>0</v>
      </c>
      <c r="DD121" s="7">
        <f t="shared" si="68"/>
        <v>0</v>
      </c>
      <c r="DE121" s="7">
        <f t="shared" si="68"/>
        <v>0</v>
      </c>
      <c r="DF121" s="7">
        <f t="shared" si="68"/>
        <v>0</v>
      </c>
      <c r="DG121" s="7">
        <f t="shared" si="68"/>
        <v>0</v>
      </c>
      <c r="DH121" s="7">
        <f t="shared" si="68"/>
        <v>0</v>
      </c>
      <c r="DI121" s="7">
        <f t="shared" si="68"/>
        <v>0</v>
      </c>
      <c r="DJ121" s="7">
        <f t="shared" si="68"/>
        <v>0</v>
      </c>
      <c r="DK121" s="7">
        <f t="shared" si="68"/>
        <v>0</v>
      </c>
      <c r="DL121" s="7">
        <f t="shared" si="68"/>
        <v>0</v>
      </c>
      <c r="DM121" s="7">
        <f t="shared" si="68"/>
        <v>0</v>
      </c>
      <c r="DN121" s="7">
        <f t="shared" si="68"/>
        <v>0</v>
      </c>
      <c r="DO121" s="7">
        <f t="shared" si="68"/>
        <v>0</v>
      </c>
      <c r="DP121" s="7">
        <f t="shared" si="68"/>
        <v>0</v>
      </c>
      <c r="DQ121" s="7">
        <f t="shared" si="68"/>
        <v>0</v>
      </c>
      <c r="DR121" s="7">
        <f t="shared" si="68"/>
        <v>0</v>
      </c>
      <c r="DS121" s="7">
        <f t="shared" si="68"/>
        <v>0</v>
      </c>
      <c r="DT121" s="7">
        <f t="shared" si="68"/>
        <v>0</v>
      </c>
      <c r="DU121" s="7">
        <f t="shared" si="68"/>
        <v>0</v>
      </c>
      <c r="DV121" s="7">
        <f t="shared" si="68"/>
        <v>0</v>
      </c>
      <c r="DW121" s="7">
        <f t="shared" si="68"/>
        <v>0</v>
      </c>
      <c r="DX121" s="7">
        <f t="shared" si="68"/>
        <v>0</v>
      </c>
      <c r="DY121" s="7">
        <f t="shared" si="68"/>
        <v>0</v>
      </c>
      <c r="DZ121" s="7">
        <f t="shared" si="68"/>
        <v>0</v>
      </c>
      <c r="EA121" s="7">
        <f t="shared" si="68"/>
        <v>0</v>
      </c>
      <c r="EB121" s="7">
        <f t="shared" si="68"/>
        <v>0</v>
      </c>
      <c r="EC121" s="7">
        <f t="shared" si="68"/>
        <v>0</v>
      </c>
      <c r="ED121" s="7">
        <f t="shared" si="68"/>
        <v>0</v>
      </c>
      <c r="EE121" s="7">
        <f t="shared" si="68"/>
        <v>0</v>
      </c>
      <c r="EF121" s="7">
        <f t="shared" si="68"/>
        <v>0</v>
      </c>
      <c r="EG121" s="7">
        <f t="shared" ref="EG121:FA121" si="69">(1+$G121)^(EG$3/12)-1</f>
        <v>0</v>
      </c>
      <c r="EH121" s="7">
        <f t="shared" si="69"/>
        <v>0</v>
      </c>
      <c r="EI121" s="7">
        <f t="shared" si="69"/>
        <v>0</v>
      </c>
      <c r="EJ121" s="7">
        <f t="shared" si="69"/>
        <v>0</v>
      </c>
      <c r="EK121" s="7">
        <f t="shared" si="69"/>
        <v>0</v>
      </c>
      <c r="EL121" s="7">
        <f t="shared" si="69"/>
        <v>0</v>
      </c>
      <c r="EM121" s="7">
        <f t="shared" si="69"/>
        <v>0</v>
      </c>
      <c r="EN121" s="7">
        <f t="shared" si="69"/>
        <v>0</v>
      </c>
      <c r="EO121" s="7">
        <f t="shared" si="69"/>
        <v>0</v>
      </c>
      <c r="EP121" s="7">
        <f t="shared" si="69"/>
        <v>0</v>
      </c>
      <c r="EQ121" s="7">
        <f t="shared" si="69"/>
        <v>0</v>
      </c>
      <c r="ER121" s="7">
        <f t="shared" si="69"/>
        <v>0</v>
      </c>
      <c r="ES121" s="7">
        <f t="shared" si="69"/>
        <v>0</v>
      </c>
      <c r="ET121" s="7">
        <f t="shared" si="69"/>
        <v>0</v>
      </c>
      <c r="EU121" s="7">
        <f t="shared" si="69"/>
        <v>0</v>
      </c>
      <c r="EV121" s="7">
        <f t="shared" si="69"/>
        <v>0</v>
      </c>
      <c r="EW121" s="7">
        <f t="shared" si="69"/>
        <v>0</v>
      </c>
      <c r="EX121" s="7">
        <f t="shared" si="69"/>
        <v>0</v>
      </c>
      <c r="EY121" s="7">
        <f t="shared" si="69"/>
        <v>0</v>
      </c>
      <c r="EZ121" s="7">
        <f t="shared" si="69"/>
        <v>0</v>
      </c>
      <c r="FA121" s="7">
        <f t="shared" si="69"/>
        <v>0</v>
      </c>
    </row>
    <row r="122" spans="1:157" hidden="1" outlineLevel="1" x14ac:dyDescent="0.35">
      <c r="B122" s="2" t="s">
        <v>37</v>
      </c>
      <c r="E122" s="2" t="s">
        <v>74</v>
      </c>
      <c r="G122" s="21">
        <v>1</v>
      </c>
      <c r="H122" s="4">
        <f>G122*(1+H121)</f>
        <v>1</v>
      </c>
      <c r="I122" s="4">
        <f t="shared" ref="I122:BT122" si="70">H122*(1+I121)</f>
        <v>1</v>
      </c>
      <c r="J122" s="4">
        <f t="shared" si="70"/>
        <v>1</v>
      </c>
      <c r="K122" s="4">
        <f t="shared" si="70"/>
        <v>1</v>
      </c>
      <c r="L122" s="4">
        <f t="shared" si="70"/>
        <v>1</v>
      </c>
      <c r="M122" s="4">
        <f t="shared" si="70"/>
        <v>1</v>
      </c>
      <c r="N122" s="4">
        <f t="shared" si="70"/>
        <v>1</v>
      </c>
      <c r="O122" s="4">
        <f t="shared" si="70"/>
        <v>1</v>
      </c>
      <c r="P122" s="4">
        <f t="shared" si="70"/>
        <v>1</v>
      </c>
      <c r="Q122" s="4">
        <f t="shared" si="70"/>
        <v>1</v>
      </c>
      <c r="R122" s="4">
        <f t="shared" si="70"/>
        <v>1</v>
      </c>
      <c r="S122" s="4">
        <f t="shared" si="70"/>
        <v>1</v>
      </c>
      <c r="T122" s="4">
        <f t="shared" si="70"/>
        <v>1</v>
      </c>
      <c r="U122" s="4">
        <f t="shared" si="70"/>
        <v>1</v>
      </c>
      <c r="V122" s="4">
        <f t="shared" si="70"/>
        <v>1</v>
      </c>
      <c r="W122" s="4">
        <f t="shared" si="70"/>
        <v>1</v>
      </c>
      <c r="X122" s="4">
        <f t="shared" si="70"/>
        <v>1</v>
      </c>
      <c r="Y122" s="4">
        <f t="shared" si="70"/>
        <v>1</v>
      </c>
      <c r="Z122" s="4">
        <f t="shared" si="70"/>
        <v>1</v>
      </c>
      <c r="AA122" s="4">
        <f t="shared" si="70"/>
        <v>1</v>
      </c>
      <c r="AB122" s="4">
        <f t="shared" si="70"/>
        <v>1</v>
      </c>
      <c r="AC122" s="4">
        <f t="shared" si="70"/>
        <v>1</v>
      </c>
      <c r="AD122" s="4">
        <f t="shared" si="70"/>
        <v>1</v>
      </c>
      <c r="AE122" s="4">
        <f t="shared" si="70"/>
        <v>1</v>
      </c>
      <c r="AF122" s="4">
        <f t="shared" si="70"/>
        <v>1</v>
      </c>
      <c r="AG122" s="4">
        <f t="shared" si="70"/>
        <v>1</v>
      </c>
      <c r="AH122" s="4">
        <f t="shared" si="70"/>
        <v>1</v>
      </c>
      <c r="AI122" s="4">
        <f t="shared" si="70"/>
        <v>1</v>
      </c>
      <c r="AJ122" s="4">
        <f t="shared" si="70"/>
        <v>1</v>
      </c>
      <c r="AK122" s="4">
        <f t="shared" si="70"/>
        <v>1</v>
      </c>
      <c r="AL122" s="4">
        <f t="shared" si="70"/>
        <v>1</v>
      </c>
      <c r="AM122" s="4">
        <f t="shared" si="70"/>
        <v>1</v>
      </c>
      <c r="AN122" s="4">
        <f t="shared" si="70"/>
        <v>1</v>
      </c>
      <c r="AO122" s="4">
        <f t="shared" si="70"/>
        <v>1</v>
      </c>
      <c r="AP122" s="4">
        <f t="shared" si="70"/>
        <v>1</v>
      </c>
      <c r="AQ122" s="4">
        <f t="shared" si="70"/>
        <v>1</v>
      </c>
      <c r="AR122" s="4">
        <f t="shared" si="70"/>
        <v>1</v>
      </c>
      <c r="AS122" s="4">
        <f t="shared" si="70"/>
        <v>1</v>
      </c>
      <c r="AT122" s="4">
        <f t="shared" si="70"/>
        <v>1</v>
      </c>
      <c r="AU122" s="4">
        <f t="shared" si="70"/>
        <v>1</v>
      </c>
      <c r="AV122" s="4">
        <f t="shared" si="70"/>
        <v>1</v>
      </c>
      <c r="AW122" s="4">
        <f t="shared" si="70"/>
        <v>1</v>
      </c>
      <c r="AX122" s="4">
        <f t="shared" si="70"/>
        <v>1</v>
      </c>
      <c r="AY122" s="4">
        <f t="shared" si="70"/>
        <v>1</v>
      </c>
      <c r="AZ122" s="4">
        <f t="shared" si="70"/>
        <v>1</v>
      </c>
      <c r="BA122" s="4">
        <f t="shared" si="70"/>
        <v>1</v>
      </c>
      <c r="BB122" s="4">
        <f t="shared" si="70"/>
        <v>1</v>
      </c>
      <c r="BC122" s="4">
        <f t="shared" si="70"/>
        <v>1</v>
      </c>
      <c r="BD122" s="4">
        <f t="shared" si="70"/>
        <v>1</v>
      </c>
      <c r="BE122" s="4">
        <f t="shared" si="70"/>
        <v>1</v>
      </c>
      <c r="BF122" s="4">
        <f t="shared" si="70"/>
        <v>1</v>
      </c>
      <c r="BG122" s="4">
        <f t="shared" si="70"/>
        <v>1</v>
      </c>
      <c r="BH122" s="4">
        <f t="shared" si="70"/>
        <v>1</v>
      </c>
      <c r="BI122" s="4">
        <f t="shared" si="70"/>
        <v>1</v>
      </c>
      <c r="BJ122" s="4">
        <f t="shared" si="70"/>
        <v>1</v>
      </c>
      <c r="BK122" s="4">
        <f t="shared" si="70"/>
        <v>1</v>
      </c>
      <c r="BL122" s="4">
        <f t="shared" si="70"/>
        <v>1</v>
      </c>
      <c r="BM122" s="4">
        <f t="shared" si="70"/>
        <v>1</v>
      </c>
      <c r="BN122" s="4">
        <f t="shared" si="70"/>
        <v>1</v>
      </c>
      <c r="BO122" s="4">
        <f t="shared" si="70"/>
        <v>1</v>
      </c>
      <c r="BP122" s="4">
        <f t="shared" si="70"/>
        <v>1</v>
      </c>
      <c r="BQ122" s="4">
        <f t="shared" si="70"/>
        <v>1</v>
      </c>
      <c r="BR122" s="4">
        <f t="shared" si="70"/>
        <v>1</v>
      </c>
      <c r="BS122" s="4">
        <f t="shared" si="70"/>
        <v>1</v>
      </c>
      <c r="BT122" s="4">
        <f t="shared" si="70"/>
        <v>1</v>
      </c>
      <c r="BU122" s="4">
        <f t="shared" ref="BU122:EF122" si="71">BT122*(1+BU121)</f>
        <v>1</v>
      </c>
      <c r="BV122" s="4">
        <f t="shared" si="71"/>
        <v>1</v>
      </c>
      <c r="BW122" s="4">
        <f t="shared" si="71"/>
        <v>1</v>
      </c>
      <c r="BX122" s="4">
        <f t="shared" si="71"/>
        <v>1</v>
      </c>
      <c r="BY122" s="4">
        <f t="shared" si="71"/>
        <v>1</v>
      </c>
      <c r="BZ122" s="4">
        <f t="shared" si="71"/>
        <v>1</v>
      </c>
      <c r="CA122" s="4">
        <f t="shared" si="71"/>
        <v>1</v>
      </c>
      <c r="CB122" s="4">
        <f t="shared" si="71"/>
        <v>1</v>
      </c>
      <c r="CC122" s="4">
        <f t="shared" si="71"/>
        <v>1</v>
      </c>
      <c r="CD122" s="4">
        <f t="shared" si="71"/>
        <v>1</v>
      </c>
      <c r="CE122" s="4">
        <f t="shared" si="71"/>
        <v>1</v>
      </c>
      <c r="CF122" s="4">
        <f t="shared" si="71"/>
        <v>1</v>
      </c>
      <c r="CG122" s="4">
        <f t="shared" si="71"/>
        <v>1</v>
      </c>
      <c r="CH122" s="4">
        <f t="shared" si="71"/>
        <v>1</v>
      </c>
      <c r="CI122" s="4">
        <f t="shared" si="71"/>
        <v>1</v>
      </c>
      <c r="CJ122" s="4">
        <f t="shared" si="71"/>
        <v>1</v>
      </c>
      <c r="CK122" s="4">
        <f t="shared" si="71"/>
        <v>1</v>
      </c>
      <c r="CL122" s="4">
        <f t="shared" si="71"/>
        <v>1</v>
      </c>
      <c r="CM122" s="4">
        <f t="shared" si="71"/>
        <v>1</v>
      </c>
      <c r="CN122" s="4">
        <f t="shared" si="71"/>
        <v>1</v>
      </c>
      <c r="CO122" s="4">
        <f t="shared" si="71"/>
        <v>1</v>
      </c>
      <c r="CP122" s="4">
        <f t="shared" si="71"/>
        <v>1</v>
      </c>
      <c r="CQ122" s="4">
        <f t="shared" si="71"/>
        <v>1</v>
      </c>
      <c r="CR122" s="4">
        <f t="shared" si="71"/>
        <v>1</v>
      </c>
      <c r="CS122" s="4">
        <f t="shared" si="71"/>
        <v>1</v>
      </c>
      <c r="CT122" s="4">
        <f t="shared" si="71"/>
        <v>1</v>
      </c>
      <c r="CU122" s="4">
        <f t="shared" si="71"/>
        <v>1</v>
      </c>
      <c r="CV122" s="4">
        <f t="shared" si="71"/>
        <v>1</v>
      </c>
      <c r="CW122" s="4">
        <f t="shared" si="71"/>
        <v>1</v>
      </c>
      <c r="CX122" s="4">
        <f t="shared" si="71"/>
        <v>1</v>
      </c>
      <c r="CY122" s="4">
        <f t="shared" si="71"/>
        <v>1</v>
      </c>
      <c r="CZ122" s="4">
        <f t="shared" si="71"/>
        <v>1</v>
      </c>
      <c r="DA122" s="4">
        <f t="shared" si="71"/>
        <v>1</v>
      </c>
      <c r="DB122" s="4">
        <f t="shared" si="71"/>
        <v>1</v>
      </c>
      <c r="DC122" s="4">
        <f t="shared" si="71"/>
        <v>1</v>
      </c>
      <c r="DD122" s="4">
        <f t="shared" si="71"/>
        <v>1</v>
      </c>
      <c r="DE122" s="4">
        <f t="shared" si="71"/>
        <v>1</v>
      </c>
      <c r="DF122" s="4">
        <f t="shared" si="71"/>
        <v>1</v>
      </c>
      <c r="DG122" s="4">
        <f t="shared" si="71"/>
        <v>1</v>
      </c>
      <c r="DH122" s="4">
        <f t="shared" si="71"/>
        <v>1</v>
      </c>
      <c r="DI122" s="4">
        <f t="shared" si="71"/>
        <v>1</v>
      </c>
      <c r="DJ122" s="4">
        <f t="shared" si="71"/>
        <v>1</v>
      </c>
      <c r="DK122" s="4">
        <f t="shared" si="71"/>
        <v>1</v>
      </c>
      <c r="DL122" s="4">
        <f t="shared" si="71"/>
        <v>1</v>
      </c>
      <c r="DM122" s="4">
        <f t="shared" si="71"/>
        <v>1</v>
      </c>
      <c r="DN122" s="4">
        <f t="shared" si="71"/>
        <v>1</v>
      </c>
      <c r="DO122" s="4">
        <f t="shared" si="71"/>
        <v>1</v>
      </c>
      <c r="DP122" s="4">
        <f t="shared" si="71"/>
        <v>1</v>
      </c>
      <c r="DQ122" s="4">
        <f t="shared" si="71"/>
        <v>1</v>
      </c>
      <c r="DR122" s="4">
        <f t="shared" si="71"/>
        <v>1</v>
      </c>
      <c r="DS122" s="4">
        <f t="shared" si="71"/>
        <v>1</v>
      </c>
      <c r="DT122" s="4">
        <f t="shared" si="71"/>
        <v>1</v>
      </c>
      <c r="DU122" s="4">
        <f t="shared" si="71"/>
        <v>1</v>
      </c>
      <c r="DV122" s="4">
        <f t="shared" si="71"/>
        <v>1</v>
      </c>
      <c r="DW122" s="4">
        <f t="shared" si="71"/>
        <v>1</v>
      </c>
      <c r="DX122" s="4">
        <f t="shared" si="71"/>
        <v>1</v>
      </c>
      <c r="DY122" s="4">
        <f t="shared" si="71"/>
        <v>1</v>
      </c>
      <c r="DZ122" s="4">
        <f t="shared" si="71"/>
        <v>1</v>
      </c>
      <c r="EA122" s="4">
        <f t="shared" si="71"/>
        <v>1</v>
      </c>
      <c r="EB122" s="4">
        <f t="shared" si="71"/>
        <v>1</v>
      </c>
      <c r="EC122" s="4">
        <f t="shared" si="71"/>
        <v>1</v>
      </c>
      <c r="ED122" s="4">
        <f t="shared" si="71"/>
        <v>1</v>
      </c>
      <c r="EE122" s="4">
        <f t="shared" si="71"/>
        <v>1</v>
      </c>
      <c r="EF122" s="4">
        <f t="shared" si="71"/>
        <v>1</v>
      </c>
      <c r="EG122" s="4">
        <f t="shared" ref="EG122:FA122" si="72">EF122*(1+EG121)</f>
        <v>1</v>
      </c>
      <c r="EH122" s="4">
        <f t="shared" si="72"/>
        <v>1</v>
      </c>
      <c r="EI122" s="4">
        <f t="shared" si="72"/>
        <v>1</v>
      </c>
      <c r="EJ122" s="4">
        <f t="shared" si="72"/>
        <v>1</v>
      </c>
      <c r="EK122" s="4">
        <f t="shared" si="72"/>
        <v>1</v>
      </c>
      <c r="EL122" s="4">
        <f t="shared" si="72"/>
        <v>1</v>
      </c>
      <c r="EM122" s="4">
        <f t="shared" si="72"/>
        <v>1</v>
      </c>
      <c r="EN122" s="4">
        <f t="shared" si="72"/>
        <v>1</v>
      </c>
      <c r="EO122" s="4">
        <f t="shared" si="72"/>
        <v>1</v>
      </c>
      <c r="EP122" s="4">
        <f t="shared" si="72"/>
        <v>1</v>
      </c>
      <c r="EQ122" s="4">
        <f t="shared" si="72"/>
        <v>1</v>
      </c>
      <c r="ER122" s="4">
        <f t="shared" si="72"/>
        <v>1</v>
      </c>
      <c r="ES122" s="4">
        <f t="shared" si="72"/>
        <v>1</v>
      </c>
      <c r="ET122" s="4">
        <f t="shared" si="72"/>
        <v>1</v>
      </c>
      <c r="EU122" s="4">
        <f t="shared" si="72"/>
        <v>1</v>
      </c>
      <c r="EV122" s="4">
        <f t="shared" si="72"/>
        <v>1</v>
      </c>
      <c r="EW122" s="4">
        <f t="shared" si="72"/>
        <v>1</v>
      </c>
      <c r="EX122" s="4">
        <f t="shared" si="72"/>
        <v>1</v>
      </c>
      <c r="EY122" s="4">
        <f t="shared" si="72"/>
        <v>1</v>
      </c>
      <c r="EZ122" s="4">
        <f t="shared" si="72"/>
        <v>1</v>
      </c>
      <c r="FA122" s="4">
        <f t="shared" si="72"/>
        <v>1</v>
      </c>
    </row>
    <row r="123" spans="1:157" hidden="1" outlineLevel="1" x14ac:dyDescent="0.35">
      <c r="B123" s="2" t="s">
        <v>38</v>
      </c>
      <c r="E123" s="2" t="s">
        <v>26</v>
      </c>
      <c r="G123" s="2">
        <f>G36</f>
        <v>13621.75889375</v>
      </c>
      <c r="H123" s="6">
        <f t="shared" ref="H123:AM123" si="73">$G$123*H122*H5</f>
        <v>0</v>
      </c>
      <c r="I123" s="6">
        <f t="shared" si="73"/>
        <v>0</v>
      </c>
      <c r="J123" s="6">
        <f t="shared" si="73"/>
        <v>0</v>
      </c>
      <c r="K123" s="6">
        <f t="shared" si="73"/>
        <v>0</v>
      </c>
      <c r="L123" s="6">
        <f t="shared" si="73"/>
        <v>0</v>
      </c>
      <c r="M123" s="6">
        <f t="shared" si="73"/>
        <v>0</v>
      </c>
      <c r="N123" s="6">
        <f t="shared" si="73"/>
        <v>0</v>
      </c>
      <c r="O123" s="6">
        <f t="shared" si="73"/>
        <v>0</v>
      </c>
      <c r="P123" s="6">
        <f t="shared" si="73"/>
        <v>0</v>
      </c>
      <c r="Q123" s="6">
        <f t="shared" si="73"/>
        <v>0</v>
      </c>
      <c r="R123" s="6">
        <f t="shared" si="73"/>
        <v>0</v>
      </c>
      <c r="S123" s="6">
        <f t="shared" si="73"/>
        <v>0</v>
      </c>
      <c r="T123" s="6">
        <f t="shared" si="73"/>
        <v>0</v>
      </c>
      <c r="U123" s="6">
        <f t="shared" si="73"/>
        <v>0</v>
      </c>
      <c r="V123" s="6">
        <f t="shared" si="73"/>
        <v>13621.75889375</v>
      </c>
      <c r="W123" s="6">
        <f t="shared" si="73"/>
        <v>13621.75889375</v>
      </c>
      <c r="X123" s="6">
        <f t="shared" si="73"/>
        <v>13621.75889375</v>
      </c>
      <c r="Y123" s="6">
        <f t="shared" si="73"/>
        <v>13621.75889375</v>
      </c>
      <c r="Z123" s="6">
        <f t="shared" si="73"/>
        <v>13621.75889375</v>
      </c>
      <c r="AA123" s="6">
        <f t="shared" si="73"/>
        <v>13621.75889375</v>
      </c>
      <c r="AB123" s="6">
        <f t="shared" si="73"/>
        <v>13621.75889375</v>
      </c>
      <c r="AC123" s="6">
        <f t="shared" si="73"/>
        <v>13621.75889375</v>
      </c>
      <c r="AD123" s="6">
        <f t="shared" si="73"/>
        <v>13621.75889375</v>
      </c>
      <c r="AE123" s="6">
        <f t="shared" si="73"/>
        <v>13621.75889375</v>
      </c>
      <c r="AF123" s="6">
        <f t="shared" si="73"/>
        <v>13621.75889375</v>
      </c>
      <c r="AG123" s="6">
        <f t="shared" si="73"/>
        <v>13621.75889375</v>
      </c>
      <c r="AH123" s="6">
        <f t="shared" si="73"/>
        <v>13621.75889375</v>
      </c>
      <c r="AI123" s="6">
        <f t="shared" si="73"/>
        <v>13621.75889375</v>
      </c>
      <c r="AJ123" s="6">
        <f t="shared" si="73"/>
        <v>13621.75889375</v>
      </c>
      <c r="AK123" s="6">
        <f t="shared" si="73"/>
        <v>13621.75889375</v>
      </c>
      <c r="AL123" s="6">
        <f t="shared" si="73"/>
        <v>13621.75889375</v>
      </c>
      <c r="AM123" s="6">
        <f t="shared" si="73"/>
        <v>13621.75889375</v>
      </c>
      <c r="AN123" s="6">
        <f t="shared" ref="AN123:BS123" si="74">$G$123*AN122*AN5</f>
        <v>13621.75889375</v>
      </c>
      <c r="AO123" s="6">
        <f t="shared" si="74"/>
        <v>13621.75889375</v>
      </c>
      <c r="AP123" s="6">
        <f t="shared" si="74"/>
        <v>13621.75889375</v>
      </c>
      <c r="AQ123" s="6">
        <f t="shared" si="74"/>
        <v>13621.75889375</v>
      </c>
      <c r="AR123" s="6">
        <f t="shared" si="74"/>
        <v>13621.75889375</v>
      </c>
      <c r="AS123" s="6">
        <f t="shared" si="74"/>
        <v>13621.75889375</v>
      </c>
      <c r="AT123" s="6">
        <f t="shared" si="74"/>
        <v>13621.75889375</v>
      </c>
      <c r="AU123" s="6">
        <f t="shared" si="74"/>
        <v>13621.75889375</v>
      </c>
      <c r="AV123" s="6">
        <f t="shared" si="74"/>
        <v>13621.75889375</v>
      </c>
      <c r="AW123" s="6">
        <f t="shared" si="74"/>
        <v>13621.75889375</v>
      </c>
      <c r="AX123" s="6">
        <f t="shared" si="74"/>
        <v>13621.75889375</v>
      </c>
      <c r="AY123" s="6">
        <f t="shared" si="74"/>
        <v>13621.75889375</v>
      </c>
      <c r="AZ123" s="6">
        <f t="shared" si="74"/>
        <v>13621.75889375</v>
      </c>
      <c r="BA123" s="6">
        <f t="shared" si="74"/>
        <v>13621.75889375</v>
      </c>
      <c r="BB123" s="6">
        <f t="shared" si="74"/>
        <v>13621.75889375</v>
      </c>
      <c r="BC123" s="6">
        <f t="shared" si="74"/>
        <v>13621.75889375</v>
      </c>
      <c r="BD123" s="6">
        <f t="shared" si="74"/>
        <v>13621.75889375</v>
      </c>
      <c r="BE123" s="6">
        <f t="shared" si="74"/>
        <v>13621.75889375</v>
      </c>
      <c r="BF123" s="6">
        <f t="shared" si="74"/>
        <v>13621.75889375</v>
      </c>
      <c r="BG123" s="6">
        <f t="shared" si="74"/>
        <v>13621.75889375</v>
      </c>
      <c r="BH123" s="6">
        <f t="shared" si="74"/>
        <v>13621.75889375</v>
      </c>
      <c r="BI123" s="6">
        <f t="shared" si="74"/>
        <v>13621.75889375</v>
      </c>
      <c r="BJ123" s="6">
        <f t="shared" si="74"/>
        <v>13621.75889375</v>
      </c>
      <c r="BK123" s="6">
        <f t="shared" si="74"/>
        <v>13621.75889375</v>
      </c>
      <c r="BL123" s="6">
        <f t="shared" si="74"/>
        <v>13621.75889375</v>
      </c>
      <c r="BM123" s="6">
        <f t="shared" si="74"/>
        <v>13621.75889375</v>
      </c>
      <c r="BN123" s="6">
        <f t="shared" si="74"/>
        <v>13621.75889375</v>
      </c>
      <c r="BO123" s="6">
        <f t="shared" si="74"/>
        <v>13621.75889375</v>
      </c>
      <c r="BP123" s="6">
        <f t="shared" si="74"/>
        <v>13621.75889375</v>
      </c>
      <c r="BQ123" s="6">
        <f t="shared" si="74"/>
        <v>13621.75889375</v>
      </c>
      <c r="BR123" s="6">
        <f t="shared" si="74"/>
        <v>13621.75889375</v>
      </c>
      <c r="BS123" s="6">
        <f t="shared" si="74"/>
        <v>13621.75889375</v>
      </c>
      <c r="BT123" s="6">
        <f t="shared" ref="BT123:CY123" si="75">$G$123*BT122*BT5</f>
        <v>13621.75889375</v>
      </c>
      <c r="BU123" s="6">
        <f t="shared" si="75"/>
        <v>13621.75889375</v>
      </c>
      <c r="BV123" s="6">
        <f t="shared" si="75"/>
        <v>13621.75889375</v>
      </c>
      <c r="BW123" s="6">
        <f t="shared" si="75"/>
        <v>13621.75889375</v>
      </c>
      <c r="BX123" s="6">
        <f t="shared" si="75"/>
        <v>13621.75889375</v>
      </c>
      <c r="BY123" s="6">
        <f t="shared" si="75"/>
        <v>13621.75889375</v>
      </c>
      <c r="BZ123" s="6">
        <f t="shared" si="75"/>
        <v>13621.75889375</v>
      </c>
      <c r="CA123" s="6">
        <f t="shared" si="75"/>
        <v>13621.75889375</v>
      </c>
      <c r="CB123" s="6">
        <f t="shared" si="75"/>
        <v>13621.75889375</v>
      </c>
      <c r="CC123" s="6">
        <f t="shared" si="75"/>
        <v>13621.75889375</v>
      </c>
      <c r="CD123" s="6">
        <f t="shared" si="75"/>
        <v>13621.75889375</v>
      </c>
      <c r="CE123" s="6">
        <f t="shared" si="75"/>
        <v>13621.75889375</v>
      </c>
      <c r="CF123" s="6">
        <f t="shared" si="75"/>
        <v>13621.75889375</v>
      </c>
      <c r="CG123" s="6">
        <f t="shared" si="75"/>
        <v>13621.75889375</v>
      </c>
      <c r="CH123" s="6">
        <f t="shared" si="75"/>
        <v>13621.75889375</v>
      </c>
      <c r="CI123" s="6">
        <f t="shared" si="75"/>
        <v>13621.75889375</v>
      </c>
      <c r="CJ123" s="6">
        <f t="shared" si="75"/>
        <v>13621.75889375</v>
      </c>
      <c r="CK123" s="6">
        <f t="shared" si="75"/>
        <v>13621.75889375</v>
      </c>
      <c r="CL123" s="6">
        <f t="shared" si="75"/>
        <v>13621.75889375</v>
      </c>
      <c r="CM123" s="6">
        <f t="shared" si="75"/>
        <v>13621.75889375</v>
      </c>
      <c r="CN123" s="6">
        <f t="shared" si="75"/>
        <v>13621.75889375</v>
      </c>
      <c r="CO123" s="6">
        <f t="shared" si="75"/>
        <v>13621.75889375</v>
      </c>
      <c r="CP123" s="6">
        <f t="shared" si="75"/>
        <v>13621.75889375</v>
      </c>
      <c r="CQ123" s="6">
        <f t="shared" si="75"/>
        <v>13621.75889375</v>
      </c>
      <c r="CR123" s="6">
        <f t="shared" si="75"/>
        <v>13621.75889375</v>
      </c>
      <c r="CS123" s="6">
        <f t="shared" si="75"/>
        <v>13621.75889375</v>
      </c>
      <c r="CT123" s="6">
        <f t="shared" si="75"/>
        <v>13621.75889375</v>
      </c>
      <c r="CU123" s="6">
        <f t="shared" si="75"/>
        <v>13621.75889375</v>
      </c>
      <c r="CV123" s="6">
        <f t="shared" si="75"/>
        <v>13621.75889375</v>
      </c>
      <c r="CW123" s="6">
        <f t="shared" si="75"/>
        <v>13621.75889375</v>
      </c>
      <c r="CX123" s="6">
        <f t="shared" si="75"/>
        <v>13621.75889375</v>
      </c>
      <c r="CY123" s="6">
        <f t="shared" si="75"/>
        <v>13621.75889375</v>
      </c>
      <c r="CZ123" s="6">
        <f t="shared" ref="CZ123:EE123" si="76">$G$123*CZ122*CZ5</f>
        <v>13621.75889375</v>
      </c>
      <c r="DA123" s="6">
        <f t="shared" si="76"/>
        <v>13621.75889375</v>
      </c>
      <c r="DB123" s="6">
        <f t="shared" si="76"/>
        <v>13621.75889375</v>
      </c>
      <c r="DC123" s="6">
        <f t="shared" si="76"/>
        <v>13621.75889375</v>
      </c>
      <c r="DD123" s="6">
        <f t="shared" si="76"/>
        <v>13621.75889375</v>
      </c>
      <c r="DE123" s="6">
        <f t="shared" si="76"/>
        <v>13621.75889375</v>
      </c>
      <c r="DF123" s="6">
        <f t="shared" si="76"/>
        <v>13621.75889375</v>
      </c>
      <c r="DG123" s="6">
        <f t="shared" si="76"/>
        <v>13621.75889375</v>
      </c>
      <c r="DH123" s="6">
        <f t="shared" si="76"/>
        <v>13621.75889375</v>
      </c>
      <c r="DI123" s="6">
        <f t="shared" si="76"/>
        <v>13621.75889375</v>
      </c>
      <c r="DJ123" s="6">
        <f t="shared" si="76"/>
        <v>13621.75889375</v>
      </c>
      <c r="DK123" s="6">
        <f t="shared" si="76"/>
        <v>13621.75889375</v>
      </c>
      <c r="DL123" s="6">
        <f t="shared" si="76"/>
        <v>13621.75889375</v>
      </c>
      <c r="DM123" s="6">
        <f t="shared" si="76"/>
        <v>13621.75889375</v>
      </c>
      <c r="DN123" s="6">
        <f t="shared" si="76"/>
        <v>13621.75889375</v>
      </c>
      <c r="DO123" s="6">
        <f t="shared" si="76"/>
        <v>13621.75889375</v>
      </c>
      <c r="DP123" s="6">
        <f t="shared" si="76"/>
        <v>13621.75889375</v>
      </c>
      <c r="DQ123" s="6">
        <f t="shared" si="76"/>
        <v>13621.75889375</v>
      </c>
      <c r="DR123" s="6">
        <f t="shared" si="76"/>
        <v>0</v>
      </c>
      <c r="DS123" s="6">
        <f t="shared" si="76"/>
        <v>0</v>
      </c>
      <c r="DT123" s="6">
        <f t="shared" si="76"/>
        <v>0</v>
      </c>
      <c r="DU123" s="6">
        <f t="shared" si="76"/>
        <v>0</v>
      </c>
      <c r="DV123" s="6">
        <f t="shared" si="76"/>
        <v>0</v>
      </c>
      <c r="DW123" s="6">
        <f t="shared" si="76"/>
        <v>0</v>
      </c>
      <c r="DX123" s="6">
        <f t="shared" si="76"/>
        <v>0</v>
      </c>
      <c r="DY123" s="6">
        <f t="shared" si="76"/>
        <v>0</v>
      </c>
      <c r="DZ123" s="6">
        <f t="shared" si="76"/>
        <v>0</v>
      </c>
      <c r="EA123" s="6">
        <f t="shared" si="76"/>
        <v>0</v>
      </c>
      <c r="EB123" s="6">
        <f t="shared" si="76"/>
        <v>0</v>
      </c>
      <c r="EC123" s="6">
        <f t="shared" si="76"/>
        <v>0</v>
      </c>
      <c r="ED123" s="6">
        <f t="shared" si="76"/>
        <v>0</v>
      </c>
      <c r="EE123" s="6">
        <f t="shared" si="76"/>
        <v>0</v>
      </c>
      <c r="EF123" s="6">
        <f t="shared" ref="EF123:FA123" si="77">$G$123*EF122*EF5</f>
        <v>0</v>
      </c>
      <c r="EG123" s="6">
        <f t="shared" si="77"/>
        <v>0</v>
      </c>
      <c r="EH123" s="6">
        <f t="shared" si="77"/>
        <v>0</v>
      </c>
      <c r="EI123" s="6">
        <f t="shared" si="77"/>
        <v>0</v>
      </c>
      <c r="EJ123" s="6">
        <f t="shared" si="77"/>
        <v>0</v>
      </c>
      <c r="EK123" s="6">
        <f t="shared" si="77"/>
        <v>0</v>
      </c>
      <c r="EL123" s="6">
        <f t="shared" si="77"/>
        <v>0</v>
      </c>
      <c r="EM123" s="6">
        <f t="shared" si="77"/>
        <v>0</v>
      </c>
      <c r="EN123" s="6">
        <f t="shared" si="77"/>
        <v>0</v>
      </c>
      <c r="EO123" s="6">
        <f t="shared" si="77"/>
        <v>0</v>
      </c>
      <c r="EP123" s="6">
        <f t="shared" si="77"/>
        <v>0</v>
      </c>
      <c r="EQ123" s="6">
        <f t="shared" si="77"/>
        <v>0</v>
      </c>
      <c r="ER123" s="6">
        <f t="shared" si="77"/>
        <v>0</v>
      </c>
      <c r="ES123" s="6">
        <f t="shared" si="77"/>
        <v>0</v>
      </c>
      <c r="ET123" s="6">
        <f t="shared" si="77"/>
        <v>0</v>
      </c>
      <c r="EU123" s="6">
        <f t="shared" si="77"/>
        <v>0</v>
      </c>
      <c r="EV123" s="6">
        <f t="shared" si="77"/>
        <v>0</v>
      </c>
      <c r="EW123" s="6">
        <f t="shared" si="77"/>
        <v>0</v>
      </c>
      <c r="EX123" s="6">
        <f t="shared" si="77"/>
        <v>0</v>
      </c>
      <c r="EY123" s="6">
        <f t="shared" si="77"/>
        <v>0</v>
      </c>
      <c r="EZ123" s="6">
        <f t="shared" si="77"/>
        <v>0</v>
      </c>
      <c r="FA123" s="6">
        <f t="shared" si="77"/>
        <v>0</v>
      </c>
    </row>
    <row r="124" spans="1:157" ht="15" collapsed="1" thickBot="1" x14ac:dyDescent="0.4">
      <c r="C124" s="9" t="s">
        <v>12</v>
      </c>
      <c r="D124" s="9"/>
      <c r="E124" s="9"/>
      <c r="F124" s="9"/>
      <c r="G124" s="9"/>
      <c r="H124" s="10">
        <f t="shared" ref="H124:AM124" si="78">H123</f>
        <v>0</v>
      </c>
      <c r="I124" s="10">
        <f t="shared" si="78"/>
        <v>0</v>
      </c>
      <c r="J124" s="10">
        <f t="shared" si="78"/>
        <v>0</v>
      </c>
      <c r="K124" s="10">
        <f t="shared" si="78"/>
        <v>0</v>
      </c>
      <c r="L124" s="10">
        <f t="shared" si="78"/>
        <v>0</v>
      </c>
      <c r="M124" s="10">
        <f t="shared" si="78"/>
        <v>0</v>
      </c>
      <c r="N124" s="10">
        <f t="shared" si="78"/>
        <v>0</v>
      </c>
      <c r="O124" s="10">
        <f t="shared" si="78"/>
        <v>0</v>
      </c>
      <c r="P124" s="10">
        <f t="shared" si="78"/>
        <v>0</v>
      </c>
      <c r="Q124" s="10">
        <f t="shared" si="78"/>
        <v>0</v>
      </c>
      <c r="R124" s="10">
        <f t="shared" si="78"/>
        <v>0</v>
      </c>
      <c r="S124" s="10">
        <f t="shared" si="78"/>
        <v>0</v>
      </c>
      <c r="T124" s="10">
        <f t="shared" si="78"/>
        <v>0</v>
      </c>
      <c r="U124" s="10">
        <f t="shared" si="78"/>
        <v>0</v>
      </c>
      <c r="V124" s="10">
        <f t="shared" si="78"/>
        <v>13621.75889375</v>
      </c>
      <c r="W124" s="10">
        <f t="shared" si="78"/>
        <v>13621.75889375</v>
      </c>
      <c r="X124" s="10">
        <f t="shared" si="78"/>
        <v>13621.75889375</v>
      </c>
      <c r="Y124" s="10">
        <f t="shared" si="78"/>
        <v>13621.75889375</v>
      </c>
      <c r="Z124" s="10">
        <f t="shared" si="78"/>
        <v>13621.75889375</v>
      </c>
      <c r="AA124" s="10">
        <f t="shared" si="78"/>
        <v>13621.75889375</v>
      </c>
      <c r="AB124" s="10">
        <f t="shared" si="78"/>
        <v>13621.75889375</v>
      </c>
      <c r="AC124" s="10">
        <f t="shared" si="78"/>
        <v>13621.75889375</v>
      </c>
      <c r="AD124" s="10">
        <f t="shared" si="78"/>
        <v>13621.75889375</v>
      </c>
      <c r="AE124" s="10">
        <f t="shared" si="78"/>
        <v>13621.75889375</v>
      </c>
      <c r="AF124" s="10">
        <f t="shared" si="78"/>
        <v>13621.75889375</v>
      </c>
      <c r="AG124" s="10">
        <f t="shared" si="78"/>
        <v>13621.75889375</v>
      </c>
      <c r="AH124" s="10">
        <f t="shared" si="78"/>
        <v>13621.75889375</v>
      </c>
      <c r="AI124" s="10">
        <f t="shared" si="78"/>
        <v>13621.75889375</v>
      </c>
      <c r="AJ124" s="10">
        <f t="shared" si="78"/>
        <v>13621.75889375</v>
      </c>
      <c r="AK124" s="10">
        <f t="shared" si="78"/>
        <v>13621.75889375</v>
      </c>
      <c r="AL124" s="10">
        <f t="shared" si="78"/>
        <v>13621.75889375</v>
      </c>
      <c r="AM124" s="10">
        <f t="shared" si="78"/>
        <v>13621.75889375</v>
      </c>
      <c r="AN124" s="10">
        <f t="shared" ref="AN124:BS124" si="79">AN123</f>
        <v>13621.75889375</v>
      </c>
      <c r="AO124" s="10">
        <f t="shared" si="79"/>
        <v>13621.75889375</v>
      </c>
      <c r="AP124" s="10">
        <f t="shared" si="79"/>
        <v>13621.75889375</v>
      </c>
      <c r="AQ124" s="10">
        <f t="shared" si="79"/>
        <v>13621.75889375</v>
      </c>
      <c r="AR124" s="10">
        <f t="shared" si="79"/>
        <v>13621.75889375</v>
      </c>
      <c r="AS124" s="10">
        <f t="shared" si="79"/>
        <v>13621.75889375</v>
      </c>
      <c r="AT124" s="10">
        <f t="shared" si="79"/>
        <v>13621.75889375</v>
      </c>
      <c r="AU124" s="10">
        <f t="shared" si="79"/>
        <v>13621.75889375</v>
      </c>
      <c r="AV124" s="10">
        <f t="shared" si="79"/>
        <v>13621.75889375</v>
      </c>
      <c r="AW124" s="10">
        <f t="shared" si="79"/>
        <v>13621.75889375</v>
      </c>
      <c r="AX124" s="10">
        <f t="shared" si="79"/>
        <v>13621.75889375</v>
      </c>
      <c r="AY124" s="10">
        <f t="shared" si="79"/>
        <v>13621.75889375</v>
      </c>
      <c r="AZ124" s="10">
        <f t="shared" si="79"/>
        <v>13621.75889375</v>
      </c>
      <c r="BA124" s="10">
        <f t="shared" si="79"/>
        <v>13621.75889375</v>
      </c>
      <c r="BB124" s="10">
        <f t="shared" si="79"/>
        <v>13621.75889375</v>
      </c>
      <c r="BC124" s="10">
        <f t="shared" si="79"/>
        <v>13621.75889375</v>
      </c>
      <c r="BD124" s="10">
        <f t="shared" si="79"/>
        <v>13621.75889375</v>
      </c>
      <c r="BE124" s="10">
        <f t="shared" si="79"/>
        <v>13621.75889375</v>
      </c>
      <c r="BF124" s="10">
        <f t="shared" si="79"/>
        <v>13621.75889375</v>
      </c>
      <c r="BG124" s="10">
        <f t="shared" si="79"/>
        <v>13621.75889375</v>
      </c>
      <c r="BH124" s="10">
        <f t="shared" si="79"/>
        <v>13621.75889375</v>
      </c>
      <c r="BI124" s="10">
        <f t="shared" si="79"/>
        <v>13621.75889375</v>
      </c>
      <c r="BJ124" s="10">
        <f t="shared" si="79"/>
        <v>13621.75889375</v>
      </c>
      <c r="BK124" s="10">
        <f t="shared" si="79"/>
        <v>13621.75889375</v>
      </c>
      <c r="BL124" s="10">
        <f t="shared" si="79"/>
        <v>13621.75889375</v>
      </c>
      <c r="BM124" s="10">
        <f t="shared" si="79"/>
        <v>13621.75889375</v>
      </c>
      <c r="BN124" s="10">
        <f t="shared" si="79"/>
        <v>13621.75889375</v>
      </c>
      <c r="BO124" s="10">
        <f t="shared" si="79"/>
        <v>13621.75889375</v>
      </c>
      <c r="BP124" s="10">
        <f t="shared" si="79"/>
        <v>13621.75889375</v>
      </c>
      <c r="BQ124" s="10">
        <f t="shared" si="79"/>
        <v>13621.75889375</v>
      </c>
      <c r="BR124" s="10">
        <f t="shared" si="79"/>
        <v>13621.75889375</v>
      </c>
      <c r="BS124" s="10">
        <f t="shared" si="79"/>
        <v>13621.75889375</v>
      </c>
      <c r="BT124" s="10">
        <f t="shared" ref="BT124:CY124" si="80">BT123</f>
        <v>13621.75889375</v>
      </c>
      <c r="BU124" s="10">
        <f t="shared" si="80"/>
        <v>13621.75889375</v>
      </c>
      <c r="BV124" s="10">
        <f t="shared" si="80"/>
        <v>13621.75889375</v>
      </c>
      <c r="BW124" s="10">
        <f t="shared" si="80"/>
        <v>13621.75889375</v>
      </c>
      <c r="BX124" s="10">
        <f t="shared" si="80"/>
        <v>13621.75889375</v>
      </c>
      <c r="BY124" s="10">
        <f t="shared" si="80"/>
        <v>13621.75889375</v>
      </c>
      <c r="BZ124" s="10">
        <f t="shared" si="80"/>
        <v>13621.75889375</v>
      </c>
      <c r="CA124" s="10">
        <f t="shared" si="80"/>
        <v>13621.75889375</v>
      </c>
      <c r="CB124" s="10">
        <f t="shared" si="80"/>
        <v>13621.75889375</v>
      </c>
      <c r="CC124" s="10">
        <f t="shared" si="80"/>
        <v>13621.75889375</v>
      </c>
      <c r="CD124" s="10">
        <f t="shared" si="80"/>
        <v>13621.75889375</v>
      </c>
      <c r="CE124" s="10">
        <f t="shared" si="80"/>
        <v>13621.75889375</v>
      </c>
      <c r="CF124" s="10">
        <f t="shared" si="80"/>
        <v>13621.75889375</v>
      </c>
      <c r="CG124" s="10">
        <f t="shared" si="80"/>
        <v>13621.75889375</v>
      </c>
      <c r="CH124" s="10">
        <f t="shared" si="80"/>
        <v>13621.75889375</v>
      </c>
      <c r="CI124" s="10">
        <f t="shared" si="80"/>
        <v>13621.75889375</v>
      </c>
      <c r="CJ124" s="10">
        <f t="shared" si="80"/>
        <v>13621.75889375</v>
      </c>
      <c r="CK124" s="10">
        <f t="shared" si="80"/>
        <v>13621.75889375</v>
      </c>
      <c r="CL124" s="10">
        <f t="shared" si="80"/>
        <v>13621.75889375</v>
      </c>
      <c r="CM124" s="10">
        <f t="shared" si="80"/>
        <v>13621.75889375</v>
      </c>
      <c r="CN124" s="10">
        <f t="shared" si="80"/>
        <v>13621.75889375</v>
      </c>
      <c r="CO124" s="10">
        <f t="shared" si="80"/>
        <v>13621.75889375</v>
      </c>
      <c r="CP124" s="10">
        <f t="shared" si="80"/>
        <v>13621.75889375</v>
      </c>
      <c r="CQ124" s="10">
        <f t="shared" si="80"/>
        <v>13621.75889375</v>
      </c>
      <c r="CR124" s="10">
        <f t="shared" si="80"/>
        <v>13621.75889375</v>
      </c>
      <c r="CS124" s="10">
        <f t="shared" si="80"/>
        <v>13621.75889375</v>
      </c>
      <c r="CT124" s="10">
        <f t="shared" si="80"/>
        <v>13621.75889375</v>
      </c>
      <c r="CU124" s="10">
        <f t="shared" si="80"/>
        <v>13621.75889375</v>
      </c>
      <c r="CV124" s="10">
        <f t="shared" si="80"/>
        <v>13621.75889375</v>
      </c>
      <c r="CW124" s="10">
        <f t="shared" si="80"/>
        <v>13621.75889375</v>
      </c>
      <c r="CX124" s="10">
        <f t="shared" si="80"/>
        <v>13621.75889375</v>
      </c>
      <c r="CY124" s="10">
        <f t="shared" si="80"/>
        <v>13621.75889375</v>
      </c>
      <c r="CZ124" s="10">
        <f t="shared" ref="CZ124:EE124" si="81">CZ123</f>
        <v>13621.75889375</v>
      </c>
      <c r="DA124" s="10">
        <f t="shared" si="81"/>
        <v>13621.75889375</v>
      </c>
      <c r="DB124" s="10">
        <f t="shared" si="81"/>
        <v>13621.75889375</v>
      </c>
      <c r="DC124" s="10">
        <f t="shared" si="81"/>
        <v>13621.75889375</v>
      </c>
      <c r="DD124" s="10">
        <f t="shared" si="81"/>
        <v>13621.75889375</v>
      </c>
      <c r="DE124" s="10">
        <f t="shared" si="81"/>
        <v>13621.75889375</v>
      </c>
      <c r="DF124" s="10">
        <f t="shared" si="81"/>
        <v>13621.75889375</v>
      </c>
      <c r="DG124" s="10">
        <f t="shared" si="81"/>
        <v>13621.75889375</v>
      </c>
      <c r="DH124" s="10">
        <f t="shared" si="81"/>
        <v>13621.75889375</v>
      </c>
      <c r="DI124" s="10">
        <f t="shared" si="81"/>
        <v>13621.75889375</v>
      </c>
      <c r="DJ124" s="10">
        <f t="shared" si="81"/>
        <v>13621.75889375</v>
      </c>
      <c r="DK124" s="10">
        <f t="shared" si="81"/>
        <v>13621.75889375</v>
      </c>
      <c r="DL124" s="10">
        <f t="shared" si="81"/>
        <v>13621.75889375</v>
      </c>
      <c r="DM124" s="10">
        <f t="shared" si="81"/>
        <v>13621.75889375</v>
      </c>
      <c r="DN124" s="10">
        <f t="shared" si="81"/>
        <v>13621.75889375</v>
      </c>
      <c r="DO124" s="10">
        <f t="shared" si="81"/>
        <v>13621.75889375</v>
      </c>
      <c r="DP124" s="10">
        <f t="shared" si="81"/>
        <v>13621.75889375</v>
      </c>
      <c r="DQ124" s="10">
        <f t="shared" si="81"/>
        <v>13621.75889375</v>
      </c>
      <c r="DR124" s="10">
        <f t="shared" si="81"/>
        <v>0</v>
      </c>
      <c r="DS124" s="10">
        <f t="shared" si="81"/>
        <v>0</v>
      </c>
      <c r="DT124" s="10">
        <f t="shared" si="81"/>
        <v>0</v>
      </c>
      <c r="DU124" s="10">
        <f t="shared" si="81"/>
        <v>0</v>
      </c>
      <c r="DV124" s="10">
        <f t="shared" si="81"/>
        <v>0</v>
      </c>
      <c r="DW124" s="10">
        <f t="shared" si="81"/>
        <v>0</v>
      </c>
      <c r="DX124" s="10">
        <f t="shared" si="81"/>
        <v>0</v>
      </c>
      <c r="DY124" s="10">
        <f t="shared" si="81"/>
        <v>0</v>
      </c>
      <c r="DZ124" s="10">
        <f t="shared" si="81"/>
        <v>0</v>
      </c>
      <c r="EA124" s="10">
        <f t="shared" si="81"/>
        <v>0</v>
      </c>
      <c r="EB124" s="10">
        <f t="shared" si="81"/>
        <v>0</v>
      </c>
      <c r="EC124" s="10">
        <f t="shared" si="81"/>
        <v>0</v>
      </c>
      <c r="ED124" s="10">
        <f t="shared" si="81"/>
        <v>0</v>
      </c>
      <c r="EE124" s="10">
        <f t="shared" si="81"/>
        <v>0</v>
      </c>
      <c r="EF124" s="10">
        <f t="shared" ref="EF124:FA124" si="82">EF123</f>
        <v>0</v>
      </c>
      <c r="EG124" s="10">
        <f t="shared" si="82"/>
        <v>0</v>
      </c>
      <c r="EH124" s="10">
        <f t="shared" si="82"/>
        <v>0</v>
      </c>
      <c r="EI124" s="10">
        <f t="shared" si="82"/>
        <v>0</v>
      </c>
      <c r="EJ124" s="10">
        <f t="shared" si="82"/>
        <v>0</v>
      </c>
      <c r="EK124" s="10">
        <f t="shared" si="82"/>
        <v>0</v>
      </c>
      <c r="EL124" s="10">
        <f t="shared" si="82"/>
        <v>0</v>
      </c>
      <c r="EM124" s="10">
        <f t="shared" si="82"/>
        <v>0</v>
      </c>
      <c r="EN124" s="10">
        <f t="shared" si="82"/>
        <v>0</v>
      </c>
      <c r="EO124" s="10">
        <f t="shared" si="82"/>
        <v>0</v>
      </c>
      <c r="EP124" s="10">
        <f t="shared" si="82"/>
        <v>0</v>
      </c>
      <c r="EQ124" s="10">
        <f t="shared" si="82"/>
        <v>0</v>
      </c>
      <c r="ER124" s="10">
        <f t="shared" si="82"/>
        <v>0</v>
      </c>
      <c r="ES124" s="10">
        <f t="shared" si="82"/>
        <v>0</v>
      </c>
      <c r="ET124" s="10">
        <f t="shared" si="82"/>
        <v>0</v>
      </c>
      <c r="EU124" s="10">
        <f t="shared" si="82"/>
        <v>0</v>
      </c>
      <c r="EV124" s="10">
        <f t="shared" si="82"/>
        <v>0</v>
      </c>
      <c r="EW124" s="10">
        <f t="shared" si="82"/>
        <v>0</v>
      </c>
      <c r="EX124" s="10">
        <f t="shared" si="82"/>
        <v>0</v>
      </c>
      <c r="EY124" s="10">
        <f t="shared" si="82"/>
        <v>0</v>
      </c>
      <c r="EZ124" s="10">
        <f t="shared" si="82"/>
        <v>0</v>
      </c>
      <c r="FA124" s="10">
        <f t="shared" si="82"/>
        <v>0</v>
      </c>
    </row>
    <row r="126" spans="1:157" x14ac:dyDescent="0.35">
      <c r="C126" s="2" t="s">
        <v>39</v>
      </c>
      <c r="H126" s="6">
        <f t="shared" ref="H126:AM126" si="83">H119-H124</f>
        <v>0</v>
      </c>
      <c r="I126" s="6">
        <f t="shared" si="83"/>
        <v>0</v>
      </c>
      <c r="J126" s="6">
        <f t="shared" si="83"/>
        <v>0</v>
      </c>
      <c r="K126" s="6">
        <f t="shared" si="83"/>
        <v>0</v>
      </c>
      <c r="L126" s="6">
        <f t="shared" si="83"/>
        <v>0</v>
      </c>
      <c r="M126" s="6">
        <f t="shared" si="83"/>
        <v>0</v>
      </c>
      <c r="N126" s="6">
        <f t="shared" si="83"/>
        <v>0</v>
      </c>
      <c r="O126" s="6">
        <f t="shared" si="83"/>
        <v>0</v>
      </c>
      <c r="P126" s="6">
        <f t="shared" si="83"/>
        <v>0</v>
      </c>
      <c r="Q126" s="6">
        <f t="shared" si="83"/>
        <v>0</v>
      </c>
      <c r="R126" s="6">
        <f t="shared" si="83"/>
        <v>0</v>
      </c>
      <c r="S126" s="6">
        <f t="shared" si="83"/>
        <v>0</v>
      </c>
      <c r="T126" s="6">
        <f t="shared" si="83"/>
        <v>0</v>
      </c>
      <c r="U126" s="6">
        <f t="shared" si="83"/>
        <v>0</v>
      </c>
      <c r="V126" s="6">
        <f t="shared" si="83"/>
        <v>26790.132161499994</v>
      </c>
      <c r="W126" s="6">
        <f t="shared" si="83"/>
        <v>26790.132161499994</v>
      </c>
      <c r="X126" s="6">
        <f t="shared" si="83"/>
        <v>26790.132161499994</v>
      </c>
      <c r="Y126" s="6">
        <f t="shared" si="83"/>
        <v>26790.132161499994</v>
      </c>
      <c r="Z126" s="6">
        <f t="shared" si="83"/>
        <v>27598.369982605003</v>
      </c>
      <c r="AA126" s="6">
        <f t="shared" si="83"/>
        <v>27598.369982605003</v>
      </c>
      <c r="AB126" s="6">
        <f t="shared" si="83"/>
        <v>27598.369982605003</v>
      </c>
      <c r="AC126" s="6">
        <f t="shared" si="83"/>
        <v>27598.369982605003</v>
      </c>
      <c r="AD126" s="6">
        <f t="shared" si="83"/>
        <v>28422.772560132133</v>
      </c>
      <c r="AE126" s="6">
        <f t="shared" si="83"/>
        <v>28422.772560132133</v>
      </c>
      <c r="AF126" s="6">
        <f t="shared" si="83"/>
        <v>28422.772560132133</v>
      </c>
      <c r="AG126" s="6">
        <f t="shared" si="83"/>
        <v>28422.772560132133</v>
      </c>
      <c r="AH126" s="6">
        <f t="shared" si="83"/>
        <v>29263.663189209776</v>
      </c>
      <c r="AI126" s="6">
        <f t="shared" si="83"/>
        <v>29263.663189209776</v>
      </c>
      <c r="AJ126" s="6">
        <f t="shared" si="83"/>
        <v>29263.663189209776</v>
      </c>
      <c r="AK126" s="6">
        <f t="shared" si="83"/>
        <v>29263.663189209776</v>
      </c>
      <c r="AL126" s="6">
        <f t="shared" si="83"/>
        <v>30121.371630868987</v>
      </c>
      <c r="AM126" s="6">
        <f t="shared" si="83"/>
        <v>30121.371630868987</v>
      </c>
      <c r="AN126" s="6">
        <f t="shared" ref="AN126:BS126" si="84">AN119-AN124</f>
        <v>30121.371630868987</v>
      </c>
      <c r="AO126" s="6">
        <f t="shared" si="84"/>
        <v>30121.371630868987</v>
      </c>
      <c r="AP126" s="6">
        <f t="shared" si="84"/>
        <v>30996.234241361384</v>
      </c>
      <c r="AQ126" s="6">
        <f t="shared" si="84"/>
        <v>30996.234241361384</v>
      </c>
      <c r="AR126" s="6">
        <f t="shared" si="84"/>
        <v>30996.234241361384</v>
      </c>
      <c r="AS126" s="6">
        <f t="shared" si="84"/>
        <v>30996.234241361384</v>
      </c>
      <c r="AT126" s="6">
        <f t="shared" si="84"/>
        <v>31888.594104063635</v>
      </c>
      <c r="AU126" s="6">
        <f t="shared" si="84"/>
        <v>31888.594104063635</v>
      </c>
      <c r="AV126" s="6">
        <f t="shared" si="84"/>
        <v>31888.594104063635</v>
      </c>
      <c r="AW126" s="6">
        <f t="shared" si="84"/>
        <v>31888.594104063635</v>
      </c>
      <c r="AX126" s="6">
        <f t="shared" si="84"/>
        <v>32798.801164019911</v>
      </c>
      <c r="AY126" s="6">
        <f t="shared" si="84"/>
        <v>32798.801164019911</v>
      </c>
      <c r="AZ126" s="6">
        <f t="shared" si="84"/>
        <v>32798.801164019911</v>
      </c>
      <c r="BA126" s="6">
        <f t="shared" si="84"/>
        <v>32798.801164019911</v>
      </c>
      <c r="BB126" s="6">
        <f t="shared" si="84"/>
        <v>33727.212365175306</v>
      </c>
      <c r="BC126" s="6">
        <f t="shared" si="84"/>
        <v>33727.212365175306</v>
      </c>
      <c r="BD126" s="6">
        <f t="shared" si="84"/>
        <v>33727.212365175306</v>
      </c>
      <c r="BE126" s="6">
        <f t="shared" si="84"/>
        <v>33727.212365175306</v>
      </c>
      <c r="BF126" s="6">
        <f t="shared" si="84"/>
        <v>34674.191790353827</v>
      </c>
      <c r="BG126" s="6">
        <f t="shared" si="84"/>
        <v>34674.191790353827</v>
      </c>
      <c r="BH126" s="6">
        <f t="shared" si="84"/>
        <v>34674.191790353827</v>
      </c>
      <c r="BI126" s="6">
        <f t="shared" si="84"/>
        <v>34674.191790353827</v>
      </c>
      <c r="BJ126" s="6">
        <f t="shared" si="84"/>
        <v>35640.11080403591</v>
      </c>
      <c r="BK126" s="6">
        <f t="shared" si="84"/>
        <v>35640.11080403591</v>
      </c>
      <c r="BL126" s="6">
        <f t="shared" si="84"/>
        <v>35640.11080403591</v>
      </c>
      <c r="BM126" s="6">
        <f t="shared" si="84"/>
        <v>35640.11080403591</v>
      </c>
      <c r="BN126" s="6">
        <f t="shared" si="84"/>
        <v>36625.34819799164</v>
      </c>
      <c r="BO126" s="6">
        <f t="shared" si="84"/>
        <v>36625.34819799164</v>
      </c>
      <c r="BP126" s="6">
        <f t="shared" si="84"/>
        <v>36625.34819799164</v>
      </c>
      <c r="BQ126" s="6">
        <f t="shared" si="84"/>
        <v>36625.34819799164</v>
      </c>
      <c r="BR126" s="6">
        <f t="shared" si="84"/>
        <v>37630.29033982649</v>
      </c>
      <c r="BS126" s="6">
        <f t="shared" si="84"/>
        <v>37630.29033982649</v>
      </c>
      <c r="BT126" s="6">
        <f t="shared" ref="BT126:CY126" si="85">BT119-BT124</f>
        <v>37630.29033982649</v>
      </c>
      <c r="BU126" s="6">
        <f t="shared" si="85"/>
        <v>37630.29033982649</v>
      </c>
      <c r="BV126" s="6">
        <f t="shared" si="85"/>
        <v>38655.331324498038</v>
      </c>
      <c r="BW126" s="6">
        <f t="shared" si="85"/>
        <v>38655.331324498038</v>
      </c>
      <c r="BX126" s="6">
        <f t="shared" si="85"/>
        <v>38655.331324498038</v>
      </c>
      <c r="BY126" s="6">
        <f t="shared" si="85"/>
        <v>38655.331324498038</v>
      </c>
      <c r="BZ126" s="6">
        <f t="shared" si="85"/>
        <v>39700.873128863008</v>
      </c>
      <c r="CA126" s="6">
        <f t="shared" si="85"/>
        <v>39700.873128863008</v>
      </c>
      <c r="CB126" s="6">
        <f t="shared" si="85"/>
        <v>39700.873128863008</v>
      </c>
      <c r="CC126" s="6">
        <f t="shared" si="85"/>
        <v>39700.873128863008</v>
      </c>
      <c r="CD126" s="6">
        <f t="shared" si="85"/>
        <v>40767.32576931527</v>
      </c>
      <c r="CE126" s="6">
        <f t="shared" si="85"/>
        <v>40767.32576931527</v>
      </c>
      <c r="CF126" s="6">
        <f t="shared" si="85"/>
        <v>40767.32576931527</v>
      </c>
      <c r="CG126" s="6">
        <f t="shared" si="85"/>
        <v>40767.32576931527</v>
      </c>
      <c r="CH126" s="6">
        <f t="shared" si="85"/>
        <v>41855.10746257659</v>
      </c>
      <c r="CI126" s="6">
        <f t="shared" si="85"/>
        <v>41855.10746257659</v>
      </c>
      <c r="CJ126" s="6">
        <f t="shared" si="85"/>
        <v>41855.10746257659</v>
      </c>
      <c r="CK126" s="6">
        <f t="shared" si="85"/>
        <v>41855.10746257659</v>
      </c>
      <c r="CL126" s="6">
        <f t="shared" si="85"/>
        <v>42964.644789703147</v>
      </c>
      <c r="CM126" s="6">
        <f t="shared" si="85"/>
        <v>42964.644789703147</v>
      </c>
      <c r="CN126" s="6">
        <f t="shared" si="85"/>
        <v>42964.644789703147</v>
      </c>
      <c r="CO126" s="6">
        <f t="shared" si="85"/>
        <v>42964.644789703147</v>
      </c>
      <c r="CP126" s="6">
        <f t="shared" si="85"/>
        <v>44096.37286337222</v>
      </c>
      <c r="CQ126" s="6">
        <f t="shared" si="85"/>
        <v>44096.37286337222</v>
      </c>
      <c r="CR126" s="6">
        <f t="shared" si="85"/>
        <v>44096.37286337222</v>
      </c>
      <c r="CS126" s="6">
        <f t="shared" si="85"/>
        <v>44096.37286337222</v>
      </c>
      <c r="CT126" s="6">
        <f t="shared" si="85"/>
        <v>45250.735498514696</v>
      </c>
      <c r="CU126" s="6">
        <f t="shared" si="85"/>
        <v>45250.735498514696</v>
      </c>
      <c r="CV126" s="6">
        <f t="shared" si="85"/>
        <v>45250.735498514696</v>
      </c>
      <c r="CW126" s="6">
        <f t="shared" si="85"/>
        <v>45250.735498514696</v>
      </c>
      <c r="CX126" s="6">
        <f t="shared" si="85"/>
        <v>46428.185386359997</v>
      </c>
      <c r="CY126" s="6">
        <f t="shared" si="85"/>
        <v>46428.185386359997</v>
      </c>
      <c r="CZ126" s="6">
        <f t="shared" ref="CZ126:EE126" si="86">CZ119-CZ124</f>
        <v>46428.185386359997</v>
      </c>
      <c r="DA126" s="6">
        <f t="shared" si="86"/>
        <v>46428.185386359997</v>
      </c>
      <c r="DB126" s="6">
        <f t="shared" si="86"/>
        <v>47629.184271962236</v>
      </c>
      <c r="DC126" s="6">
        <f t="shared" si="86"/>
        <v>47629.184271962236</v>
      </c>
      <c r="DD126" s="6">
        <f t="shared" si="86"/>
        <v>47629.184271962236</v>
      </c>
      <c r="DE126" s="6">
        <f t="shared" si="86"/>
        <v>47629.184271962236</v>
      </c>
      <c r="DF126" s="6">
        <f t="shared" si="86"/>
        <v>48854.203135276475</v>
      </c>
      <c r="DG126" s="6">
        <f t="shared" si="86"/>
        <v>48854.203135276475</v>
      </c>
      <c r="DH126" s="6">
        <f t="shared" si="86"/>
        <v>48854.203135276475</v>
      </c>
      <c r="DI126" s="6">
        <f t="shared" si="86"/>
        <v>48854.203135276475</v>
      </c>
      <c r="DJ126" s="6">
        <f t="shared" si="86"/>
        <v>50103.722375857018</v>
      </c>
      <c r="DK126" s="6">
        <f t="shared" si="86"/>
        <v>50103.722375857018</v>
      </c>
      <c r="DL126" s="6">
        <f t="shared" si="86"/>
        <v>50103.722375857018</v>
      </c>
      <c r="DM126" s="6">
        <f t="shared" si="86"/>
        <v>50103.722375857018</v>
      </c>
      <c r="DN126" s="6">
        <f t="shared" si="86"/>
        <v>51378.232001249169</v>
      </c>
      <c r="DO126" s="6">
        <f t="shared" si="86"/>
        <v>51378.232001249169</v>
      </c>
      <c r="DP126" s="6">
        <f t="shared" si="86"/>
        <v>51378.232001249169</v>
      </c>
      <c r="DQ126" s="6">
        <f t="shared" si="86"/>
        <v>51378.232001249169</v>
      </c>
      <c r="DR126" s="6">
        <f t="shared" si="86"/>
        <v>0</v>
      </c>
      <c r="DS126" s="6">
        <f t="shared" si="86"/>
        <v>0</v>
      </c>
      <c r="DT126" s="6">
        <f t="shared" si="86"/>
        <v>0</v>
      </c>
      <c r="DU126" s="6">
        <f t="shared" si="86"/>
        <v>0</v>
      </c>
      <c r="DV126" s="6">
        <f t="shared" si="86"/>
        <v>0</v>
      </c>
      <c r="DW126" s="6">
        <f t="shared" si="86"/>
        <v>0</v>
      </c>
      <c r="DX126" s="6">
        <f t="shared" si="86"/>
        <v>0</v>
      </c>
      <c r="DY126" s="6">
        <f t="shared" si="86"/>
        <v>0</v>
      </c>
      <c r="DZ126" s="6">
        <f t="shared" si="86"/>
        <v>0</v>
      </c>
      <c r="EA126" s="6">
        <f t="shared" si="86"/>
        <v>0</v>
      </c>
      <c r="EB126" s="6">
        <f t="shared" si="86"/>
        <v>0</v>
      </c>
      <c r="EC126" s="6">
        <f t="shared" si="86"/>
        <v>0</v>
      </c>
      <c r="ED126" s="6">
        <f t="shared" si="86"/>
        <v>0</v>
      </c>
      <c r="EE126" s="6">
        <f t="shared" si="86"/>
        <v>0</v>
      </c>
      <c r="EF126" s="6">
        <f t="shared" ref="EF126:FA126" si="87">EF119-EF124</f>
        <v>0</v>
      </c>
      <c r="EG126" s="6">
        <f t="shared" si="87"/>
        <v>0</v>
      </c>
      <c r="EH126" s="6">
        <f t="shared" si="87"/>
        <v>0</v>
      </c>
      <c r="EI126" s="6">
        <f t="shared" si="87"/>
        <v>0</v>
      </c>
      <c r="EJ126" s="6">
        <f t="shared" si="87"/>
        <v>0</v>
      </c>
      <c r="EK126" s="6">
        <f t="shared" si="87"/>
        <v>0</v>
      </c>
      <c r="EL126" s="6">
        <f t="shared" si="87"/>
        <v>0</v>
      </c>
      <c r="EM126" s="6">
        <f t="shared" si="87"/>
        <v>0</v>
      </c>
      <c r="EN126" s="6">
        <f t="shared" si="87"/>
        <v>0</v>
      </c>
      <c r="EO126" s="6">
        <f t="shared" si="87"/>
        <v>0</v>
      </c>
      <c r="EP126" s="6">
        <f t="shared" si="87"/>
        <v>0</v>
      </c>
      <c r="EQ126" s="6">
        <f t="shared" si="87"/>
        <v>0</v>
      </c>
      <c r="ER126" s="6">
        <f t="shared" si="87"/>
        <v>0</v>
      </c>
      <c r="ES126" s="6">
        <f t="shared" si="87"/>
        <v>0</v>
      </c>
      <c r="ET126" s="6">
        <f t="shared" si="87"/>
        <v>0</v>
      </c>
      <c r="EU126" s="6">
        <f t="shared" si="87"/>
        <v>0</v>
      </c>
      <c r="EV126" s="6">
        <f t="shared" si="87"/>
        <v>0</v>
      </c>
      <c r="EW126" s="6">
        <f t="shared" si="87"/>
        <v>0</v>
      </c>
      <c r="EX126" s="6">
        <f t="shared" si="87"/>
        <v>0</v>
      </c>
      <c r="EY126" s="6">
        <f t="shared" si="87"/>
        <v>0</v>
      </c>
      <c r="EZ126" s="6">
        <f t="shared" si="87"/>
        <v>0</v>
      </c>
      <c r="FA126" s="6">
        <f t="shared" si="87"/>
        <v>0</v>
      </c>
    </row>
    <row r="128" spans="1:157" s="24" customFormat="1" x14ac:dyDescent="0.35">
      <c r="A128" s="24" t="s">
        <v>40</v>
      </c>
    </row>
    <row r="129" spans="2:157" hidden="1" outlineLevel="1" x14ac:dyDescent="0.35">
      <c r="B129" s="2" t="s">
        <v>81</v>
      </c>
      <c r="E129" s="2" t="s">
        <v>9</v>
      </c>
      <c r="H129" s="6">
        <f t="shared" ref="H129:AM129" si="88">G129+H5</f>
        <v>0</v>
      </c>
      <c r="I129" s="6">
        <f t="shared" si="88"/>
        <v>0</v>
      </c>
      <c r="J129" s="6">
        <f t="shared" si="88"/>
        <v>0</v>
      </c>
      <c r="K129" s="6">
        <f t="shared" si="88"/>
        <v>0</v>
      </c>
      <c r="L129" s="6">
        <f t="shared" si="88"/>
        <v>0</v>
      </c>
      <c r="M129" s="6">
        <f t="shared" si="88"/>
        <v>0</v>
      </c>
      <c r="N129" s="6">
        <f t="shared" si="88"/>
        <v>0</v>
      </c>
      <c r="O129" s="6">
        <f t="shared" si="88"/>
        <v>0</v>
      </c>
      <c r="P129" s="6">
        <f t="shared" si="88"/>
        <v>0</v>
      </c>
      <c r="Q129" s="6">
        <f t="shared" si="88"/>
        <v>0</v>
      </c>
      <c r="R129" s="6">
        <f t="shared" si="88"/>
        <v>0</v>
      </c>
      <c r="S129" s="6">
        <f t="shared" si="88"/>
        <v>0</v>
      </c>
      <c r="T129" s="6">
        <f t="shared" si="88"/>
        <v>0</v>
      </c>
      <c r="U129" s="6">
        <f t="shared" si="88"/>
        <v>0</v>
      </c>
      <c r="V129" s="6">
        <f t="shared" si="88"/>
        <v>1</v>
      </c>
      <c r="W129" s="6">
        <f t="shared" si="88"/>
        <v>2</v>
      </c>
      <c r="X129" s="6">
        <f t="shared" si="88"/>
        <v>3</v>
      </c>
      <c r="Y129" s="6">
        <f t="shared" si="88"/>
        <v>4</v>
      </c>
      <c r="Z129" s="6">
        <f t="shared" si="88"/>
        <v>5</v>
      </c>
      <c r="AA129" s="6">
        <f t="shared" si="88"/>
        <v>6</v>
      </c>
      <c r="AB129" s="6">
        <f t="shared" si="88"/>
        <v>7</v>
      </c>
      <c r="AC129" s="6">
        <f t="shared" si="88"/>
        <v>8</v>
      </c>
      <c r="AD129" s="6">
        <f t="shared" si="88"/>
        <v>9</v>
      </c>
      <c r="AE129" s="6">
        <f t="shared" si="88"/>
        <v>10</v>
      </c>
      <c r="AF129" s="6">
        <f t="shared" si="88"/>
        <v>11</v>
      </c>
      <c r="AG129" s="6">
        <f t="shared" si="88"/>
        <v>12</v>
      </c>
      <c r="AH129" s="6">
        <f t="shared" si="88"/>
        <v>13</v>
      </c>
      <c r="AI129" s="6">
        <f t="shared" si="88"/>
        <v>14</v>
      </c>
      <c r="AJ129" s="6">
        <f t="shared" si="88"/>
        <v>15</v>
      </c>
      <c r="AK129" s="6">
        <f t="shared" si="88"/>
        <v>16</v>
      </c>
      <c r="AL129" s="6">
        <f t="shared" si="88"/>
        <v>17</v>
      </c>
      <c r="AM129" s="6">
        <f t="shared" si="88"/>
        <v>18</v>
      </c>
      <c r="AN129" s="6">
        <f t="shared" ref="AN129:BS129" si="89">AM129+AN5</f>
        <v>19</v>
      </c>
      <c r="AO129" s="6">
        <f t="shared" si="89"/>
        <v>20</v>
      </c>
      <c r="AP129" s="6">
        <f t="shared" si="89"/>
        <v>21</v>
      </c>
      <c r="AQ129" s="6">
        <f t="shared" si="89"/>
        <v>22</v>
      </c>
      <c r="AR129" s="6">
        <f t="shared" si="89"/>
        <v>23</v>
      </c>
      <c r="AS129" s="6">
        <f t="shared" si="89"/>
        <v>24</v>
      </c>
      <c r="AT129" s="6">
        <f t="shared" si="89"/>
        <v>25</v>
      </c>
      <c r="AU129" s="6">
        <f t="shared" si="89"/>
        <v>26</v>
      </c>
      <c r="AV129" s="6">
        <f t="shared" si="89"/>
        <v>27</v>
      </c>
      <c r="AW129" s="6">
        <f t="shared" si="89"/>
        <v>28</v>
      </c>
      <c r="AX129" s="6">
        <f t="shared" si="89"/>
        <v>29</v>
      </c>
      <c r="AY129" s="6">
        <f t="shared" si="89"/>
        <v>30</v>
      </c>
      <c r="AZ129" s="6">
        <f t="shared" si="89"/>
        <v>31</v>
      </c>
      <c r="BA129" s="6">
        <f t="shared" si="89"/>
        <v>32</v>
      </c>
      <c r="BB129" s="6">
        <f t="shared" si="89"/>
        <v>33</v>
      </c>
      <c r="BC129" s="6">
        <f t="shared" si="89"/>
        <v>34</v>
      </c>
      <c r="BD129" s="6">
        <f t="shared" si="89"/>
        <v>35</v>
      </c>
      <c r="BE129" s="6">
        <f t="shared" si="89"/>
        <v>36</v>
      </c>
      <c r="BF129" s="6">
        <f t="shared" si="89"/>
        <v>37</v>
      </c>
      <c r="BG129" s="6">
        <f t="shared" si="89"/>
        <v>38</v>
      </c>
      <c r="BH129" s="6">
        <f t="shared" si="89"/>
        <v>39</v>
      </c>
      <c r="BI129" s="6">
        <f t="shared" si="89"/>
        <v>40</v>
      </c>
      <c r="BJ129" s="6">
        <f t="shared" si="89"/>
        <v>41</v>
      </c>
      <c r="BK129" s="6">
        <f t="shared" si="89"/>
        <v>42</v>
      </c>
      <c r="BL129" s="6">
        <f t="shared" si="89"/>
        <v>43</v>
      </c>
      <c r="BM129" s="6">
        <f t="shared" si="89"/>
        <v>44</v>
      </c>
      <c r="BN129" s="6">
        <f t="shared" si="89"/>
        <v>45</v>
      </c>
      <c r="BO129" s="6">
        <f t="shared" si="89"/>
        <v>46</v>
      </c>
      <c r="BP129" s="6">
        <f t="shared" si="89"/>
        <v>47</v>
      </c>
      <c r="BQ129" s="6">
        <f t="shared" si="89"/>
        <v>48</v>
      </c>
      <c r="BR129" s="6">
        <f t="shared" si="89"/>
        <v>49</v>
      </c>
      <c r="BS129" s="6">
        <f t="shared" si="89"/>
        <v>50</v>
      </c>
      <c r="BT129" s="6">
        <f t="shared" ref="BT129:CY129" si="90">BS129+BT5</f>
        <v>51</v>
      </c>
      <c r="BU129" s="6">
        <f t="shared" si="90"/>
        <v>52</v>
      </c>
      <c r="BV129" s="6">
        <f t="shared" si="90"/>
        <v>53</v>
      </c>
      <c r="BW129" s="6">
        <f t="shared" si="90"/>
        <v>54</v>
      </c>
      <c r="BX129" s="6">
        <f t="shared" si="90"/>
        <v>55</v>
      </c>
      <c r="BY129" s="6">
        <f t="shared" si="90"/>
        <v>56</v>
      </c>
      <c r="BZ129" s="6">
        <f t="shared" si="90"/>
        <v>57</v>
      </c>
      <c r="CA129" s="6">
        <f t="shared" si="90"/>
        <v>58</v>
      </c>
      <c r="CB129" s="6">
        <f t="shared" si="90"/>
        <v>59</v>
      </c>
      <c r="CC129" s="6">
        <f t="shared" si="90"/>
        <v>60</v>
      </c>
      <c r="CD129" s="6">
        <f t="shared" si="90"/>
        <v>61</v>
      </c>
      <c r="CE129" s="6">
        <f t="shared" si="90"/>
        <v>62</v>
      </c>
      <c r="CF129" s="6">
        <f t="shared" si="90"/>
        <v>63</v>
      </c>
      <c r="CG129" s="6">
        <f t="shared" si="90"/>
        <v>64</v>
      </c>
      <c r="CH129" s="6">
        <f t="shared" si="90"/>
        <v>65</v>
      </c>
      <c r="CI129" s="6">
        <f t="shared" si="90"/>
        <v>66</v>
      </c>
      <c r="CJ129" s="6">
        <f t="shared" si="90"/>
        <v>67</v>
      </c>
      <c r="CK129" s="6">
        <f t="shared" si="90"/>
        <v>68</v>
      </c>
      <c r="CL129" s="6">
        <f t="shared" si="90"/>
        <v>69</v>
      </c>
      <c r="CM129" s="6">
        <f t="shared" si="90"/>
        <v>70</v>
      </c>
      <c r="CN129" s="6">
        <f t="shared" si="90"/>
        <v>71</v>
      </c>
      <c r="CO129" s="6">
        <f t="shared" si="90"/>
        <v>72</v>
      </c>
      <c r="CP129" s="6">
        <f t="shared" si="90"/>
        <v>73</v>
      </c>
      <c r="CQ129" s="6">
        <f t="shared" si="90"/>
        <v>74</v>
      </c>
      <c r="CR129" s="6">
        <f t="shared" si="90"/>
        <v>75</v>
      </c>
      <c r="CS129" s="6">
        <f t="shared" si="90"/>
        <v>76</v>
      </c>
      <c r="CT129" s="6">
        <f t="shared" si="90"/>
        <v>77</v>
      </c>
      <c r="CU129" s="6">
        <f t="shared" si="90"/>
        <v>78</v>
      </c>
      <c r="CV129" s="6">
        <f t="shared" si="90"/>
        <v>79</v>
      </c>
      <c r="CW129" s="6">
        <f t="shared" si="90"/>
        <v>80</v>
      </c>
      <c r="CX129" s="6">
        <f t="shared" si="90"/>
        <v>81</v>
      </c>
      <c r="CY129" s="6">
        <f t="shared" si="90"/>
        <v>82</v>
      </c>
      <c r="CZ129" s="6">
        <f t="shared" ref="CZ129:EE129" si="91">CY129+CZ5</f>
        <v>83</v>
      </c>
      <c r="DA129" s="6">
        <f t="shared" si="91"/>
        <v>84</v>
      </c>
      <c r="DB129" s="6">
        <f t="shared" si="91"/>
        <v>85</v>
      </c>
      <c r="DC129" s="6">
        <f t="shared" si="91"/>
        <v>86</v>
      </c>
      <c r="DD129" s="6">
        <f t="shared" si="91"/>
        <v>87</v>
      </c>
      <c r="DE129" s="6">
        <f t="shared" si="91"/>
        <v>88</v>
      </c>
      <c r="DF129" s="6">
        <f t="shared" si="91"/>
        <v>89</v>
      </c>
      <c r="DG129" s="6">
        <f t="shared" si="91"/>
        <v>90</v>
      </c>
      <c r="DH129" s="6">
        <f t="shared" si="91"/>
        <v>91</v>
      </c>
      <c r="DI129" s="6">
        <f t="shared" si="91"/>
        <v>92</v>
      </c>
      <c r="DJ129" s="6">
        <f t="shared" si="91"/>
        <v>93</v>
      </c>
      <c r="DK129" s="6">
        <f t="shared" si="91"/>
        <v>94</v>
      </c>
      <c r="DL129" s="6">
        <f t="shared" si="91"/>
        <v>95</v>
      </c>
      <c r="DM129" s="6">
        <f t="shared" si="91"/>
        <v>96</v>
      </c>
      <c r="DN129" s="6">
        <f t="shared" si="91"/>
        <v>97</v>
      </c>
      <c r="DO129" s="6">
        <f t="shared" si="91"/>
        <v>98</v>
      </c>
      <c r="DP129" s="6">
        <f t="shared" si="91"/>
        <v>99</v>
      </c>
      <c r="DQ129" s="6">
        <f t="shared" si="91"/>
        <v>100</v>
      </c>
      <c r="DR129" s="6">
        <f t="shared" si="91"/>
        <v>100</v>
      </c>
      <c r="DS129" s="6">
        <f t="shared" si="91"/>
        <v>100</v>
      </c>
      <c r="DT129" s="6">
        <f t="shared" si="91"/>
        <v>100</v>
      </c>
      <c r="DU129" s="6">
        <f t="shared" si="91"/>
        <v>100</v>
      </c>
      <c r="DV129" s="6">
        <f t="shared" si="91"/>
        <v>100</v>
      </c>
      <c r="DW129" s="6">
        <f t="shared" si="91"/>
        <v>100</v>
      </c>
      <c r="DX129" s="6">
        <f t="shared" si="91"/>
        <v>100</v>
      </c>
      <c r="DY129" s="6">
        <f t="shared" si="91"/>
        <v>100</v>
      </c>
      <c r="DZ129" s="6">
        <f t="shared" si="91"/>
        <v>100</v>
      </c>
      <c r="EA129" s="6">
        <f t="shared" si="91"/>
        <v>100</v>
      </c>
      <c r="EB129" s="6">
        <f t="shared" si="91"/>
        <v>100</v>
      </c>
      <c r="EC129" s="6">
        <f t="shared" si="91"/>
        <v>100</v>
      </c>
      <c r="ED129" s="6">
        <f t="shared" si="91"/>
        <v>100</v>
      </c>
      <c r="EE129" s="6">
        <f t="shared" si="91"/>
        <v>100</v>
      </c>
      <c r="EF129" s="6">
        <f t="shared" ref="EF129:FA129" si="92">EE129+EF5</f>
        <v>100</v>
      </c>
      <c r="EG129" s="6">
        <f t="shared" si="92"/>
        <v>100</v>
      </c>
      <c r="EH129" s="6">
        <f t="shared" si="92"/>
        <v>100</v>
      </c>
      <c r="EI129" s="6">
        <f t="shared" si="92"/>
        <v>100</v>
      </c>
      <c r="EJ129" s="6">
        <f t="shared" si="92"/>
        <v>100</v>
      </c>
      <c r="EK129" s="6">
        <f t="shared" si="92"/>
        <v>100</v>
      </c>
      <c r="EL129" s="6">
        <f t="shared" si="92"/>
        <v>100</v>
      </c>
      <c r="EM129" s="6">
        <f t="shared" si="92"/>
        <v>100</v>
      </c>
      <c r="EN129" s="6">
        <f t="shared" si="92"/>
        <v>100</v>
      </c>
      <c r="EO129" s="6">
        <f t="shared" si="92"/>
        <v>100</v>
      </c>
      <c r="EP129" s="6">
        <f t="shared" si="92"/>
        <v>100</v>
      </c>
      <c r="EQ129" s="6">
        <f t="shared" si="92"/>
        <v>100</v>
      </c>
      <c r="ER129" s="6">
        <f t="shared" si="92"/>
        <v>100</v>
      </c>
      <c r="ES129" s="6">
        <f t="shared" si="92"/>
        <v>100</v>
      </c>
      <c r="ET129" s="6">
        <f t="shared" si="92"/>
        <v>100</v>
      </c>
      <c r="EU129" s="6">
        <f t="shared" si="92"/>
        <v>100</v>
      </c>
      <c r="EV129" s="6">
        <f t="shared" si="92"/>
        <v>100</v>
      </c>
      <c r="EW129" s="6">
        <f t="shared" si="92"/>
        <v>100</v>
      </c>
      <c r="EX129" s="6">
        <f t="shared" si="92"/>
        <v>100</v>
      </c>
      <c r="EY129" s="6">
        <f t="shared" si="92"/>
        <v>100</v>
      </c>
      <c r="EZ129" s="6">
        <f t="shared" si="92"/>
        <v>100</v>
      </c>
      <c r="FA129" s="6">
        <f t="shared" si="92"/>
        <v>100</v>
      </c>
    </row>
    <row r="130" spans="2:157" hidden="1" outlineLevel="1" x14ac:dyDescent="0.35">
      <c r="B130" s="2" t="s">
        <v>82</v>
      </c>
      <c r="E130" s="2" t="s">
        <v>8</v>
      </c>
      <c r="H130" s="6">
        <f t="shared" ref="H130:AM130" si="93">ROUNDUP(H129/(12/H3),0)</f>
        <v>0</v>
      </c>
      <c r="I130" s="6">
        <f t="shared" si="93"/>
        <v>0</v>
      </c>
      <c r="J130" s="6">
        <f t="shared" si="93"/>
        <v>0</v>
      </c>
      <c r="K130" s="6">
        <f t="shared" si="93"/>
        <v>0</v>
      </c>
      <c r="L130" s="6">
        <f t="shared" si="93"/>
        <v>0</v>
      </c>
      <c r="M130" s="6">
        <f t="shared" si="93"/>
        <v>0</v>
      </c>
      <c r="N130" s="6">
        <f t="shared" si="93"/>
        <v>0</v>
      </c>
      <c r="O130" s="6">
        <f t="shared" si="93"/>
        <v>0</v>
      </c>
      <c r="P130" s="6">
        <f t="shared" si="93"/>
        <v>0</v>
      </c>
      <c r="Q130" s="6">
        <f t="shared" si="93"/>
        <v>0</v>
      </c>
      <c r="R130" s="6">
        <f t="shared" si="93"/>
        <v>0</v>
      </c>
      <c r="S130" s="6">
        <f t="shared" si="93"/>
        <v>0</v>
      </c>
      <c r="T130" s="6">
        <f t="shared" si="93"/>
        <v>0</v>
      </c>
      <c r="U130" s="6">
        <f t="shared" si="93"/>
        <v>0</v>
      </c>
      <c r="V130" s="6">
        <f t="shared" si="93"/>
        <v>1</v>
      </c>
      <c r="W130" s="6">
        <f t="shared" si="93"/>
        <v>1</v>
      </c>
      <c r="X130" s="6">
        <f t="shared" si="93"/>
        <v>1</v>
      </c>
      <c r="Y130" s="6">
        <f t="shared" si="93"/>
        <v>1</v>
      </c>
      <c r="Z130" s="6">
        <f t="shared" si="93"/>
        <v>2</v>
      </c>
      <c r="AA130" s="6">
        <f t="shared" si="93"/>
        <v>2</v>
      </c>
      <c r="AB130" s="6">
        <f t="shared" si="93"/>
        <v>2</v>
      </c>
      <c r="AC130" s="6">
        <f t="shared" si="93"/>
        <v>2</v>
      </c>
      <c r="AD130" s="6">
        <f t="shared" si="93"/>
        <v>3</v>
      </c>
      <c r="AE130" s="6">
        <f t="shared" si="93"/>
        <v>3</v>
      </c>
      <c r="AF130" s="6">
        <f t="shared" si="93"/>
        <v>3</v>
      </c>
      <c r="AG130" s="6">
        <f t="shared" si="93"/>
        <v>3</v>
      </c>
      <c r="AH130" s="6">
        <f t="shared" si="93"/>
        <v>4</v>
      </c>
      <c r="AI130" s="6">
        <f t="shared" si="93"/>
        <v>4</v>
      </c>
      <c r="AJ130" s="6">
        <f t="shared" si="93"/>
        <v>4</v>
      </c>
      <c r="AK130" s="6">
        <f t="shared" si="93"/>
        <v>4</v>
      </c>
      <c r="AL130" s="6">
        <f t="shared" si="93"/>
        <v>5</v>
      </c>
      <c r="AM130" s="6">
        <f t="shared" si="93"/>
        <v>5</v>
      </c>
      <c r="AN130" s="6">
        <f t="shared" ref="AN130:BS130" si="94">ROUNDUP(AN129/(12/AN3),0)</f>
        <v>5</v>
      </c>
      <c r="AO130" s="6">
        <f t="shared" si="94"/>
        <v>5</v>
      </c>
      <c r="AP130" s="6">
        <f t="shared" si="94"/>
        <v>6</v>
      </c>
      <c r="AQ130" s="6">
        <f t="shared" si="94"/>
        <v>6</v>
      </c>
      <c r="AR130" s="6">
        <f t="shared" si="94"/>
        <v>6</v>
      </c>
      <c r="AS130" s="6">
        <f t="shared" si="94"/>
        <v>6</v>
      </c>
      <c r="AT130" s="6">
        <f t="shared" si="94"/>
        <v>7</v>
      </c>
      <c r="AU130" s="6">
        <f t="shared" si="94"/>
        <v>7</v>
      </c>
      <c r="AV130" s="6">
        <f t="shared" si="94"/>
        <v>7</v>
      </c>
      <c r="AW130" s="6">
        <f t="shared" si="94"/>
        <v>7</v>
      </c>
      <c r="AX130" s="6">
        <f t="shared" si="94"/>
        <v>8</v>
      </c>
      <c r="AY130" s="6">
        <f t="shared" si="94"/>
        <v>8</v>
      </c>
      <c r="AZ130" s="6">
        <f t="shared" si="94"/>
        <v>8</v>
      </c>
      <c r="BA130" s="6">
        <f t="shared" si="94"/>
        <v>8</v>
      </c>
      <c r="BB130" s="6">
        <f t="shared" si="94"/>
        <v>9</v>
      </c>
      <c r="BC130" s="6">
        <f t="shared" si="94"/>
        <v>9</v>
      </c>
      <c r="BD130" s="6">
        <f t="shared" si="94"/>
        <v>9</v>
      </c>
      <c r="BE130" s="6">
        <f t="shared" si="94"/>
        <v>9</v>
      </c>
      <c r="BF130" s="6">
        <f t="shared" si="94"/>
        <v>10</v>
      </c>
      <c r="BG130" s="6">
        <f t="shared" si="94"/>
        <v>10</v>
      </c>
      <c r="BH130" s="6">
        <f t="shared" si="94"/>
        <v>10</v>
      </c>
      <c r="BI130" s="6">
        <f t="shared" si="94"/>
        <v>10</v>
      </c>
      <c r="BJ130" s="6">
        <f t="shared" si="94"/>
        <v>11</v>
      </c>
      <c r="BK130" s="6">
        <f t="shared" si="94"/>
        <v>11</v>
      </c>
      <c r="BL130" s="6">
        <f t="shared" si="94"/>
        <v>11</v>
      </c>
      <c r="BM130" s="6">
        <f t="shared" si="94"/>
        <v>11</v>
      </c>
      <c r="BN130" s="6">
        <f t="shared" si="94"/>
        <v>12</v>
      </c>
      <c r="BO130" s="6">
        <f t="shared" si="94"/>
        <v>12</v>
      </c>
      <c r="BP130" s="6">
        <f t="shared" si="94"/>
        <v>12</v>
      </c>
      <c r="BQ130" s="6">
        <f t="shared" si="94"/>
        <v>12</v>
      </c>
      <c r="BR130" s="6">
        <f t="shared" si="94"/>
        <v>13</v>
      </c>
      <c r="BS130" s="6">
        <f t="shared" si="94"/>
        <v>13</v>
      </c>
      <c r="BT130" s="6">
        <f t="shared" ref="BT130:CY130" si="95">ROUNDUP(BT129/(12/BT3),0)</f>
        <v>13</v>
      </c>
      <c r="BU130" s="6">
        <f t="shared" si="95"/>
        <v>13</v>
      </c>
      <c r="BV130" s="6">
        <f t="shared" si="95"/>
        <v>14</v>
      </c>
      <c r="BW130" s="6">
        <f t="shared" si="95"/>
        <v>14</v>
      </c>
      <c r="BX130" s="6">
        <f t="shared" si="95"/>
        <v>14</v>
      </c>
      <c r="BY130" s="6">
        <f t="shared" si="95"/>
        <v>14</v>
      </c>
      <c r="BZ130" s="6">
        <f t="shared" si="95"/>
        <v>15</v>
      </c>
      <c r="CA130" s="6">
        <f t="shared" si="95"/>
        <v>15</v>
      </c>
      <c r="CB130" s="6">
        <f t="shared" si="95"/>
        <v>15</v>
      </c>
      <c r="CC130" s="6">
        <f t="shared" si="95"/>
        <v>15</v>
      </c>
      <c r="CD130" s="6">
        <f t="shared" si="95"/>
        <v>16</v>
      </c>
      <c r="CE130" s="6">
        <f t="shared" si="95"/>
        <v>16</v>
      </c>
      <c r="CF130" s="6">
        <f t="shared" si="95"/>
        <v>16</v>
      </c>
      <c r="CG130" s="6">
        <f t="shared" si="95"/>
        <v>16</v>
      </c>
      <c r="CH130" s="6">
        <f t="shared" si="95"/>
        <v>17</v>
      </c>
      <c r="CI130" s="6">
        <f t="shared" si="95"/>
        <v>17</v>
      </c>
      <c r="CJ130" s="6">
        <f t="shared" si="95"/>
        <v>17</v>
      </c>
      <c r="CK130" s="6">
        <f t="shared" si="95"/>
        <v>17</v>
      </c>
      <c r="CL130" s="6">
        <f t="shared" si="95"/>
        <v>18</v>
      </c>
      <c r="CM130" s="6">
        <f t="shared" si="95"/>
        <v>18</v>
      </c>
      <c r="CN130" s="6">
        <f t="shared" si="95"/>
        <v>18</v>
      </c>
      <c r="CO130" s="6">
        <f t="shared" si="95"/>
        <v>18</v>
      </c>
      <c r="CP130" s="6">
        <f t="shared" si="95"/>
        <v>19</v>
      </c>
      <c r="CQ130" s="6">
        <f t="shared" si="95"/>
        <v>19</v>
      </c>
      <c r="CR130" s="6">
        <f t="shared" si="95"/>
        <v>19</v>
      </c>
      <c r="CS130" s="6">
        <f t="shared" si="95"/>
        <v>19</v>
      </c>
      <c r="CT130" s="6">
        <f t="shared" si="95"/>
        <v>20</v>
      </c>
      <c r="CU130" s="6">
        <f t="shared" si="95"/>
        <v>20</v>
      </c>
      <c r="CV130" s="6">
        <f t="shared" si="95"/>
        <v>20</v>
      </c>
      <c r="CW130" s="6">
        <f t="shared" si="95"/>
        <v>20</v>
      </c>
      <c r="CX130" s="6">
        <f t="shared" si="95"/>
        <v>21</v>
      </c>
      <c r="CY130" s="6">
        <f t="shared" si="95"/>
        <v>21</v>
      </c>
      <c r="CZ130" s="6">
        <f t="shared" ref="CZ130:EE130" si="96">ROUNDUP(CZ129/(12/CZ3),0)</f>
        <v>21</v>
      </c>
      <c r="DA130" s="6">
        <f t="shared" si="96"/>
        <v>21</v>
      </c>
      <c r="DB130" s="6">
        <f t="shared" si="96"/>
        <v>22</v>
      </c>
      <c r="DC130" s="6">
        <f t="shared" si="96"/>
        <v>22</v>
      </c>
      <c r="DD130" s="6">
        <f t="shared" si="96"/>
        <v>22</v>
      </c>
      <c r="DE130" s="6">
        <f t="shared" si="96"/>
        <v>22</v>
      </c>
      <c r="DF130" s="6">
        <f t="shared" si="96"/>
        <v>23</v>
      </c>
      <c r="DG130" s="6">
        <f t="shared" si="96"/>
        <v>23</v>
      </c>
      <c r="DH130" s="6">
        <f t="shared" si="96"/>
        <v>23</v>
      </c>
      <c r="DI130" s="6">
        <f t="shared" si="96"/>
        <v>23</v>
      </c>
      <c r="DJ130" s="6">
        <f t="shared" si="96"/>
        <v>24</v>
      </c>
      <c r="DK130" s="6">
        <f t="shared" si="96"/>
        <v>24</v>
      </c>
      <c r="DL130" s="6">
        <f t="shared" si="96"/>
        <v>24</v>
      </c>
      <c r="DM130" s="6">
        <f t="shared" si="96"/>
        <v>24</v>
      </c>
      <c r="DN130" s="6">
        <f t="shared" si="96"/>
        <v>25</v>
      </c>
      <c r="DO130" s="6">
        <f t="shared" si="96"/>
        <v>25</v>
      </c>
      <c r="DP130" s="6">
        <f t="shared" si="96"/>
        <v>25</v>
      </c>
      <c r="DQ130" s="6">
        <f t="shared" si="96"/>
        <v>25</v>
      </c>
      <c r="DR130" s="6">
        <f t="shared" si="96"/>
        <v>25</v>
      </c>
      <c r="DS130" s="6">
        <f t="shared" si="96"/>
        <v>25</v>
      </c>
      <c r="DT130" s="6">
        <f t="shared" si="96"/>
        <v>25</v>
      </c>
      <c r="DU130" s="6">
        <f t="shared" si="96"/>
        <v>25</v>
      </c>
      <c r="DV130" s="6">
        <f t="shared" si="96"/>
        <v>25</v>
      </c>
      <c r="DW130" s="6">
        <f t="shared" si="96"/>
        <v>25</v>
      </c>
      <c r="DX130" s="6">
        <f t="shared" si="96"/>
        <v>25</v>
      </c>
      <c r="DY130" s="6">
        <f t="shared" si="96"/>
        <v>25</v>
      </c>
      <c r="DZ130" s="6">
        <f t="shared" si="96"/>
        <v>25</v>
      </c>
      <c r="EA130" s="6">
        <f t="shared" si="96"/>
        <v>25</v>
      </c>
      <c r="EB130" s="6">
        <f t="shared" si="96"/>
        <v>25</v>
      </c>
      <c r="EC130" s="6">
        <f t="shared" si="96"/>
        <v>25</v>
      </c>
      <c r="ED130" s="6">
        <f t="shared" si="96"/>
        <v>25</v>
      </c>
      <c r="EE130" s="6">
        <f t="shared" si="96"/>
        <v>25</v>
      </c>
      <c r="EF130" s="6">
        <f t="shared" ref="EF130:FA130" si="97">ROUNDUP(EF129/(12/EF3),0)</f>
        <v>25</v>
      </c>
      <c r="EG130" s="6">
        <f t="shared" si="97"/>
        <v>25</v>
      </c>
      <c r="EH130" s="6">
        <f t="shared" si="97"/>
        <v>25</v>
      </c>
      <c r="EI130" s="6">
        <f t="shared" si="97"/>
        <v>25</v>
      </c>
      <c r="EJ130" s="6">
        <f t="shared" si="97"/>
        <v>25</v>
      </c>
      <c r="EK130" s="6">
        <f t="shared" si="97"/>
        <v>25</v>
      </c>
      <c r="EL130" s="6">
        <f t="shared" si="97"/>
        <v>25</v>
      </c>
      <c r="EM130" s="6">
        <f t="shared" si="97"/>
        <v>25</v>
      </c>
      <c r="EN130" s="6">
        <f t="shared" si="97"/>
        <v>25</v>
      </c>
      <c r="EO130" s="6">
        <f t="shared" si="97"/>
        <v>25</v>
      </c>
      <c r="EP130" s="6">
        <f t="shared" si="97"/>
        <v>25</v>
      </c>
      <c r="EQ130" s="6">
        <f t="shared" si="97"/>
        <v>25</v>
      </c>
      <c r="ER130" s="6">
        <f t="shared" si="97"/>
        <v>25</v>
      </c>
      <c r="ES130" s="6">
        <f t="shared" si="97"/>
        <v>25</v>
      </c>
      <c r="ET130" s="6">
        <f t="shared" si="97"/>
        <v>25</v>
      </c>
      <c r="EU130" s="6">
        <f t="shared" si="97"/>
        <v>25</v>
      </c>
      <c r="EV130" s="6">
        <f t="shared" si="97"/>
        <v>25</v>
      </c>
      <c r="EW130" s="6">
        <f t="shared" si="97"/>
        <v>25</v>
      </c>
      <c r="EX130" s="6">
        <f t="shared" si="97"/>
        <v>25</v>
      </c>
      <c r="EY130" s="6">
        <f t="shared" si="97"/>
        <v>25</v>
      </c>
      <c r="EZ130" s="6">
        <f t="shared" si="97"/>
        <v>25</v>
      </c>
      <c r="FA130" s="6">
        <f t="shared" si="97"/>
        <v>25</v>
      </c>
    </row>
    <row r="131" spans="2:157" hidden="1" outlineLevel="1" x14ac:dyDescent="0.35">
      <c r="B131" s="2" t="s">
        <v>83</v>
      </c>
      <c r="E131" s="2" t="s">
        <v>27</v>
      </c>
      <c r="H131" s="11">
        <f t="shared" ref="H131:AM131" si="98">LOOKUP(H130,66:66,68:68)</f>
        <v>0</v>
      </c>
      <c r="I131" s="11">
        <f t="shared" si="98"/>
        <v>0</v>
      </c>
      <c r="J131" s="11">
        <f t="shared" si="98"/>
        <v>0</v>
      </c>
      <c r="K131" s="11">
        <f t="shared" si="98"/>
        <v>0</v>
      </c>
      <c r="L131" s="11">
        <f t="shared" si="98"/>
        <v>0</v>
      </c>
      <c r="M131" s="11">
        <f t="shared" si="98"/>
        <v>0</v>
      </c>
      <c r="N131" s="11">
        <f t="shared" si="98"/>
        <v>0</v>
      </c>
      <c r="O131" s="11">
        <f t="shared" si="98"/>
        <v>0</v>
      </c>
      <c r="P131" s="11">
        <f t="shared" si="98"/>
        <v>0</v>
      </c>
      <c r="Q131" s="11">
        <f t="shared" si="98"/>
        <v>0</v>
      </c>
      <c r="R131" s="11">
        <f t="shared" si="98"/>
        <v>0</v>
      </c>
      <c r="S131" s="11">
        <f t="shared" si="98"/>
        <v>0</v>
      </c>
      <c r="T131" s="11">
        <f t="shared" si="98"/>
        <v>0</v>
      </c>
      <c r="U131" s="11">
        <f t="shared" si="98"/>
        <v>0</v>
      </c>
      <c r="V131" s="11">
        <f t="shared" si="98"/>
        <v>0.15</v>
      </c>
      <c r="W131" s="11">
        <f t="shared" si="98"/>
        <v>0.15</v>
      </c>
      <c r="X131" s="11">
        <f t="shared" si="98"/>
        <v>0.15</v>
      </c>
      <c r="Y131" s="11">
        <f t="shared" si="98"/>
        <v>0.15</v>
      </c>
      <c r="Z131" s="11">
        <f t="shared" si="98"/>
        <v>0.04</v>
      </c>
      <c r="AA131" s="11">
        <f t="shared" si="98"/>
        <v>0.04</v>
      </c>
      <c r="AB131" s="11">
        <f t="shared" si="98"/>
        <v>0.04</v>
      </c>
      <c r="AC131" s="11">
        <f t="shared" si="98"/>
        <v>0.04</v>
      </c>
      <c r="AD131" s="11">
        <f t="shared" si="98"/>
        <v>2.4E-2</v>
      </c>
      <c r="AE131" s="11">
        <f t="shared" si="98"/>
        <v>2.4E-2</v>
      </c>
      <c r="AF131" s="11">
        <f t="shared" si="98"/>
        <v>2.4E-2</v>
      </c>
      <c r="AG131" s="11">
        <f t="shared" si="98"/>
        <v>2.4E-2</v>
      </c>
      <c r="AH131" s="11">
        <f t="shared" si="98"/>
        <v>1.44E-2</v>
      </c>
      <c r="AI131" s="11">
        <f t="shared" si="98"/>
        <v>1.44E-2</v>
      </c>
      <c r="AJ131" s="11">
        <f t="shared" si="98"/>
        <v>1.44E-2</v>
      </c>
      <c r="AK131" s="11">
        <f t="shared" si="98"/>
        <v>1.44E-2</v>
      </c>
      <c r="AL131" s="11">
        <f t="shared" si="98"/>
        <v>1.44E-2</v>
      </c>
      <c r="AM131" s="11">
        <f t="shared" si="98"/>
        <v>1.44E-2</v>
      </c>
      <c r="AN131" s="11">
        <f t="shared" ref="AN131:BS131" si="99">LOOKUP(AN130,66:66,68:68)</f>
        <v>1.44E-2</v>
      </c>
      <c r="AO131" s="11">
        <f t="shared" si="99"/>
        <v>1.44E-2</v>
      </c>
      <c r="AP131" s="11">
        <f t="shared" si="99"/>
        <v>7.1999999999999998E-3</v>
      </c>
      <c r="AQ131" s="11">
        <f t="shared" si="99"/>
        <v>7.1999999999999998E-3</v>
      </c>
      <c r="AR131" s="11">
        <f t="shared" si="99"/>
        <v>7.1999999999999998E-3</v>
      </c>
      <c r="AS131" s="11">
        <f t="shared" si="99"/>
        <v>7.1999999999999998E-3</v>
      </c>
      <c r="AT131" s="11">
        <f t="shared" si="99"/>
        <v>0</v>
      </c>
      <c r="AU131" s="11">
        <f t="shared" si="99"/>
        <v>0</v>
      </c>
      <c r="AV131" s="11">
        <f t="shared" si="99"/>
        <v>0</v>
      </c>
      <c r="AW131" s="11">
        <f t="shared" si="99"/>
        <v>0</v>
      </c>
      <c r="AX131" s="11">
        <f t="shared" si="99"/>
        <v>0</v>
      </c>
      <c r="AY131" s="11">
        <f t="shared" si="99"/>
        <v>0</v>
      </c>
      <c r="AZ131" s="11">
        <f t="shared" si="99"/>
        <v>0</v>
      </c>
      <c r="BA131" s="11">
        <f t="shared" si="99"/>
        <v>0</v>
      </c>
      <c r="BB131" s="11">
        <f t="shared" si="99"/>
        <v>0</v>
      </c>
      <c r="BC131" s="11">
        <f t="shared" si="99"/>
        <v>0</v>
      </c>
      <c r="BD131" s="11">
        <f t="shared" si="99"/>
        <v>0</v>
      </c>
      <c r="BE131" s="11">
        <f t="shared" si="99"/>
        <v>0</v>
      </c>
      <c r="BF131" s="11">
        <f t="shared" si="99"/>
        <v>0</v>
      </c>
      <c r="BG131" s="11">
        <f t="shared" si="99"/>
        <v>0</v>
      </c>
      <c r="BH131" s="11">
        <f t="shared" si="99"/>
        <v>0</v>
      </c>
      <c r="BI131" s="11">
        <f t="shared" si="99"/>
        <v>0</v>
      </c>
      <c r="BJ131" s="11">
        <f t="shared" si="99"/>
        <v>0</v>
      </c>
      <c r="BK131" s="11">
        <f t="shared" si="99"/>
        <v>0</v>
      </c>
      <c r="BL131" s="11">
        <f t="shared" si="99"/>
        <v>0</v>
      </c>
      <c r="BM131" s="11">
        <f t="shared" si="99"/>
        <v>0</v>
      </c>
      <c r="BN131" s="11">
        <f t="shared" si="99"/>
        <v>0</v>
      </c>
      <c r="BO131" s="11">
        <f t="shared" si="99"/>
        <v>0</v>
      </c>
      <c r="BP131" s="11">
        <f t="shared" si="99"/>
        <v>0</v>
      </c>
      <c r="BQ131" s="11">
        <f t="shared" si="99"/>
        <v>0</v>
      </c>
      <c r="BR131" s="11">
        <f t="shared" si="99"/>
        <v>0</v>
      </c>
      <c r="BS131" s="11">
        <f t="shared" si="99"/>
        <v>0</v>
      </c>
      <c r="BT131" s="11">
        <f t="shared" ref="BT131:CY131" si="100">LOOKUP(BT130,66:66,68:68)</f>
        <v>0</v>
      </c>
      <c r="BU131" s="11">
        <f t="shared" si="100"/>
        <v>0</v>
      </c>
      <c r="BV131" s="11">
        <f t="shared" si="100"/>
        <v>0</v>
      </c>
      <c r="BW131" s="11">
        <f t="shared" si="100"/>
        <v>0</v>
      </c>
      <c r="BX131" s="11">
        <f t="shared" si="100"/>
        <v>0</v>
      </c>
      <c r="BY131" s="11">
        <f t="shared" si="100"/>
        <v>0</v>
      </c>
      <c r="BZ131" s="11">
        <f t="shared" si="100"/>
        <v>0</v>
      </c>
      <c r="CA131" s="11">
        <f t="shared" si="100"/>
        <v>0</v>
      </c>
      <c r="CB131" s="11">
        <f t="shared" si="100"/>
        <v>0</v>
      </c>
      <c r="CC131" s="11">
        <f t="shared" si="100"/>
        <v>0</v>
      </c>
      <c r="CD131" s="11">
        <f t="shared" si="100"/>
        <v>0</v>
      </c>
      <c r="CE131" s="11">
        <f t="shared" si="100"/>
        <v>0</v>
      </c>
      <c r="CF131" s="11">
        <f t="shared" si="100"/>
        <v>0</v>
      </c>
      <c r="CG131" s="11">
        <f t="shared" si="100"/>
        <v>0</v>
      </c>
      <c r="CH131" s="11">
        <f t="shared" si="100"/>
        <v>0</v>
      </c>
      <c r="CI131" s="11">
        <f t="shared" si="100"/>
        <v>0</v>
      </c>
      <c r="CJ131" s="11">
        <f t="shared" si="100"/>
        <v>0</v>
      </c>
      <c r="CK131" s="11">
        <f t="shared" si="100"/>
        <v>0</v>
      </c>
      <c r="CL131" s="11">
        <f t="shared" si="100"/>
        <v>0</v>
      </c>
      <c r="CM131" s="11">
        <f t="shared" si="100"/>
        <v>0</v>
      </c>
      <c r="CN131" s="11">
        <f t="shared" si="100"/>
        <v>0</v>
      </c>
      <c r="CO131" s="11">
        <f t="shared" si="100"/>
        <v>0</v>
      </c>
      <c r="CP131" s="11">
        <f t="shared" si="100"/>
        <v>0</v>
      </c>
      <c r="CQ131" s="11">
        <f t="shared" si="100"/>
        <v>0</v>
      </c>
      <c r="CR131" s="11">
        <f t="shared" si="100"/>
        <v>0</v>
      </c>
      <c r="CS131" s="11">
        <f t="shared" si="100"/>
        <v>0</v>
      </c>
      <c r="CT131" s="11">
        <f t="shared" si="100"/>
        <v>0</v>
      </c>
      <c r="CU131" s="11">
        <f t="shared" si="100"/>
        <v>0</v>
      </c>
      <c r="CV131" s="11">
        <f t="shared" si="100"/>
        <v>0</v>
      </c>
      <c r="CW131" s="11">
        <f t="shared" si="100"/>
        <v>0</v>
      </c>
      <c r="CX131" s="11">
        <f t="shared" si="100"/>
        <v>0</v>
      </c>
      <c r="CY131" s="11">
        <f t="shared" si="100"/>
        <v>0</v>
      </c>
      <c r="CZ131" s="11">
        <f t="shared" ref="CZ131:EE131" si="101">LOOKUP(CZ130,66:66,68:68)</f>
        <v>0</v>
      </c>
      <c r="DA131" s="11">
        <f t="shared" si="101"/>
        <v>0</v>
      </c>
      <c r="DB131" s="11">
        <f t="shared" si="101"/>
        <v>0</v>
      </c>
      <c r="DC131" s="11">
        <f t="shared" si="101"/>
        <v>0</v>
      </c>
      <c r="DD131" s="11">
        <f t="shared" si="101"/>
        <v>0</v>
      </c>
      <c r="DE131" s="11">
        <f t="shared" si="101"/>
        <v>0</v>
      </c>
      <c r="DF131" s="11">
        <f t="shared" si="101"/>
        <v>0</v>
      </c>
      <c r="DG131" s="11">
        <f t="shared" si="101"/>
        <v>0</v>
      </c>
      <c r="DH131" s="11">
        <f t="shared" si="101"/>
        <v>0</v>
      </c>
      <c r="DI131" s="11">
        <f t="shared" si="101"/>
        <v>0</v>
      </c>
      <c r="DJ131" s="11">
        <f t="shared" si="101"/>
        <v>0</v>
      </c>
      <c r="DK131" s="11">
        <f t="shared" si="101"/>
        <v>0</v>
      </c>
      <c r="DL131" s="11">
        <f t="shared" si="101"/>
        <v>0</v>
      </c>
      <c r="DM131" s="11">
        <f t="shared" si="101"/>
        <v>0</v>
      </c>
      <c r="DN131" s="11">
        <f t="shared" si="101"/>
        <v>0</v>
      </c>
      <c r="DO131" s="11">
        <f t="shared" si="101"/>
        <v>0</v>
      </c>
      <c r="DP131" s="11">
        <f t="shared" si="101"/>
        <v>0</v>
      </c>
      <c r="DQ131" s="11">
        <f t="shared" si="101"/>
        <v>0</v>
      </c>
      <c r="DR131" s="11">
        <f t="shared" si="101"/>
        <v>0</v>
      </c>
      <c r="DS131" s="11">
        <f t="shared" si="101"/>
        <v>0</v>
      </c>
      <c r="DT131" s="11">
        <f t="shared" si="101"/>
        <v>0</v>
      </c>
      <c r="DU131" s="11">
        <f t="shared" si="101"/>
        <v>0</v>
      </c>
      <c r="DV131" s="11">
        <f t="shared" si="101"/>
        <v>0</v>
      </c>
      <c r="DW131" s="11">
        <f t="shared" si="101"/>
        <v>0</v>
      </c>
      <c r="DX131" s="11">
        <f t="shared" si="101"/>
        <v>0</v>
      </c>
      <c r="DY131" s="11">
        <f t="shared" si="101"/>
        <v>0</v>
      </c>
      <c r="DZ131" s="11">
        <f t="shared" si="101"/>
        <v>0</v>
      </c>
      <c r="EA131" s="11">
        <f t="shared" si="101"/>
        <v>0</v>
      </c>
      <c r="EB131" s="11">
        <f t="shared" si="101"/>
        <v>0</v>
      </c>
      <c r="EC131" s="11">
        <f t="shared" si="101"/>
        <v>0</v>
      </c>
      <c r="ED131" s="11">
        <f t="shared" si="101"/>
        <v>0</v>
      </c>
      <c r="EE131" s="11">
        <f t="shared" si="101"/>
        <v>0</v>
      </c>
      <c r="EF131" s="11">
        <f t="shared" ref="EF131:FA131" si="102">LOOKUP(EF130,66:66,68:68)</f>
        <v>0</v>
      </c>
      <c r="EG131" s="11">
        <f t="shared" si="102"/>
        <v>0</v>
      </c>
      <c r="EH131" s="11">
        <f t="shared" si="102"/>
        <v>0</v>
      </c>
      <c r="EI131" s="11">
        <f t="shared" si="102"/>
        <v>0</v>
      </c>
      <c r="EJ131" s="11">
        <f t="shared" si="102"/>
        <v>0</v>
      </c>
      <c r="EK131" s="11">
        <f t="shared" si="102"/>
        <v>0</v>
      </c>
      <c r="EL131" s="11">
        <f t="shared" si="102"/>
        <v>0</v>
      </c>
      <c r="EM131" s="11">
        <f t="shared" si="102"/>
        <v>0</v>
      </c>
      <c r="EN131" s="11">
        <f t="shared" si="102"/>
        <v>0</v>
      </c>
      <c r="EO131" s="11">
        <f t="shared" si="102"/>
        <v>0</v>
      </c>
      <c r="EP131" s="11">
        <f t="shared" si="102"/>
        <v>0</v>
      </c>
      <c r="EQ131" s="11">
        <f t="shared" si="102"/>
        <v>0</v>
      </c>
      <c r="ER131" s="11">
        <f t="shared" si="102"/>
        <v>0</v>
      </c>
      <c r="ES131" s="11">
        <f t="shared" si="102"/>
        <v>0</v>
      </c>
      <c r="ET131" s="11">
        <f t="shared" si="102"/>
        <v>0</v>
      </c>
      <c r="EU131" s="11">
        <f t="shared" si="102"/>
        <v>0</v>
      </c>
      <c r="EV131" s="11">
        <f t="shared" si="102"/>
        <v>0</v>
      </c>
      <c r="EW131" s="11">
        <f t="shared" si="102"/>
        <v>0</v>
      </c>
      <c r="EX131" s="11">
        <f t="shared" si="102"/>
        <v>0</v>
      </c>
      <c r="EY131" s="11">
        <f t="shared" si="102"/>
        <v>0</v>
      </c>
      <c r="EZ131" s="11">
        <f t="shared" si="102"/>
        <v>0</v>
      </c>
      <c r="FA131" s="11">
        <f t="shared" si="102"/>
        <v>0</v>
      </c>
    </row>
    <row r="132" spans="2:157" hidden="1" outlineLevel="1" x14ac:dyDescent="0.35"/>
    <row r="133" spans="2:157" collapsed="1" x14ac:dyDescent="0.35">
      <c r="B133" s="2" t="s">
        <v>13</v>
      </c>
      <c r="E133" s="2" t="s">
        <v>26</v>
      </c>
      <c r="G133" s="2">
        <f>G64</f>
        <v>2178453.2545750001</v>
      </c>
      <c r="H133" s="6">
        <f>$G$133*H131</f>
        <v>0</v>
      </c>
      <c r="I133" s="6">
        <f t="shared" ref="I133:BT133" si="103">$G$133*I131</f>
        <v>0</v>
      </c>
      <c r="J133" s="6">
        <f t="shared" si="103"/>
        <v>0</v>
      </c>
      <c r="K133" s="6">
        <f t="shared" si="103"/>
        <v>0</v>
      </c>
      <c r="L133" s="6">
        <f t="shared" si="103"/>
        <v>0</v>
      </c>
      <c r="M133" s="6">
        <f t="shared" si="103"/>
        <v>0</v>
      </c>
      <c r="N133" s="6">
        <f t="shared" si="103"/>
        <v>0</v>
      </c>
      <c r="O133" s="6">
        <f t="shared" si="103"/>
        <v>0</v>
      </c>
      <c r="P133" s="6">
        <f t="shared" si="103"/>
        <v>0</v>
      </c>
      <c r="Q133" s="6">
        <f t="shared" si="103"/>
        <v>0</v>
      </c>
      <c r="R133" s="6">
        <f t="shared" si="103"/>
        <v>0</v>
      </c>
      <c r="S133" s="6">
        <f t="shared" si="103"/>
        <v>0</v>
      </c>
      <c r="T133" s="6">
        <f t="shared" si="103"/>
        <v>0</v>
      </c>
      <c r="U133" s="6">
        <f t="shared" si="103"/>
        <v>0</v>
      </c>
      <c r="V133" s="6">
        <f t="shared" si="103"/>
        <v>326767.98818625003</v>
      </c>
      <c r="W133" s="6">
        <f t="shared" si="103"/>
        <v>326767.98818625003</v>
      </c>
      <c r="X133" s="6">
        <f t="shared" si="103"/>
        <v>326767.98818625003</v>
      </c>
      <c r="Y133" s="6">
        <f t="shared" si="103"/>
        <v>326767.98818625003</v>
      </c>
      <c r="Z133" s="6">
        <f t="shared" si="103"/>
        <v>87138.130183000001</v>
      </c>
      <c r="AA133" s="6">
        <f t="shared" si="103"/>
        <v>87138.130183000001</v>
      </c>
      <c r="AB133" s="6">
        <f t="shared" si="103"/>
        <v>87138.130183000001</v>
      </c>
      <c r="AC133" s="6">
        <f t="shared" si="103"/>
        <v>87138.130183000001</v>
      </c>
      <c r="AD133" s="6">
        <f t="shared" si="103"/>
        <v>52282.878109800004</v>
      </c>
      <c r="AE133" s="6">
        <f t="shared" si="103"/>
        <v>52282.878109800004</v>
      </c>
      <c r="AF133" s="6">
        <f t="shared" si="103"/>
        <v>52282.878109800004</v>
      </c>
      <c r="AG133" s="6">
        <f t="shared" si="103"/>
        <v>52282.878109800004</v>
      </c>
      <c r="AH133" s="6">
        <f t="shared" si="103"/>
        <v>31369.726865880002</v>
      </c>
      <c r="AI133" s="6">
        <f t="shared" si="103"/>
        <v>31369.726865880002</v>
      </c>
      <c r="AJ133" s="6">
        <f t="shared" si="103"/>
        <v>31369.726865880002</v>
      </c>
      <c r="AK133" s="6">
        <f t="shared" si="103"/>
        <v>31369.726865880002</v>
      </c>
      <c r="AL133" s="6">
        <f t="shared" si="103"/>
        <v>31369.726865880002</v>
      </c>
      <c r="AM133" s="6">
        <f t="shared" si="103"/>
        <v>31369.726865880002</v>
      </c>
      <c r="AN133" s="6">
        <f t="shared" si="103"/>
        <v>31369.726865880002</v>
      </c>
      <c r="AO133" s="6">
        <f t="shared" si="103"/>
        <v>31369.726865880002</v>
      </c>
      <c r="AP133" s="6">
        <f t="shared" si="103"/>
        <v>15684.863432940001</v>
      </c>
      <c r="AQ133" s="6">
        <f t="shared" si="103"/>
        <v>15684.863432940001</v>
      </c>
      <c r="AR133" s="6">
        <f t="shared" si="103"/>
        <v>15684.863432940001</v>
      </c>
      <c r="AS133" s="6">
        <f t="shared" si="103"/>
        <v>15684.863432940001</v>
      </c>
      <c r="AT133" s="6">
        <f t="shared" si="103"/>
        <v>0</v>
      </c>
      <c r="AU133" s="6">
        <f t="shared" si="103"/>
        <v>0</v>
      </c>
      <c r="AV133" s="6">
        <f t="shared" si="103"/>
        <v>0</v>
      </c>
      <c r="AW133" s="6">
        <f t="shared" si="103"/>
        <v>0</v>
      </c>
      <c r="AX133" s="6">
        <f t="shared" si="103"/>
        <v>0</v>
      </c>
      <c r="AY133" s="6">
        <f t="shared" si="103"/>
        <v>0</v>
      </c>
      <c r="AZ133" s="6">
        <f t="shared" si="103"/>
        <v>0</v>
      </c>
      <c r="BA133" s="6">
        <f t="shared" si="103"/>
        <v>0</v>
      </c>
      <c r="BB133" s="6">
        <f t="shared" si="103"/>
        <v>0</v>
      </c>
      <c r="BC133" s="6">
        <f t="shared" si="103"/>
        <v>0</v>
      </c>
      <c r="BD133" s="6">
        <f t="shared" si="103"/>
        <v>0</v>
      </c>
      <c r="BE133" s="6">
        <f t="shared" si="103"/>
        <v>0</v>
      </c>
      <c r="BF133" s="6">
        <f t="shared" si="103"/>
        <v>0</v>
      </c>
      <c r="BG133" s="6">
        <f t="shared" si="103"/>
        <v>0</v>
      </c>
      <c r="BH133" s="6">
        <f t="shared" si="103"/>
        <v>0</v>
      </c>
      <c r="BI133" s="6">
        <f t="shared" si="103"/>
        <v>0</v>
      </c>
      <c r="BJ133" s="6">
        <f t="shared" si="103"/>
        <v>0</v>
      </c>
      <c r="BK133" s="6">
        <f t="shared" si="103"/>
        <v>0</v>
      </c>
      <c r="BL133" s="6">
        <f t="shared" si="103"/>
        <v>0</v>
      </c>
      <c r="BM133" s="6">
        <f t="shared" si="103"/>
        <v>0</v>
      </c>
      <c r="BN133" s="6">
        <f t="shared" si="103"/>
        <v>0</v>
      </c>
      <c r="BO133" s="6">
        <f t="shared" si="103"/>
        <v>0</v>
      </c>
      <c r="BP133" s="6">
        <f t="shared" si="103"/>
        <v>0</v>
      </c>
      <c r="BQ133" s="6">
        <f t="shared" si="103"/>
        <v>0</v>
      </c>
      <c r="BR133" s="6">
        <f t="shared" si="103"/>
        <v>0</v>
      </c>
      <c r="BS133" s="6">
        <f t="shared" si="103"/>
        <v>0</v>
      </c>
      <c r="BT133" s="6">
        <f t="shared" si="103"/>
        <v>0</v>
      </c>
      <c r="BU133" s="6">
        <f t="shared" ref="BU133:EF133" si="104">$G$133*BU131</f>
        <v>0</v>
      </c>
      <c r="BV133" s="6">
        <f t="shared" si="104"/>
        <v>0</v>
      </c>
      <c r="BW133" s="6">
        <f t="shared" si="104"/>
        <v>0</v>
      </c>
      <c r="BX133" s="6">
        <f t="shared" si="104"/>
        <v>0</v>
      </c>
      <c r="BY133" s="6">
        <f t="shared" si="104"/>
        <v>0</v>
      </c>
      <c r="BZ133" s="6">
        <f t="shared" si="104"/>
        <v>0</v>
      </c>
      <c r="CA133" s="6">
        <f t="shared" si="104"/>
        <v>0</v>
      </c>
      <c r="CB133" s="6">
        <f t="shared" si="104"/>
        <v>0</v>
      </c>
      <c r="CC133" s="6">
        <f t="shared" si="104"/>
        <v>0</v>
      </c>
      <c r="CD133" s="6">
        <f t="shared" si="104"/>
        <v>0</v>
      </c>
      <c r="CE133" s="6">
        <f t="shared" si="104"/>
        <v>0</v>
      </c>
      <c r="CF133" s="6">
        <f t="shared" si="104"/>
        <v>0</v>
      </c>
      <c r="CG133" s="6">
        <f t="shared" si="104"/>
        <v>0</v>
      </c>
      <c r="CH133" s="6">
        <f t="shared" si="104"/>
        <v>0</v>
      </c>
      <c r="CI133" s="6">
        <f t="shared" si="104"/>
        <v>0</v>
      </c>
      <c r="CJ133" s="6">
        <f t="shared" si="104"/>
        <v>0</v>
      </c>
      <c r="CK133" s="6">
        <f t="shared" si="104"/>
        <v>0</v>
      </c>
      <c r="CL133" s="6">
        <f t="shared" si="104"/>
        <v>0</v>
      </c>
      <c r="CM133" s="6">
        <f t="shared" si="104"/>
        <v>0</v>
      </c>
      <c r="CN133" s="6">
        <f t="shared" si="104"/>
        <v>0</v>
      </c>
      <c r="CO133" s="6">
        <f t="shared" si="104"/>
        <v>0</v>
      </c>
      <c r="CP133" s="6">
        <f t="shared" si="104"/>
        <v>0</v>
      </c>
      <c r="CQ133" s="6">
        <f t="shared" si="104"/>
        <v>0</v>
      </c>
      <c r="CR133" s="6">
        <f t="shared" si="104"/>
        <v>0</v>
      </c>
      <c r="CS133" s="6">
        <f t="shared" si="104"/>
        <v>0</v>
      </c>
      <c r="CT133" s="6">
        <f t="shared" si="104"/>
        <v>0</v>
      </c>
      <c r="CU133" s="6">
        <f t="shared" si="104"/>
        <v>0</v>
      </c>
      <c r="CV133" s="6">
        <f t="shared" si="104"/>
        <v>0</v>
      </c>
      <c r="CW133" s="6">
        <f t="shared" si="104"/>
        <v>0</v>
      </c>
      <c r="CX133" s="6">
        <f t="shared" si="104"/>
        <v>0</v>
      </c>
      <c r="CY133" s="6">
        <f t="shared" si="104"/>
        <v>0</v>
      </c>
      <c r="CZ133" s="6">
        <f t="shared" si="104"/>
        <v>0</v>
      </c>
      <c r="DA133" s="6">
        <f t="shared" si="104"/>
        <v>0</v>
      </c>
      <c r="DB133" s="6">
        <f t="shared" si="104"/>
        <v>0</v>
      </c>
      <c r="DC133" s="6">
        <f t="shared" si="104"/>
        <v>0</v>
      </c>
      <c r="DD133" s="6">
        <f t="shared" si="104"/>
        <v>0</v>
      </c>
      <c r="DE133" s="6">
        <f t="shared" si="104"/>
        <v>0</v>
      </c>
      <c r="DF133" s="6">
        <f t="shared" si="104"/>
        <v>0</v>
      </c>
      <c r="DG133" s="6">
        <f t="shared" si="104"/>
        <v>0</v>
      </c>
      <c r="DH133" s="6">
        <f t="shared" si="104"/>
        <v>0</v>
      </c>
      <c r="DI133" s="6">
        <f t="shared" si="104"/>
        <v>0</v>
      </c>
      <c r="DJ133" s="6">
        <f t="shared" si="104"/>
        <v>0</v>
      </c>
      <c r="DK133" s="6">
        <f t="shared" si="104"/>
        <v>0</v>
      </c>
      <c r="DL133" s="6">
        <f t="shared" si="104"/>
        <v>0</v>
      </c>
      <c r="DM133" s="6">
        <f t="shared" si="104"/>
        <v>0</v>
      </c>
      <c r="DN133" s="6">
        <f t="shared" si="104"/>
        <v>0</v>
      </c>
      <c r="DO133" s="6">
        <f t="shared" si="104"/>
        <v>0</v>
      </c>
      <c r="DP133" s="6">
        <f t="shared" si="104"/>
        <v>0</v>
      </c>
      <c r="DQ133" s="6">
        <f t="shared" si="104"/>
        <v>0</v>
      </c>
      <c r="DR133" s="6">
        <f t="shared" si="104"/>
        <v>0</v>
      </c>
      <c r="DS133" s="6">
        <f t="shared" si="104"/>
        <v>0</v>
      </c>
      <c r="DT133" s="6">
        <f t="shared" si="104"/>
        <v>0</v>
      </c>
      <c r="DU133" s="6">
        <f t="shared" si="104"/>
        <v>0</v>
      </c>
      <c r="DV133" s="6">
        <f t="shared" si="104"/>
        <v>0</v>
      </c>
      <c r="DW133" s="6">
        <f t="shared" si="104"/>
        <v>0</v>
      </c>
      <c r="DX133" s="6">
        <f t="shared" si="104"/>
        <v>0</v>
      </c>
      <c r="DY133" s="6">
        <f t="shared" si="104"/>
        <v>0</v>
      </c>
      <c r="DZ133" s="6">
        <f t="shared" si="104"/>
        <v>0</v>
      </c>
      <c r="EA133" s="6">
        <f t="shared" si="104"/>
        <v>0</v>
      </c>
      <c r="EB133" s="6">
        <f t="shared" si="104"/>
        <v>0</v>
      </c>
      <c r="EC133" s="6">
        <f t="shared" si="104"/>
        <v>0</v>
      </c>
      <c r="ED133" s="6">
        <f t="shared" si="104"/>
        <v>0</v>
      </c>
      <c r="EE133" s="6">
        <f t="shared" si="104"/>
        <v>0</v>
      </c>
      <c r="EF133" s="6">
        <f t="shared" si="104"/>
        <v>0</v>
      </c>
      <c r="EG133" s="6">
        <f t="shared" ref="EG133:FA133" si="105">$G$133*EG131</f>
        <v>0</v>
      </c>
      <c r="EH133" s="6">
        <f t="shared" si="105"/>
        <v>0</v>
      </c>
      <c r="EI133" s="6">
        <f t="shared" si="105"/>
        <v>0</v>
      </c>
      <c r="EJ133" s="6">
        <f t="shared" si="105"/>
        <v>0</v>
      </c>
      <c r="EK133" s="6">
        <f t="shared" si="105"/>
        <v>0</v>
      </c>
      <c r="EL133" s="6">
        <f t="shared" si="105"/>
        <v>0</v>
      </c>
      <c r="EM133" s="6">
        <f t="shared" si="105"/>
        <v>0</v>
      </c>
      <c r="EN133" s="6">
        <f t="shared" si="105"/>
        <v>0</v>
      </c>
      <c r="EO133" s="6">
        <f t="shared" si="105"/>
        <v>0</v>
      </c>
      <c r="EP133" s="6">
        <f t="shared" si="105"/>
        <v>0</v>
      </c>
      <c r="EQ133" s="6">
        <f t="shared" si="105"/>
        <v>0</v>
      </c>
      <c r="ER133" s="6">
        <f t="shared" si="105"/>
        <v>0</v>
      </c>
      <c r="ES133" s="6">
        <f t="shared" si="105"/>
        <v>0</v>
      </c>
      <c r="ET133" s="6">
        <f t="shared" si="105"/>
        <v>0</v>
      </c>
      <c r="EU133" s="6">
        <f t="shared" si="105"/>
        <v>0</v>
      </c>
      <c r="EV133" s="6">
        <f t="shared" si="105"/>
        <v>0</v>
      </c>
      <c r="EW133" s="6">
        <f t="shared" si="105"/>
        <v>0</v>
      </c>
      <c r="EX133" s="6">
        <f t="shared" si="105"/>
        <v>0</v>
      </c>
      <c r="EY133" s="6">
        <f t="shared" si="105"/>
        <v>0</v>
      </c>
      <c r="EZ133" s="6">
        <f t="shared" si="105"/>
        <v>0</v>
      </c>
      <c r="FA133" s="6">
        <f t="shared" si="105"/>
        <v>0</v>
      </c>
    </row>
    <row r="135" spans="2:157" x14ac:dyDescent="0.35">
      <c r="B135" s="2" t="s">
        <v>41</v>
      </c>
      <c r="H135" s="6">
        <f t="shared" ref="H135:AM135" si="106">H126</f>
        <v>0</v>
      </c>
      <c r="I135" s="6">
        <f t="shared" si="106"/>
        <v>0</v>
      </c>
      <c r="J135" s="6">
        <f t="shared" si="106"/>
        <v>0</v>
      </c>
      <c r="K135" s="6">
        <f t="shared" si="106"/>
        <v>0</v>
      </c>
      <c r="L135" s="6">
        <f t="shared" si="106"/>
        <v>0</v>
      </c>
      <c r="M135" s="6">
        <f t="shared" si="106"/>
        <v>0</v>
      </c>
      <c r="N135" s="6">
        <f t="shared" si="106"/>
        <v>0</v>
      </c>
      <c r="O135" s="6">
        <f t="shared" si="106"/>
        <v>0</v>
      </c>
      <c r="P135" s="6">
        <f t="shared" si="106"/>
        <v>0</v>
      </c>
      <c r="Q135" s="6">
        <f t="shared" si="106"/>
        <v>0</v>
      </c>
      <c r="R135" s="6">
        <f t="shared" si="106"/>
        <v>0</v>
      </c>
      <c r="S135" s="6">
        <f t="shared" si="106"/>
        <v>0</v>
      </c>
      <c r="T135" s="6">
        <f t="shared" si="106"/>
        <v>0</v>
      </c>
      <c r="U135" s="6">
        <f t="shared" si="106"/>
        <v>0</v>
      </c>
      <c r="V135" s="6">
        <f t="shared" si="106"/>
        <v>26790.132161499994</v>
      </c>
      <c r="W135" s="6">
        <f t="shared" si="106"/>
        <v>26790.132161499994</v>
      </c>
      <c r="X135" s="6">
        <f t="shared" si="106"/>
        <v>26790.132161499994</v>
      </c>
      <c r="Y135" s="6">
        <f t="shared" si="106"/>
        <v>26790.132161499994</v>
      </c>
      <c r="Z135" s="6">
        <f t="shared" si="106"/>
        <v>27598.369982605003</v>
      </c>
      <c r="AA135" s="6">
        <f t="shared" si="106"/>
        <v>27598.369982605003</v>
      </c>
      <c r="AB135" s="6">
        <f t="shared" si="106"/>
        <v>27598.369982605003</v>
      </c>
      <c r="AC135" s="6">
        <f t="shared" si="106"/>
        <v>27598.369982605003</v>
      </c>
      <c r="AD135" s="6">
        <f t="shared" si="106"/>
        <v>28422.772560132133</v>
      </c>
      <c r="AE135" s="6">
        <f t="shared" si="106"/>
        <v>28422.772560132133</v>
      </c>
      <c r="AF135" s="6">
        <f t="shared" si="106"/>
        <v>28422.772560132133</v>
      </c>
      <c r="AG135" s="6">
        <f t="shared" si="106"/>
        <v>28422.772560132133</v>
      </c>
      <c r="AH135" s="6">
        <f t="shared" si="106"/>
        <v>29263.663189209776</v>
      </c>
      <c r="AI135" s="6">
        <f t="shared" si="106"/>
        <v>29263.663189209776</v>
      </c>
      <c r="AJ135" s="6">
        <f t="shared" si="106"/>
        <v>29263.663189209776</v>
      </c>
      <c r="AK135" s="6">
        <f t="shared" si="106"/>
        <v>29263.663189209776</v>
      </c>
      <c r="AL135" s="6">
        <f t="shared" si="106"/>
        <v>30121.371630868987</v>
      </c>
      <c r="AM135" s="6">
        <f t="shared" si="106"/>
        <v>30121.371630868987</v>
      </c>
      <c r="AN135" s="6">
        <f t="shared" ref="AN135:BS135" si="107">AN126</f>
        <v>30121.371630868987</v>
      </c>
      <c r="AO135" s="6">
        <f t="shared" si="107"/>
        <v>30121.371630868987</v>
      </c>
      <c r="AP135" s="6">
        <f t="shared" si="107"/>
        <v>30996.234241361384</v>
      </c>
      <c r="AQ135" s="6">
        <f t="shared" si="107"/>
        <v>30996.234241361384</v>
      </c>
      <c r="AR135" s="6">
        <f t="shared" si="107"/>
        <v>30996.234241361384</v>
      </c>
      <c r="AS135" s="6">
        <f t="shared" si="107"/>
        <v>30996.234241361384</v>
      </c>
      <c r="AT135" s="6">
        <f t="shared" si="107"/>
        <v>31888.594104063635</v>
      </c>
      <c r="AU135" s="6">
        <f t="shared" si="107"/>
        <v>31888.594104063635</v>
      </c>
      <c r="AV135" s="6">
        <f t="shared" si="107"/>
        <v>31888.594104063635</v>
      </c>
      <c r="AW135" s="6">
        <f t="shared" si="107"/>
        <v>31888.594104063635</v>
      </c>
      <c r="AX135" s="6">
        <f t="shared" si="107"/>
        <v>32798.801164019911</v>
      </c>
      <c r="AY135" s="6">
        <f t="shared" si="107"/>
        <v>32798.801164019911</v>
      </c>
      <c r="AZ135" s="6">
        <f t="shared" si="107"/>
        <v>32798.801164019911</v>
      </c>
      <c r="BA135" s="6">
        <f t="shared" si="107"/>
        <v>32798.801164019911</v>
      </c>
      <c r="BB135" s="6">
        <f t="shared" si="107"/>
        <v>33727.212365175306</v>
      </c>
      <c r="BC135" s="6">
        <f t="shared" si="107"/>
        <v>33727.212365175306</v>
      </c>
      <c r="BD135" s="6">
        <f t="shared" si="107"/>
        <v>33727.212365175306</v>
      </c>
      <c r="BE135" s="6">
        <f t="shared" si="107"/>
        <v>33727.212365175306</v>
      </c>
      <c r="BF135" s="6">
        <f t="shared" si="107"/>
        <v>34674.191790353827</v>
      </c>
      <c r="BG135" s="6">
        <f t="shared" si="107"/>
        <v>34674.191790353827</v>
      </c>
      <c r="BH135" s="6">
        <f t="shared" si="107"/>
        <v>34674.191790353827</v>
      </c>
      <c r="BI135" s="6">
        <f t="shared" si="107"/>
        <v>34674.191790353827</v>
      </c>
      <c r="BJ135" s="6">
        <f t="shared" si="107"/>
        <v>35640.11080403591</v>
      </c>
      <c r="BK135" s="6">
        <f t="shared" si="107"/>
        <v>35640.11080403591</v>
      </c>
      <c r="BL135" s="6">
        <f t="shared" si="107"/>
        <v>35640.11080403591</v>
      </c>
      <c r="BM135" s="6">
        <f t="shared" si="107"/>
        <v>35640.11080403591</v>
      </c>
      <c r="BN135" s="6">
        <f t="shared" si="107"/>
        <v>36625.34819799164</v>
      </c>
      <c r="BO135" s="6">
        <f t="shared" si="107"/>
        <v>36625.34819799164</v>
      </c>
      <c r="BP135" s="6">
        <f t="shared" si="107"/>
        <v>36625.34819799164</v>
      </c>
      <c r="BQ135" s="6">
        <f t="shared" si="107"/>
        <v>36625.34819799164</v>
      </c>
      <c r="BR135" s="6">
        <f t="shared" si="107"/>
        <v>37630.29033982649</v>
      </c>
      <c r="BS135" s="6">
        <f t="shared" si="107"/>
        <v>37630.29033982649</v>
      </c>
      <c r="BT135" s="6">
        <f t="shared" ref="BT135:CY135" si="108">BT126</f>
        <v>37630.29033982649</v>
      </c>
      <c r="BU135" s="6">
        <f t="shared" si="108"/>
        <v>37630.29033982649</v>
      </c>
      <c r="BV135" s="6">
        <f t="shared" si="108"/>
        <v>38655.331324498038</v>
      </c>
      <c r="BW135" s="6">
        <f t="shared" si="108"/>
        <v>38655.331324498038</v>
      </c>
      <c r="BX135" s="6">
        <f t="shared" si="108"/>
        <v>38655.331324498038</v>
      </c>
      <c r="BY135" s="6">
        <f t="shared" si="108"/>
        <v>38655.331324498038</v>
      </c>
      <c r="BZ135" s="6">
        <f t="shared" si="108"/>
        <v>39700.873128863008</v>
      </c>
      <c r="CA135" s="6">
        <f t="shared" si="108"/>
        <v>39700.873128863008</v>
      </c>
      <c r="CB135" s="6">
        <f t="shared" si="108"/>
        <v>39700.873128863008</v>
      </c>
      <c r="CC135" s="6">
        <f t="shared" si="108"/>
        <v>39700.873128863008</v>
      </c>
      <c r="CD135" s="6">
        <f t="shared" si="108"/>
        <v>40767.32576931527</v>
      </c>
      <c r="CE135" s="6">
        <f t="shared" si="108"/>
        <v>40767.32576931527</v>
      </c>
      <c r="CF135" s="6">
        <f t="shared" si="108"/>
        <v>40767.32576931527</v>
      </c>
      <c r="CG135" s="6">
        <f t="shared" si="108"/>
        <v>40767.32576931527</v>
      </c>
      <c r="CH135" s="6">
        <f t="shared" si="108"/>
        <v>41855.10746257659</v>
      </c>
      <c r="CI135" s="6">
        <f t="shared" si="108"/>
        <v>41855.10746257659</v>
      </c>
      <c r="CJ135" s="6">
        <f t="shared" si="108"/>
        <v>41855.10746257659</v>
      </c>
      <c r="CK135" s="6">
        <f t="shared" si="108"/>
        <v>41855.10746257659</v>
      </c>
      <c r="CL135" s="6">
        <f t="shared" si="108"/>
        <v>42964.644789703147</v>
      </c>
      <c r="CM135" s="6">
        <f t="shared" si="108"/>
        <v>42964.644789703147</v>
      </c>
      <c r="CN135" s="6">
        <f t="shared" si="108"/>
        <v>42964.644789703147</v>
      </c>
      <c r="CO135" s="6">
        <f t="shared" si="108"/>
        <v>42964.644789703147</v>
      </c>
      <c r="CP135" s="6">
        <f t="shared" si="108"/>
        <v>44096.37286337222</v>
      </c>
      <c r="CQ135" s="6">
        <f t="shared" si="108"/>
        <v>44096.37286337222</v>
      </c>
      <c r="CR135" s="6">
        <f t="shared" si="108"/>
        <v>44096.37286337222</v>
      </c>
      <c r="CS135" s="6">
        <f t="shared" si="108"/>
        <v>44096.37286337222</v>
      </c>
      <c r="CT135" s="6">
        <f t="shared" si="108"/>
        <v>45250.735498514696</v>
      </c>
      <c r="CU135" s="6">
        <f t="shared" si="108"/>
        <v>45250.735498514696</v>
      </c>
      <c r="CV135" s="6">
        <f t="shared" si="108"/>
        <v>45250.735498514696</v>
      </c>
      <c r="CW135" s="6">
        <f t="shared" si="108"/>
        <v>45250.735498514696</v>
      </c>
      <c r="CX135" s="6">
        <f t="shared" si="108"/>
        <v>46428.185386359997</v>
      </c>
      <c r="CY135" s="6">
        <f t="shared" si="108"/>
        <v>46428.185386359997</v>
      </c>
      <c r="CZ135" s="6">
        <f t="shared" ref="CZ135:EE135" si="109">CZ126</f>
        <v>46428.185386359997</v>
      </c>
      <c r="DA135" s="6">
        <f t="shared" si="109"/>
        <v>46428.185386359997</v>
      </c>
      <c r="DB135" s="6">
        <f t="shared" si="109"/>
        <v>47629.184271962236</v>
      </c>
      <c r="DC135" s="6">
        <f t="shared" si="109"/>
        <v>47629.184271962236</v>
      </c>
      <c r="DD135" s="6">
        <f t="shared" si="109"/>
        <v>47629.184271962236</v>
      </c>
      <c r="DE135" s="6">
        <f t="shared" si="109"/>
        <v>47629.184271962236</v>
      </c>
      <c r="DF135" s="6">
        <f t="shared" si="109"/>
        <v>48854.203135276475</v>
      </c>
      <c r="DG135" s="6">
        <f t="shared" si="109"/>
        <v>48854.203135276475</v>
      </c>
      <c r="DH135" s="6">
        <f t="shared" si="109"/>
        <v>48854.203135276475</v>
      </c>
      <c r="DI135" s="6">
        <f t="shared" si="109"/>
        <v>48854.203135276475</v>
      </c>
      <c r="DJ135" s="6">
        <f t="shared" si="109"/>
        <v>50103.722375857018</v>
      </c>
      <c r="DK135" s="6">
        <f t="shared" si="109"/>
        <v>50103.722375857018</v>
      </c>
      <c r="DL135" s="6">
        <f t="shared" si="109"/>
        <v>50103.722375857018</v>
      </c>
      <c r="DM135" s="6">
        <f t="shared" si="109"/>
        <v>50103.722375857018</v>
      </c>
      <c r="DN135" s="6">
        <f t="shared" si="109"/>
        <v>51378.232001249169</v>
      </c>
      <c r="DO135" s="6">
        <f t="shared" si="109"/>
        <v>51378.232001249169</v>
      </c>
      <c r="DP135" s="6">
        <f t="shared" si="109"/>
        <v>51378.232001249169</v>
      </c>
      <c r="DQ135" s="6">
        <f t="shared" si="109"/>
        <v>51378.232001249169</v>
      </c>
      <c r="DR135" s="6">
        <f t="shared" si="109"/>
        <v>0</v>
      </c>
      <c r="DS135" s="6">
        <f t="shared" si="109"/>
        <v>0</v>
      </c>
      <c r="DT135" s="6">
        <f t="shared" si="109"/>
        <v>0</v>
      </c>
      <c r="DU135" s="6">
        <f t="shared" si="109"/>
        <v>0</v>
      </c>
      <c r="DV135" s="6">
        <f t="shared" si="109"/>
        <v>0</v>
      </c>
      <c r="DW135" s="6">
        <f t="shared" si="109"/>
        <v>0</v>
      </c>
      <c r="DX135" s="6">
        <f t="shared" si="109"/>
        <v>0</v>
      </c>
      <c r="DY135" s="6">
        <f t="shared" si="109"/>
        <v>0</v>
      </c>
      <c r="DZ135" s="6">
        <f t="shared" si="109"/>
        <v>0</v>
      </c>
      <c r="EA135" s="6">
        <f t="shared" si="109"/>
        <v>0</v>
      </c>
      <c r="EB135" s="6">
        <f t="shared" si="109"/>
        <v>0</v>
      </c>
      <c r="EC135" s="6">
        <f t="shared" si="109"/>
        <v>0</v>
      </c>
      <c r="ED135" s="6">
        <f t="shared" si="109"/>
        <v>0</v>
      </c>
      <c r="EE135" s="6">
        <f t="shared" si="109"/>
        <v>0</v>
      </c>
      <c r="EF135" s="6">
        <f t="shared" ref="EF135:FA135" si="110">EF126</f>
        <v>0</v>
      </c>
      <c r="EG135" s="6">
        <f t="shared" si="110"/>
        <v>0</v>
      </c>
      <c r="EH135" s="6">
        <f t="shared" si="110"/>
        <v>0</v>
      </c>
      <c r="EI135" s="6">
        <f t="shared" si="110"/>
        <v>0</v>
      </c>
      <c r="EJ135" s="6">
        <f t="shared" si="110"/>
        <v>0</v>
      </c>
      <c r="EK135" s="6">
        <f t="shared" si="110"/>
        <v>0</v>
      </c>
      <c r="EL135" s="6">
        <f t="shared" si="110"/>
        <v>0</v>
      </c>
      <c r="EM135" s="6">
        <f t="shared" si="110"/>
        <v>0</v>
      </c>
      <c r="EN135" s="6">
        <f t="shared" si="110"/>
        <v>0</v>
      </c>
      <c r="EO135" s="6">
        <f t="shared" si="110"/>
        <v>0</v>
      </c>
      <c r="EP135" s="6">
        <f t="shared" si="110"/>
        <v>0</v>
      </c>
      <c r="EQ135" s="6">
        <f t="shared" si="110"/>
        <v>0</v>
      </c>
      <c r="ER135" s="6">
        <f t="shared" si="110"/>
        <v>0</v>
      </c>
      <c r="ES135" s="6">
        <f t="shared" si="110"/>
        <v>0</v>
      </c>
      <c r="ET135" s="6">
        <f t="shared" si="110"/>
        <v>0</v>
      </c>
      <c r="EU135" s="6">
        <f t="shared" si="110"/>
        <v>0</v>
      </c>
      <c r="EV135" s="6">
        <f t="shared" si="110"/>
        <v>0</v>
      </c>
      <c r="EW135" s="6">
        <f t="shared" si="110"/>
        <v>0</v>
      </c>
      <c r="EX135" s="6">
        <f t="shared" si="110"/>
        <v>0</v>
      </c>
      <c r="EY135" s="6">
        <f t="shared" si="110"/>
        <v>0</v>
      </c>
      <c r="EZ135" s="6">
        <f t="shared" si="110"/>
        <v>0</v>
      </c>
      <c r="FA135" s="6">
        <f t="shared" si="110"/>
        <v>0</v>
      </c>
    </row>
    <row r="136" spans="2:157" x14ac:dyDescent="0.35">
      <c r="B136" s="2" t="s">
        <v>42</v>
      </c>
      <c r="H136" s="6">
        <f>H133</f>
        <v>0</v>
      </c>
      <c r="I136" s="6">
        <f t="shared" ref="I136:BT136" si="111">I133</f>
        <v>0</v>
      </c>
      <c r="J136" s="6">
        <f t="shared" si="111"/>
        <v>0</v>
      </c>
      <c r="K136" s="6">
        <f t="shared" si="111"/>
        <v>0</v>
      </c>
      <c r="L136" s="6">
        <f t="shared" si="111"/>
        <v>0</v>
      </c>
      <c r="M136" s="6">
        <f t="shared" si="111"/>
        <v>0</v>
      </c>
      <c r="N136" s="6">
        <f t="shared" si="111"/>
        <v>0</v>
      </c>
      <c r="O136" s="6">
        <f t="shared" si="111"/>
        <v>0</v>
      </c>
      <c r="P136" s="6">
        <f t="shared" si="111"/>
        <v>0</v>
      </c>
      <c r="Q136" s="6">
        <f t="shared" si="111"/>
        <v>0</v>
      </c>
      <c r="R136" s="6">
        <f t="shared" si="111"/>
        <v>0</v>
      </c>
      <c r="S136" s="6">
        <f t="shared" si="111"/>
        <v>0</v>
      </c>
      <c r="T136" s="6">
        <f t="shared" si="111"/>
        <v>0</v>
      </c>
      <c r="U136" s="6">
        <f t="shared" si="111"/>
        <v>0</v>
      </c>
      <c r="V136" s="6">
        <f t="shared" si="111"/>
        <v>326767.98818625003</v>
      </c>
      <c r="W136" s="6">
        <f t="shared" si="111"/>
        <v>326767.98818625003</v>
      </c>
      <c r="X136" s="6">
        <f t="shared" si="111"/>
        <v>326767.98818625003</v>
      </c>
      <c r="Y136" s="6">
        <f t="shared" si="111"/>
        <v>326767.98818625003</v>
      </c>
      <c r="Z136" s="6">
        <f t="shared" si="111"/>
        <v>87138.130183000001</v>
      </c>
      <c r="AA136" s="6">
        <f t="shared" si="111"/>
        <v>87138.130183000001</v>
      </c>
      <c r="AB136" s="6">
        <f t="shared" si="111"/>
        <v>87138.130183000001</v>
      </c>
      <c r="AC136" s="6">
        <f t="shared" si="111"/>
        <v>87138.130183000001</v>
      </c>
      <c r="AD136" s="6">
        <f t="shared" si="111"/>
        <v>52282.878109800004</v>
      </c>
      <c r="AE136" s="6">
        <f t="shared" si="111"/>
        <v>52282.878109800004</v>
      </c>
      <c r="AF136" s="6">
        <f t="shared" si="111"/>
        <v>52282.878109800004</v>
      </c>
      <c r="AG136" s="6">
        <f t="shared" si="111"/>
        <v>52282.878109800004</v>
      </c>
      <c r="AH136" s="6">
        <f t="shared" si="111"/>
        <v>31369.726865880002</v>
      </c>
      <c r="AI136" s="6">
        <f t="shared" si="111"/>
        <v>31369.726865880002</v>
      </c>
      <c r="AJ136" s="6">
        <f t="shared" si="111"/>
        <v>31369.726865880002</v>
      </c>
      <c r="AK136" s="6">
        <f t="shared" si="111"/>
        <v>31369.726865880002</v>
      </c>
      <c r="AL136" s="6">
        <f t="shared" si="111"/>
        <v>31369.726865880002</v>
      </c>
      <c r="AM136" s="6">
        <f t="shared" si="111"/>
        <v>31369.726865880002</v>
      </c>
      <c r="AN136" s="6">
        <f t="shared" si="111"/>
        <v>31369.726865880002</v>
      </c>
      <c r="AO136" s="6">
        <f t="shared" si="111"/>
        <v>31369.726865880002</v>
      </c>
      <c r="AP136" s="6">
        <f t="shared" si="111"/>
        <v>15684.863432940001</v>
      </c>
      <c r="AQ136" s="6">
        <f t="shared" si="111"/>
        <v>15684.863432940001</v>
      </c>
      <c r="AR136" s="6">
        <f t="shared" si="111"/>
        <v>15684.863432940001</v>
      </c>
      <c r="AS136" s="6">
        <f t="shared" si="111"/>
        <v>15684.863432940001</v>
      </c>
      <c r="AT136" s="6">
        <f t="shared" si="111"/>
        <v>0</v>
      </c>
      <c r="AU136" s="6">
        <f t="shared" si="111"/>
        <v>0</v>
      </c>
      <c r="AV136" s="6">
        <f t="shared" si="111"/>
        <v>0</v>
      </c>
      <c r="AW136" s="6">
        <f t="shared" si="111"/>
        <v>0</v>
      </c>
      <c r="AX136" s="6">
        <f t="shared" si="111"/>
        <v>0</v>
      </c>
      <c r="AY136" s="6">
        <f t="shared" si="111"/>
        <v>0</v>
      </c>
      <c r="AZ136" s="6">
        <f t="shared" si="111"/>
        <v>0</v>
      </c>
      <c r="BA136" s="6">
        <f t="shared" si="111"/>
        <v>0</v>
      </c>
      <c r="BB136" s="6">
        <f t="shared" si="111"/>
        <v>0</v>
      </c>
      <c r="BC136" s="6">
        <f t="shared" si="111"/>
        <v>0</v>
      </c>
      <c r="BD136" s="6">
        <f t="shared" si="111"/>
        <v>0</v>
      </c>
      <c r="BE136" s="6">
        <f t="shared" si="111"/>
        <v>0</v>
      </c>
      <c r="BF136" s="6">
        <f t="shared" si="111"/>
        <v>0</v>
      </c>
      <c r="BG136" s="6">
        <f t="shared" si="111"/>
        <v>0</v>
      </c>
      <c r="BH136" s="6">
        <f t="shared" si="111"/>
        <v>0</v>
      </c>
      <c r="BI136" s="6">
        <f t="shared" si="111"/>
        <v>0</v>
      </c>
      <c r="BJ136" s="6">
        <f t="shared" si="111"/>
        <v>0</v>
      </c>
      <c r="BK136" s="6">
        <f t="shared" si="111"/>
        <v>0</v>
      </c>
      <c r="BL136" s="6">
        <f t="shared" si="111"/>
        <v>0</v>
      </c>
      <c r="BM136" s="6">
        <f t="shared" si="111"/>
        <v>0</v>
      </c>
      <c r="BN136" s="6">
        <f t="shared" si="111"/>
        <v>0</v>
      </c>
      <c r="BO136" s="6">
        <f t="shared" si="111"/>
        <v>0</v>
      </c>
      <c r="BP136" s="6">
        <f t="shared" si="111"/>
        <v>0</v>
      </c>
      <c r="BQ136" s="6">
        <f t="shared" si="111"/>
        <v>0</v>
      </c>
      <c r="BR136" s="6">
        <f t="shared" si="111"/>
        <v>0</v>
      </c>
      <c r="BS136" s="6">
        <f t="shared" si="111"/>
        <v>0</v>
      </c>
      <c r="BT136" s="6">
        <f t="shared" si="111"/>
        <v>0</v>
      </c>
      <c r="BU136" s="6">
        <f t="shared" ref="BU136:EF136" si="112">BU133</f>
        <v>0</v>
      </c>
      <c r="BV136" s="6">
        <f t="shared" si="112"/>
        <v>0</v>
      </c>
      <c r="BW136" s="6">
        <f t="shared" si="112"/>
        <v>0</v>
      </c>
      <c r="BX136" s="6">
        <f t="shared" si="112"/>
        <v>0</v>
      </c>
      <c r="BY136" s="6">
        <f t="shared" si="112"/>
        <v>0</v>
      </c>
      <c r="BZ136" s="6">
        <f t="shared" si="112"/>
        <v>0</v>
      </c>
      <c r="CA136" s="6">
        <f t="shared" si="112"/>
        <v>0</v>
      </c>
      <c r="CB136" s="6">
        <f t="shared" si="112"/>
        <v>0</v>
      </c>
      <c r="CC136" s="6">
        <f t="shared" si="112"/>
        <v>0</v>
      </c>
      <c r="CD136" s="6">
        <f t="shared" si="112"/>
        <v>0</v>
      </c>
      <c r="CE136" s="6">
        <f t="shared" si="112"/>
        <v>0</v>
      </c>
      <c r="CF136" s="6">
        <f t="shared" si="112"/>
        <v>0</v>
      </c>
      <c r="CG136" s="6">
        <f t="shared" si="112"/>
        <v>0</v>
      </c>
      <c r="CH136" s="6">
        <f t="shared" si="112"/>
        <v>0</v>
      </c>
      <c r="CI136" s="6">
        <f t="shared" si="112"/>
        <v>0</v>
      </c>
      <c r="CJ136" s="6">
        <f t="shared" si="112"/>
        <v>0</v>
      </c>
      <c r="CK136" s="6">
        <f t="shared" si="112"/>
        <v>0</v>
      </c>
      <c r="CL136" s="6">
        <f t="shared" si="112"/>
        <v>0</v>
      </c>
      <c r="CM136" s="6">
        <f t="shared" si="112"/>
        <v>0</v>
      </c>
      <c r="CN136" s="6">
        <f t="shared" si="112"/>
        <v>0</v>
      </c>
      <c r="CO136" s="6">
        <f t="shared" si="112"/>
        <v>0</v>
      </c>
      <c r="CP136" s="6">
        <f t="shared" si="112"/>
        <v>0</v>
      </c>
      <c r="CQ136" s="6">
        <f t="shared" si="112"/>
        <v>0</v>
      </c>
      <c r="CR136" s="6">
        <f t="shared" si="112"/>
        <v>0</v>
      </c>
      <c r="CS136" s="6">
        <f t="shared" si="112"/>
        <v>0</v>
      </c>
      <c r="CT136" s="6">
        <f t="shared" si="112"/>
        <v>0</v>
      </c>
      <c r="CU136" s="6">
        <f t="shared" si="112"/>
        <v>0</v>
      </c>
      <c r="CV136" s="6">
        <f t="shared" si="112"/>
        <v>0</v>
      </c>
      <c r="CW136" s="6">
        <f t="shared" si="112"/>
        <v>0</v>
      </c>
      <c r="CX136" s="6">
        <f t="shared" si="112"/>
        <v>0</v>
      </c>
      <c r="CY136" s="6">
        <f t="shared" si="112"/>
        <v>0</v>
      </c>
      <c r="CZ136" s="6">
        <f t="shared" si="112"/>
        <v>0</v>
      </c>
      <c r="DA136" s="6">
        <f t="shared" si="112"/>
        <v>0</v>
      </c>
      <c r="DB136" s="6">
        <f t="shared" si="112"/>
        <v>0</v>
      </c>
      <c r="DC136" s="6">
        <f t="shared" si="112"/>
        <v>0</v>
      </c>
      <c r="DD136" s="6">
        <f t="shared" si="112"/>
        <v>0</v>
      </c>
      <c r="DE136" s="6">
        <f t="shared" si="112"/>
        <v>0</v>
      </c>
      <c r="DF136" s="6">
        <f t="shared" si="112"/>
        <v>0</v>
      </c>
      <c r="DG136" s="6">
        <f t="shared" si="112"/>
        <v>0</v>
      </c>
      <c r="DH136" s="6">
        <f t="shared" si="112"/>
        <v>0</v>
      </c>
      <c r="DI136" s="6">
        <f t="shared" si="112"/>
        <v>0</v>
      </c>
      <c r="DJ136" s="6">
        <f t="shared" si="112"/>
        <v>0</v>
      </c>
      <c r="DK136" s="6">
        <f t="shared" si="112"/>
        <v>0</v>
      </c>
      <c r="DL136" s="6">
        <f t="shared" si="112"/>
        <v>0</v>
      </c>
      <c r="DM136" s="6">
        <f t="shared" si="112"/>
        <v>0</v>
      </c>
      <c r="DN136" s="6">
        <f t="shared" si="112"/>
        <v>0</v>
      </c>
      <c r="DO136" s="6">
        <f t="shared" si="112"/>
        <v>0</v>
      </c>
      <c r="DP136" s="6">
        <f t="shared" si="112"/>
        <v>0</v>
      </c>
      <c r="DQ136" s="6">
        <f t="shared" si="112"/>
        <v>0</v>
      </c>
      <c r="DR136" s="6">
        <f t="shared" si="112"/>
        <v>0</v>
      </c>
      <c r="DS136" s="6">
        <f t="shared" si="112"/>
        <v>0</v>
      </c>
      <c r="DT136" s="6">
        <f t="shared" si="112"/>
        <v>0</v>
      </c>
      <c r="DU136" s="6">
        <f t="shared" si="112"/>
        <v>0</v>
      </c>
      <c r="DV136" s="6">
        <f t="shared" si="112"/>
        <v>0</v>
      </c>
      <c r="DW136" s="6">
        <f t="shared" si="112"/>
        <v>0</v>
      </c>
      <c r="DX136" s="6">
        <f t="shared" si="112"/>
        <v>0</v>
      </c>
      <c r="DY136" s="6">
        <f t="shared" si="112"/>
        <v>0</v>
      </c>
      <c r="DZ136" s="6">
        <f t="shared" si="112"/>
        <v>0</v>
      </c>
      <c r="EA136" s="6">
        <f t="shared" si="112"/>
        <v>0</v>
      </c>
      <c r="EB136" s="6">
        <f t="shared" si="112"/>
        <v>0</v>
      </c>
      <c r="EC136" s="6">
        <f t="shared" si="112"/>
        <v>0</v>
      </c>
      <c r="ED136" s="6">
        <f t="shared" si="112"/>
        <v>0</v>
      </c>
      <c r="EE136" s="6">
        <f t="shared" si="112"/>
        <v>0</v>
      </c>
      <c r="EF136" s="6">
        <f t="shared" si="112"/>
        <v>0</v>
      </c>
      <c r="EG136" s="6">
        <f t="shared" ref="EG136:FA136" si="113">EG133</f>
        <v>0</v>
      </c>
      <c r="EH136" s="6">
        <f t="shared" si="113"/>
        <v>0</v>
      </c>
      <c r="EI136" s="6">
        <f t="shared" si="113"/>
        <v>0</v>
      </c>
      <c r="EJ136" s="6">
        <f t="shared" si="113"/>
        <v>0</v>
      </c>
      <c r="EK136" s="6">
        <f t="shared" si="113"/>
        <v>0</v>
      </c>
      <c r="EL136" s="6">
        <f t="shared" si="113"/>
        <v>0</v>
      </c>
      <c r="EM136" s="6">
        <f t="shared" si="113"/>
        <v>0</v>
      </c>
      <c r="EN136" s="6">
        <f t="shared" si="113"/>
        <v>0</v>
      </c>
      <c r="EO136" s="6">
        <f t="shared" si="113"/>
        <v>0</v>
      </c>
      <c r="EP136" s="6">
        <f t="shared" si="113"/>
        <v>0</v>
      </c>
      <c r="EQ136" s="6">
        <f t="shared" si="113"/>
        <v>0</v>
      </c>
      <c r="ER136" s="6">
        <f t="shared" si="113"/>
        <v>0</v>
      </c>
      <c r="ES136" s="6">
        <f t="shared" si="113"/>
        <v>0</v>
      </c>
      <c r="ET136" s="6">
        <f t="shared" si="113"/>
        <v>0</v>
      </c>
      <c r="EU136" s="6">
        <f t="shared" si="113"/>
        <v>0</v>
      </c>
      <c r="EV136" s="6">
        <f t="shared" si="113"/>
        <v>0</v>
      </c>
      <c r="EW136" s="6">
        <f t="shared" si="113"/>
        <v>0</v>
      </c>
      <c r="EX136" s="6">
        <f t="shared" si="113"/>
        <v>0</v>
      </c>
      <c r="EY136" s="6">
        <f t="shared" si="113"/>
        <v>0</v>
      </c>
      <c r="EZ136" s="6">
        <f t="shared" si="113"/>
        <v>0</v>
      </c>
      <c r="FA136" s="6">
        <f t="shared" si="113"/>
        <v>0</v>
      </c>
    </row>
    <row r="137" spans="2:157" ht="15" thickBot="1" x14ac:dyDescent="0.4">
      <c r="C137" s="9" t="s">
        <v>14</v>
      </c>
      <c r="D137" s="9"/>
      <c r="E137" s="9"/>
      <c r="F137" s="9"/>
      <c r="G137" s="9"/>
      <c r="H137" s="10">
        <f>H135-H136</f>
        <v>0</v>
      </c>
      <c r="I137" s="10">
        <f t="shared" ref="I137:BT137" si="114">I135-I136</f>
        <v>0</v>
      </c>
      <c r="J137" s="10">
        <f t="shared" si="114"/>
        <v>0</v>
      </c>
      <c r="K137" s="10">
        <f t="shared" si="114"/>
        <v>0</v>
      </c>
      <c r="L137" s="10">
        <f t="shared" si="114"/>
        <v>0</v>
      </c>
      <c r="M137" s="10">
        <f t="shared" si="114"/>
        <v>0</v>
      </c>
      <c r="N137" s="10">
        <f t="shared" si="114"/>
        <v>0</v>
      </c>
      <c r="O137" s="10">
        <f t="shared" si="114"/>
        <v>0</v>
      </c>
      <c r="P137" s="10">
        <f t="shared" si="114"/>
        <v>0</v>
      </c>
      <c r="Q137" s="10">
        <f t="shared" si="114"/>
        <v>0</v>
      </c>
      <c r="R137" s="10">
        <f t="shared" si="114"/>
        <v>0</v>
      </c>
      <c r="S137" s="10">
        <f t="shared" si="114"/>
        <v>0</v>
      </c>
      <c r="T137" s="10">
        <f t="shared" si="114"/>
        <v>0</v>
      </c>
      <c r="U137" s="10">
        <f t="shared" si="114"/>
        <v>0</v>
      </c>
      <c r="V137" s="10">
        <f t="shared" si="114"/>
        <v>-299977.85602475004</v>
      </c>
      <c r="W137" s="10">
        <f t="shared" si="114"/>
        <v>-299977.85602475004</v>
      </c>
      <c r="X137" s="10">
        <f t="shared" si="114"/>
        <v>-299977.85602475004</v>
      </c>
      <c r="Y137" s="10">
        <f t="shared" si="114"/>
        <v>-299977.85602475004</v>
      </c>
      <c r="Z137" s="10">
        <f t="shared" si="114"/>
        <v>-59539.760200395001</v>
      </c>
      <c r="AA137" s="10">
        <f t="shared" si="114"/>
        <v>-59539.760200395001</v>
      </c>
      <c r="AB137" s="10">
        <f t="shared" si="114"/>
        <v>-59539.760200395001</v>
      </c>
      <c r="AC137" s="10">
        <f t="shared" si="114"/>
        <v>-59539.760200395001</v>
      </c>
      <c r="AD137" s="10">
        <f t="shared" si="114"/>
        <v>-23860.105549667871</v>
      </c>
      <c r="AE137" s="10">
        <f t="shared" si="114"/>
        <v>-23860.105549667871</v>
      </c>
      <c r="AF137" s="10">
        <f t="shared" si="114"/>
        <v>-23860.105549667871</v>
      </c>
      <c r="AG137" s="10">
        <f t="shared" si="114"/>
        <v>-23860.105549667871</v>
      </c>
      <c r="AH137" s="10">
        <f t="shared" si="114"/>
        <v>-2106.0636766702264</v>
      </c>
      <c r="AI137" s="10">
        <f t="shared" si="114"/>
        <v>-2106.0636766702264</v>
      </c>
      <c r="AJ137" s="10">
        <f t="shared" si="114"/>
        <v>-2106.0636766702264</v>
      </c>
      <c r="AK137" s="10">
        <f t="shared" si="114"/>
        <v>-2106.0636766702264</v>
      </c>
      <c r="AL137" s="10">
        <f t="shared" si="114"/>
        <v>-1248.3552350110149</v>
      </c>
      <c r="AM137" s="10">
        <f t="shared" si="114"/>
        <v>-1248.3552350110149</v>
      </c>
      <c r="AN137" s="10">
        <f>AN135-AN136</f>
        <v>-1248.3552350110149</v>
      </c>
      <c r="AO137" s="10">
        <f t="shared" si="114"/>
        <v>-1248.3552350110149</v>
      </c>
      <c r="AP137" s="10">
        <f t="shared" si="114"/>
        <v>15311.370808421383</v>
      </c>
      <c r="AQ137" s="10">
        <f t="shared" si="114"/>
        <v>15311.370808421383</v>
      </c>
      <c r="AR137" s="10">
        <f t="shared" si="114"/>
        <v>15311.370808421383</v>
      </c>
      <c r="AS137" s="10">
        <f t="shared" si="114"/>
        <v>15311.370808421383</v>
      </c>
      <c r="AT137" s="10">
        <f t="shared" si="114"/>
        <v>31888.594104063635</v>
      </c>
      <c r="AU137" s="10">
        <f t="shared" si="114"/>
        <v>31888.594104063635</v>
      </c>
      <c r="AV137" s="10">
        <f t="shared" si="114"/>
        <v>31888.594104063635</v>
      </c>
      <c r="AW137" s="10">
        <f t="shared" si="114"/>
        <v>31888.594104063635</v>
      </c>
      <c r="AX137" s="10">
        <f t="shared" si="114"/>
        <v>32798.801164019911</v>
      </c>
      <c r="AY137" s="10">
        <f t="shared" si="114"/>
        <v>32798.801164019911</v>
      </c>
      <c r="AZ137" s="10">
        <f t="shared" si="114"/>
        <v>32798.801164019911</v>
      </c>
      <c r="BA137" s="10">
        <f t="shared" si="114"/>
        <v>32798.801164019911</v>
      </c>
      <c r="BB137" s="10">
        <f t="shared" si="114"/>
        <v>33727.212365175306</v>
      </c>
      <c r="BC137" s="10">
        <f t="shared" si="114"/>
        <v>33727.212365175306</v>
      </c>
      <c r="BD137" s="10">
        <f t="shared" si="114"/>
        <v>33727.212365175306</v>
      </c>
      <c r="BE137" s="10">
        <f t="shared" si="114"/>
        <v>33727.212365175306</v>
      </c>
      <c r="BF137" s="10">
        <f t="shared" si="114"/>
        <v>34674.191790353827</v>
      </c>
      <c r="BG137" s="10">
        <f t="shared" si="114"/>
        <v>34674.191790353827</v>
      </c>
      <c r="BH137" s="10">
        <f t="shared" si="114"/>
        <v>34674.191790353827</v>
      </c>
      <c r="BI137" s="10">
        <f t="shared" si="114"/>
        <v>34674.191790353827</v>
      </c>
      <c r="BJ137" s="10">
        <f t="shared" si="114"/>
        <v>35640.11080403591</v>
      </c>
      <c r="BK137" s="10">
        <f t="shared" si="114"/>
        <v>35640.11080403591</v>
      </c>
      <c r="BL137" s="10">
        <f t="shared" si="114"/>
        <v>35640.11080403591</v>
      </c>
      <c r="BM137" s="10">
        <f t="shared" si="114"/>
        <v>35640.11080403591</v>
      </c>
      <c r="BN137" s="10">
        <f t="shared" si="114"/>
        <v>36625.34819799164</v>
      </c>
      <c r="BO137" s="10">
        <f t="shared" si="114"/>
        <v>36625.34819799164</v>
      </c>
      <c r="BP137" s="10">
        <f t="shared" si="114"/>
        <v>36625.34819799164</v>
      </c>
      <c r="BQ137" s="10">
        <f t="shared" si="114"/>
        <v>36625.34819799164</v>
      </c>
      <c r="BR137" s="10">
        <f t="shared" si="114"/>
        <v>37630.29033982649</v>
      </c>
      <c r="BS137" s="10">
        <f t="shared" si="114"/>
        <v>37630.29033982649</v>
      </c>
      <c r="BT137" s="10">
        <f t="shared" si="114"/>
        <v>37630.29033982649</v>
      </c>
      <c r="BU137" s="10">
        <f t="shared" ref="BU137:EF137" si="115">BU135-BU136</f>
        <v>37630.29033982649</v>
      </c>
      <c r="BV137" s="10">
        <f t="shared" si="115"/>
        <v>38655.331324498038</v>
      </c>
      <c r="BW137" s="10">
        <f t="shared" si="115"/>
        <v>38655.331324498038</v>
      </c>
      <c r="BX137" s="10">
        <f t="shared" si="115"/>
        <v>38655.331324498038</v>
      </c>
      <c r="BY137" s="10">
        <f t="shared" si="115"/>
        <v>38655.331324498038</v>
      </c>
      <c r="BZ137" s="10">
        <f t="shared" si="115"/>
        <v>39700.873128863008</v>
      </c>
      <c r="CA137" s="10">
        <f t="shared" si="115"/>
        <v>39700.873128863008</v>
      </c>
      <c r="CB137" s="10">
        <f t="shared" si="115"/>
        <v>39700.873128863008</v>
      </c>
      <c r="CC137" s="10">
        <f t="shared" si="115"/>
        <v>39700.873128863008</v>
      </c>
      <c r="CD137" s="10">
        <f t="shared" si="115"/>
        <v>40767.32576931527</v>
      </c>
      <c r="CE137" s="10">
        <f t="shared" si="115"/>
        <v>40767.32576931527</v>
      </c>
      <c r="CF137" s="10">
        <f t="shared" si="115"/>
        <v>40767.32576931527</v>
      </c>
      <c r="CG137" s="10">
        <f t="shared" si="115"/>
        <v>40767.32576931527</v>
      </c>
      <c r="CH137" s="10">
        <f t="shared" si="115"/>
        <v>41855.10746257659</v>
      </c>
      <c r="CI137" s="10">
        <f t="shared" si="115"/>
        <v>41855.10746257659</v>
      </c>
      <c r="CJ137" s="10">
        <f t="shared" si="115"/>
        <v>41855.10746257659</v>
      </c>
      <c r="CK137" s="10">
        <f t="shared" si="115"/>
        <v>41855.10746257659</v>
      </c>
      <c r="CL137" s="10">
        <f t="shared" si="115"/>
        <v>42964.644789703147</v>
      </c>
      <c r="CM137" s="10">
        <f t="shared" si="115"/>
        <v>42964.644789703147</v>
      </c>
      <c r="CN137" s="10">
        <f t="shared" si="115"/>
        <v>42964.644789703147</v>
      </c>
      <c r="CO137" s="10">
        <f t="shared" si="115"/>
        <v>42964.644789703147</v>
      </c>
      <c r="CP137" s="10">
        <f t="shared" si="115"/>
        <v>44096.37286337222</v>
      </c>
      <c r="CQ137" s="10">
        <f t="shared" si="115"/>
        <v>44096.37286337222</v>
      </c>
      <c r="CR137" s="10">
        <f t="shared" si="115"/>
        <v>44096.37286337222</v>
      </c>
      <c r="CS137" s="10">
        <f t="shared" si="115"/>
        <v>44096.37286337222</v>
      </c>
      <c r="CT137" s="10">
        <f t="shared" si="115"/>
        <v>45250.735498514696</v>
      </c>
      <c r="CU137" s="10">
        <f t="shared" si="115"/>
        <v>45250.735498514696</v>
      </c>
      <c r="CV137" s="10">
        <f t="shared" si="115"/>
        <v>45250.735498514696</v>
      </c>
      <c r="CW137" s="10">
        <f t="shared" si="115"/>
        <v>45250.735498514696</v>
      </c>
      <c r="CX137" s="10">
        <f t="shared" si="115"/>
        <v>46428.185386359997</v>
      </c>
      <c r="CY137" s="10">
        <f t="shared" si="115"/>
        <v>46428.185386359997</v>
      </c>
      <c r="CZ137" s="10">
        <f t="shared" si="115"/>
        <v>46428.185386359997</v>
      </c>
      <c r="DA137" s="10">
        <f t="shared" si="115"/>
        <v>46428.185386359997</v>
      </c>
      <c r="DB137" s="10">
        <f t="shared" si="115"/>
        <v>47629.184271962236</v>
      </c>
      <c r="DC137" s="10">
        <f t="shared" si="115"/>
        <v>47629.184271962236</v>
      </c>
      <c r="DD137" s="10">
        <f t="shared" si="115"/>
        <v>47629.184271962236</v>
      </c>
      <c r="DE137" s="10">
        <f t="shared" si="115"/>
        <v>47629.184271962236</v>
      </c>
      <c r="DF137" s="10">
        <f t="shared" si="115"/>
        <v>48854.203135276475</v>
      </c>
      <c r="DG137" s="10">
        <f t="shared" si="115"/>
        <v>48854.203135276475</v>
      </c>
      <c r="DH137" s="10">
        <f t="shared" si="115"/>
        <v>48854.203135276475</v>
      </c>
      <c r="DI137" s="10">
        <f t="shared" si="115"/>
        <v>48854.203135276475</v>
      </c>
      <c r="DJ137" s="10">
        <f t="shared" si="115"/>
        <v>50103.722375857018</v>
      </c>
      <c r="DK137" s="10">
        <f t="shared" si="115"/>
        <v>50103.722375857018</v>
      </c>
      <c r="DL137" s="10">
        <f t="shared" si="115"/>
        <v>50103.722375857018</v>
      </c>
      <c r="DM137" s="10">
        <f t="shared" si="115"/>
        <v>50103.722375857018</v>
      </c>
      <c r="DN137" s="10">
        <f t="shared" si="115"/>
        <v>51378.232001249169</v>
      </c>
      <c r="DO137" s="10">
        <f t="shared" si="115"/>
        <v>51378.232001249169</v>
      </c>
      <c r="DP137" s="10">
        <f t="shared" si="115"/>
        <v>51378.232001249169</v>
      </c>
      <c r="DQ137" s="10">
        <f t="shared" si="115"/>
        <v>51378.232001249169</v>
      </c>
      <c r="DR137" s="10">
        <f t="shared" si="115"/>
        <v>0</v>
      </c>
      <c r="DS137" s="10">
        <f t="shared" si="115"/>
        <v>0</v>
      </c>
      <c r="DT137" s="10">
        <f t="shared" si="115"/>
        <v>0</v>
      </c>
      <c r="DU137" s="10">
        <f t="shared" si="115"/>
        <v>0</v>
      </c>
      <c r="DV137" s="10">
        <f t="shared" si="115"/>
        <v>0</v>
      </c>
      <c r="DW137" s="10">
        <f t="shared" si="115"/>
        <v>0</v>
      </c>
      <c r="DX137" s="10">
        <f t="shared" si="115"/>
        <v>0</v>
      </c>
      <c r="DY137" s="10">
        <f t="shared" si="115"/>
        <v>0</v>
      </c>
      <c r="DZ137" s="10">
        <f t="shared" si="115"/>
        <v>0</v>
      </c>
      <c r="EA137" s="10">
        <f t="shared" si="115"/>
        <v>0</v>
      </c>
      <c r="EB137" s="10">
        <f t="shared" si="115"/>
        <v>0</v>
      </c>
      <c r="EC137" s="10">
        <f t="shared" si="115"/>
        <v>0</v>
      </c>
      <c r="ED137" s="10">
        <f t="shared" si="115"/>
        <v>0</v>
      </c>
      <c r="EE137" s="10">
        <f t="shared" si="115"/>
        <v>0</v>
      </c>
      <c r="EF137" s="10">
        <f t="shared" si="115"/>
        <v>0</v>
      </c>
      <c r="EG137" s="10">
        <f t="shared" ref="EG137:FA137" si="116">EG135-EG136</f>
        <v>0</v>
      </c>
      <c r="EH137" s="10">
        <f t="shared" si="116"/>
        <v>0</v>
      </c>
      <c r="EI137" s="10">
        <f t="shared" si="116"/>
        <v>0</v>
      </c>
      <c r="EJ137" s="10">
        <f t="shared" si="116"/>
        <v>0</v>
      </c>
      <c r="EK137" s="10">
        <f t="shared" si="116"/>
        <v>0</v>
      </c>
      <c r="EL137" s="10">
        <f t="shared" si="116"/>
        <v>0</v>
      </c>
      <c r="EM137" s="10">
        <f t="shared" si="116"/>
        <v>0</v>
      </c>
      <c r="EN137" s="10">
        <f t="shared" si="116"/>
        <v>0</v>
      </c>
      <c r="EO137" s="10">
        <f t="shared" si="116"/>
        <v>0</v>
      </c>
      <c r="EP137" s="10">
        <f t="shared" si="116"/>
        <v>0</v>
      </c>
      <c r="EQ137" s="10">
        <f t="shared" si="116"/>
        <v>0</v>
      </c>
      <c r="ER137" s="10">
        <f t="shared" si="116"/>
        <v>0</v>
      </c>
      <c r="ES137" s="10">
        <f t="shared" si="116"/>
        <v>0</v>
      </c>
      <c r="ET137" s="10">
        <f t="shared" si="116"/>
        <v>0</v>
      </c>
      <c r="EU137" s="10">
        <f t="shared" si="116"/>
        <v>0</v>
      </c>
      <c r="EV137" s="10">
        <f t="shared" si="116"/>
        <v>0</v>
      </c>
      <c r="EW137" s="10">
        <f t="shared" si="116"/>
        <v>0</v>
      </c>
      <c r="EX137" s="10">
        <f t="shared" si="116"/>
        <v>0</v>
      </c>
      <c r="EY137" s="10">
        <f t="shared" si="116"/>
        <v>0</v>
      </c>
      <c r="EZ137" s="10">
        <f t="shared" si="116"/>
        <v>0</v>
      </c>
      <c r="FA137" s="10">
        <f t="shared" si="116"/>
        <v>0</v>
      </c>
    </row>
    <row r="138" spans="2:157" hidden="1" outlineLevel="1" x14ac:dyDescent="0.35">
      <c r="H138" s="6" t="e">
        <f>LOOKUP(H4,#REF!,#REF!)</f>
        <v>#REF!</v>
      </c>
      <c r="I138" s="6" t="e">
        <f>LOOKUP(I4,#REF!,#REF!)</f>
        <v>#REF!</v>
      </c>
      <c r="J138" s="6" t="e">
        <f>LOOKUP(J4,#REF!,#REF!)</f>
        <v>#REF!</v>
      </c>
      <c r="K138" s="6" t="e">
        <f>LOOKUP(K4,#REF!,#REF!)</f>
        <v>#REF!</v>
      </c>
      <c r="L138" s="6" t="e">
        <f>LOOKUP(L4,#REF!,#REF!)</f>
        <v>#REF!</v>
      </c>
      <c r="M138" s="6" t="e">
        <f>LOOKUP(M4,#REF!,#REF!)</f>
        <v>#REF!</v>
      </c>
      <c r="N138" s="6" t="e">
        <f>LOOKUP(N4,#REF!,#REF!)</f>
        <v>#REF!</v>
      </c>
      <c r="O138" s="6" t="e">
        <f>LOOKUP(O4,#REF!,#REF!)</f>
        <v>#REF!</v>
      </c>
      <c r="P138" s="6" t="e">
        <f>LOOKUP(P4,#REF!,#REF!)</f>
        <v>#REF!</v>
      </c>
      <c r="Q138" s="6" t="e">
        <f>LOOKUP(Q4,#REF!,#REF!)</f>
        <v>#REF!</v>
      </c>
      <c r="R138" s="6" t="e">
        <f>LOOKUP(R4,#REF!,#REF!)</f>
        <v>#REF!</v>
      </c>
      <c r="S138" s="6" t="e">
        <f>LOOKUP(S4,#REF!,#REF!)</f>
        <v>#REF!</v>
      </c>
      <c r="T138" s="6" t="e">
        <f>LOOKUP(T4,#REF!,#REF!)</f>
        <v>#REF!</v>
      </c>
      <c r="U138" s="6" t="e">
        <f>LOOKUP(U4,#REF!,#REF!)</f>
        <v>#REF!</v>
      </c>
      <c r="V138" s="6" t="e">
        <f>LOOKUP(V4,#REF!,#REF!)</f>
        <v>#REF!</v>
      </c>
      <c r="W138" s="6" t="e">
        <f>LOOKUP(W4,#REF!,#REF!)</f>
        <v>#REF!</v>
      </c>
      <c r="X138" s="6" t="e">
        <f>LOOKUP(X4,#REF!,#REF!)</f>
        <v>#REF!</v>
      </c>
      <c r="Y138" s="6" t="e">
        <f>LOOKUP(Y4,#REF!,#REF!)</f>
        <v>#REF!</v>
      </c>
      <c r="Z138" s="6" t="e">
        <f>LOOKUP(Z4,#REF!,#REF!)</f>
        <v>#REF!</v>
      </c>
      <c r="AA138" s="6" t="e">
        <f>LOOKUP(AA4,#REF!,#REF!)</f>
        <v>#REF!</v>
      </c>
      <c r="AB138" s="6" t="e">
        <f>LOOKUP(AB4,#REF!,#REF!)</f>
        <v>#REF!</v>
      </c>
      <c r="AC138" s="6" t="e">
        <f>LOOKUP(AC4,#REF!,#REF!)</f>
        <v>#REF!</v>
      </c>
      <c r="AD138" s="6" t="e">
        <f>LOOKUP(AD4,#REF!,#REF!)</f>
        <v>#REF!</v>
      </c>
      <c r="AE138" s="6" t="e">
        <f>LOOKUP(AE4,#REF!,#REF!)</f>
        <v>#REF!</v>
      </c>
      <c r="AF138" s="6" t="e">
        <f>LOOKUP(AF4,#REF!,#REF!)</f>
        <v>#REF!</v>
      </c>
      <c r="AG138" s="6" t="e">
        <f>LOOKUP(AG4,#REF!,#REF!)</f>
        <v>#REF!</v>
      </c>
      <c r="AH138" s="6" t="e">
        <f>LOOKUP(AH4,#REF!,#REF!)</f>
        <v>#REF!</v>
      </c>
      <c r="AI138" s="6" t="e">
        <f>LOOKUP(AI4,#REF!,#REF!)</f>
        <v>#REF!</v>
      </c>
      <c r="AJ138" s="6" t="e">
        <f>LOOKUP(AJ4,#REF!,#REF!)</f>
        <v>#REF!</v>
      </c>
      <c r="AK138" s="6" t="e">
        <f>LOOKUP(AK4,#REF!,#REF!)</f>
        <v>#REF!</v>
      </c>
      <c r="AL138" s="6" t="e">
        <f>LOOKUP(AL4,#REF!,#REF!)</f>
        <v>#REF!</v>
      </c>
      <c r="AM138" s="6" t="e">
        <f>LOOKUP(AM4,#REF!,#REF!)</f>
        <v>#REF!</v>
      </c>
      <c r="AN138" s="6" t="e">
        <f>LOOKUP(AN4,#REF!,#REF!)</f>
        <v>#REF!</v>
      </c>
      <c r="AO138" s="6" t="e">
        <f>LOOKUP(AO4,#REF!,#REF!)</f>
        <v>#REF!</v>
      </c>
      <c r="AP138" s="6" t="e">
        <f>LOOKUP(AP4,#REF!,#REF!)</f>
        <v>#REF!</v>
      </c>
      <c r="AQ138" s="6" t="e">
        <f>LOOKUP(AQ4,#REF!,#REF!)</f>
        <v>#REF!</v>
      </c>
      <c r="AR138" s="6" t="e">
        <f>LOOKUP(AR4,#REF!,#REF!)</f>
        <v>#REF!</v>
      </c>
      <c r="AS138" s="6" t="e">
        <f>LOOKUP(AS4,#REF!,#REF!)</f>
        <v>#REF!</v>
      </c>
      <c r="AT138" s="6" t="e">
        <f>LOOKUP(AT4,#REF!,#REF!)</f>
        <v>#REF!</v>
      </c>
      <c r="AU138" s="6" t="e">
        <f>LOOKUP(AU4,#REF!,#REF!)</f>
        <v>#REF!</v>
      </c>
      <c r="AV138" s="6" t="e">
        <f>LOOKUP(AV4,#REF!,#REF!)</f>
        <v>#REF!</v>
      </c>
      <c r="AW138" s="6" t="e">
        <f>LOOKUP(AW4,#REF!,#REF!)</f>
        <v>#REF!</v>
      </c>
      <c r="AX138" s="6" t="e">
        <f>LOOKUP(AX4,#REF!,#REF!)</f>
        <v>#REF!</v>
      </c>
      <c r="AY138" s="6" t="e">
        <f>LOOKUP(AY4,#REF!,#REF!)</f>
        <v>#REF!</v>
      </c>
      <c r="AZ138" s="6" t="e">
        <f>LOOKUP(AZ4,#REF!,#REF!)</f>
        <v>#REF!</v>
      </c>
      <c r="BA138" s="6" t="e">
        <f>LOOKUP(BA4,#REF!,#REF!)</f>
        <v>#REF!</v>
      </c>
      <c r="BB138" s="6" t="e">
        <f>LOOKUP(BB4,#REF!,#REF!)</f>
        <v>#REF!</v>
      </c>
      <c r="BC138" s="6" t="e">
        <f>LOOKUP(BC4,#REF!,#REF!)</f>
        <v>#REF!</v>
      </c>
      <c r="BD138" s="6" t="e">
        <f>LOOKUP(BD4,#REF!,#REF!)</f>
        <v>#REF!</v>
      </c>
      <c r="BE138" s="6" t="e">
        <f>LOOKUP(BE4,#REF!,#REF!)</f>
        <v>#REF!</v>
      </c>
      <c r="BF138" s="6" t="e">
        <f>LOOKUP(BF4,#REF!,#REF!)</f>
        <v>#REF!</v>
      </c>
      <c r="BG138" s="6" t="e">
        <f>LOOKUP(BG4,#REF!,#REF!)</f>
        <v>#REF!</v>
      </c>
      <c r="BH138" s="6" t="e">
        <f>LOOKUP(BH4,#REF!,#REF!)</f>
        <v>#REF!</v>
      </c>
      <c r="BI138" s="6" t="e">
        <f>LOOKUP(BI4,#REF!,#REF!)</f>
        <v>#REF!</v>
      </c>
      <c r="BJ138" s="6" t="e">
        <f>LOOKUP(BJ4,#REF!,#REF!)</f>
        <v>#REF!</v>
      </c>
      <c r="BK138" s="6" t="e">
        <f>LOOKUP(BK4,#REF!,#REF!)</f>
        <v>#REF!</v>
      </c>
      <c r="BL138" s="6" t="e">
        <f>LOOKUP(BL4,#REF!,#REF!)</f>
        <v>#REF!</v>
      </c>
      <c r="BM138" s="6" t="e">
        <f>LOOKUP(BM4,#REF!,#REF!)</f>
        <v>#REF!</v>
      </c>
      <c r="BN138" s="6" t="e">
        <f>LOOKUP(BN4,#REF!,#REF!)</f>
        <v>#REF!</v>
      </c>
      <c r="BO138" s="6" t="e">
        <f>LOOKUP(BO4,#REF!,#REF!)</f>
        <v>#REF!</v>
      </c>
      <c r="BP138" s="6" t="e">
        <f>LOOKUP(BP4,#REF!,#REF!)</f>
        <v>#REF!</v>
      </c>
      <c r="BQ138" s="6" t="e">
        <f>LOOKUP(BQ4,#REF!,#REF!)</f>
        <v>#REF!</v>
      </c>
      <c r="BR138" s="6" t="e">
        <f>LOOKUP(BR4,#REF!,#REF!)</f>
        <v>#REF!</v>
      </c>
      <c r="BS138" s="6" t="e">
        <f>LOOKUP(BS4,#REF!,#REF!)</f>
        <v>#REF!</v>
      </c>
      <c r="BT138" s="6" t="e">
        <f>LOOKUP(BT4,#REF!,#REF!)</f>
        <v>#REF!</v>
      </c>
      <c r="BU138" s="6" t="e">
        <f>LOOKUP(BU4,#REF!,#REF!)</f>
        <v>#REF!</v>
      </c>
      <c r="BV138" s="6" t="e">
        <f>LOOKUP(BV4,#REF!,#REF!)</f>
        <v>#REF!</v>
      </c>
      <c r="BW138" s="6" t="e">
        <f>LOOKUP(BW4,#REF!,#REF!)</f>
        <v>#REF!</v>
      </c>
      <c r="BX138" s="6" t="e">
        <f>LOOKUP(BX4,#REF!,#REF!)</f>
        <v>#REF!</v>
      </c>
      <c r="BY138" s="6" t="e">
        <f>LOOKUP(BY4,#REF!,#REF!)</f>
        <v>#REF!</v>
      </c>
      <c r="BZ138" s="6" t="e">
        <f>LOOKUP(BZ4,#REF!,#REF!)</f>
        <v>#REF!</v>
      </c>
      <c r="CA138" s="6" t="e">
        <f>LOOKUP(CA4,#REF!,#REF!)</f>
        <v>#REF!</v>
      </c>
      <c r="CB138" s="6" t="e">
        <f>LOOKUP(CB4,#REF!,#REF!)</f>
        <v>#REF!</v>
      </c>
      <c r="CC138" s="6" t="e">
        <f>LOOKUP(CC4,#REF!,#REF!)</f>
        <v>#REF!</v>
      </c>
      <c r="CD138" s="6" t="e">
        <f>LOOKUP(CD4,#REF!,#REF!)</f>
        <v>#REF!</v>
      </c>
      <c r="CE138" s="6" t="e">
        <f>LOOKUP(CE4,#REF!,#REF!)</f>
        <v>#REF!</v>
      </c>
      <c r="CF138" s="6" t="e">
        <f>LOOKUP(CF4,#REF!,#REF!)</f>
        <v>#REF!</v>
      </c>
      <c r="CG138" s="6" t="e">
        <f>LOOKUP(CG4,#REF!,#REF!)</f>
        <v>#REF!</v>
      </c>
      <c r="CH138" s="6" t="e">
        <f>LOOKUP(CH4,#REF!,#REF!)</f>
        <v>#REF!</v>
      </c>
      <c r="CI138" s="6" t="e">
        <f>LOOKUP(CI4,#REF!,#REF!)</f>
        <v>#REF!</v>
      </c>
      <c r="CJ138" s="6" t="e">
        <f>LOOKUP(CJ4,#REF!,#REF!)</f>
        <v>#REF!</v>
      </c>
      <c r="CK138" s="6" t="e">
        <f>LOOKUP(CK4,#REF!,#REF!)</f>
        <v>#REF!</v>
      </c>
      <c r="CL138" s="6" t="e">
        <f>LOOKUP(CL4,#REF!,#REF!)</f>
        <v>#REF!</v>
      </c>
      <c r="CM138" s="6" t="e">
        <f>LOOKUP(CM4,#REF!,#REF!)</f>
        <v>#REF!</v>
      </c>
      <c r="CN138" s="6" t="e">
        <f>LOOKUP(CN4,#REF!,#REF!)</f>
        <v>#REF!</v>
      </c>
      <c r="CO138" s="6" t="e">
        <f>LOOKUP(CO4,#REF!,#REF!)</f>
        <v>#REF!</v>
      </c>
      <c r="CP138" s="6" t="e">
        <f>LOOKUP(CP4,#REF!,#REF!)</f>
        <v>#REF!</v>
      </c>
      <c r="CQ138" s="6" t="e">
        <f>LOOKUP(CQ4,#REF!,#REF!)</f>
        <v>#REF!</v>
      </c>
      <c r="CR138" s="6" t="e">
        <f>LOOKUP(CR4,#REF!,#REF!)</f>
        <v>#REF!</v>
      </c>
      <c r="CS138" s="6" t="e">
        <f>LOOKUP(CS4,#REF!,#REF!)</f>
        <v>#REF!</v>
      </c>
      <c r="CT138" s="6" t="e">
        <f>LOOKUP(CT4,#REF!,#REF!)</f>
        <v>#REF!</v>
      </c>
      <c r="CU138" s="6" t="e">
        <f>LOOKUP(CU4,#REF!,#REF!)</f>
        <v>#REF!</v>
      </c>
      <c r="CV138" s="6" t="e">
        <f>LOOKUP(CV4,#REF!,#REF!)</f>
        <v>#REF!</v>
      </c>
      <c r="CW138" s="6" t="e">
        <f>LOOKUP(CW4,#REF!,#REF!)</f>
        <v>#REF!</v>
      </c>
      <c r="CX138" s="6" t="e">
        <f>LOOKUP(CX4,#REF!,#REF!)</f>
        <v>#REF!</v>
      </c>
      <c r="CY138" s="6" t="e">
        <f>LOOKUP(CY4,#REF!,#REF!)</f>
        <v>#REF!</v>
      </c>
      <c r="CZ138" s="6" t="e">
        <f>LOOKUP(CZ4,#REF!,#REF!)</f>
        <v>#REF!</v>
      </c>
      <c r="DA138" s="6" t="e">
        <f>LOOKUP(DA4,#REF!,#REF!)</f>
        <v>#REF!</v>
      </c>
      <c r="DB138" s="6" t="e">
        <f>LOOKUP(DB4,#REF!,#REF!)</f>
        <v>#REF!</v>
      </c>
      <c r="DC138" s="6" t="e">
        <f>LOOKUP(DC4,#REF!,#REF!)</f>
        <v>#REF!</v>
      </c>
      <c r="DD138" s="6" t="e">
        <f>LOOKUP(DD4,#REF!,#REF!)</f>
        <v>#REF!</v>
      </c>
      <c r="DE138" s="6" t="e">
        <f>LOOKUP(DE4,#REF!,#REF!)</f>
        <v>#REF!</v>
      </c>
      <c r="DF138" s="6" t="e">
        <f>LOOKUP(DF4,#REF!,#REF!)</f>
        <v>#REF!</v>
      </c>
      <c r="DG138" s="6" t="e">
        <f>LOOKUP(DG4,#REF!,#REF!)</f>
        <v>#REF!</v>
      </c>
      <c r="DH138" s="6" t="e">
        <f>LOOKUP(DH4,#REF!,#REF!)</f>
        <v>#REF!</v>
      </c>
      <c r="DI138" s="6" t="e">
        <f>LOOKUP(DI4,#REF!,#REF!)</f>
        <v>#REF!</v>
      </c>
      <c r="DJ138" s="6" t="e">
        <f>LOOKUP(DJ4,#REF!,#REF!)</f>
        <v>#REF!</v>
      </c>
      <c r="DK138" s="6" t="e">
        <f>LOOKUP(DK4,#REF!,#REF!)</f>
        <v>#REF!</v>
      </c>
      <c r="DL138" s="6" t="e">
        <f>LOOKUP(DL4,#REF!,#REF!)</f>
        <v>#REF!</v>
      </c>
      <c r="DM138" s="6" t="e">
        <f>LOOKUP(DM4,#REF!,#REF!)</f>
        <v>#REF!</v>
      </c>
      <c r="DN138" s="6" t="e">
        <f>LOOKUP(DN4,#REF!,#REF!)</f>
        <v>#REF!</v>
      </c>
      <c r="DO138" s="6" t="e">
        <f>LOOKUP(DO4,#REF!,#REF!)</f>
        <v>#REF!</v>
      </c>
      <c r="DP138" s="6" t="e">
        <f>LOOKUP(DP4,#REF!,#REF!)</f>
        <v>#REF!</v>
      </c>
      <c r="DQ138" s="6" t="e">
        <f>LOOKUP(DQ4,#REF!,#REF!)</f>
        <v>#REF!</v>
      </c>
      <c r="DR138" s="6" t="e">
        <f>LOOKUP(DR4,#REF!,#REF!)</f>
        <v>#REF!</v>
      </c>
      <c r="DS138" s="6" t="e">
        <f>LOOKUP(DS4,#REF!,#REF!)</f>
        <v>#REF!</v>
      </c>
      <c r="DT138" s="6" t="e">
        <f>LOOKUP(DT4,#REF!,#REF!)</f>
        <v>#REF!</v>
      </c>
      <c r="DU138" s="6" t="e">
        <f>LOOKUP(DU4,#REF!,#REF!)</f>
        <v>#REF!</v>
      </c>
      <c r="DV138" s="6" t="e">
        <f>LOOKUP(DV4,#REF!,#REF!)</f>
        <v>#REF!</v>
      </c>
      <c r="DW138" s="6" t="e">
        <f>LOOKUP(DW4,#REF!,#REF!)</f>
        <v>#REF!</v>
      </c>
      <c r="DX138" s="6" t="e">
        <f>LOOKUP(DX4,#REF!,#REF!)</f>
        <v>#REF!</v>
      </c>
      <c r="DY138" s="6" t="e">
        <f>LOOKUP(DY4,#REF!,#REF!)</f>
        <v>#REF!</v>
      </c>
      <c r="DZ138" s="6" t="e">
        <f>LOOKUP(DZ4,#REF!,#REF!)</f>
        <v>#REF!</v>
      </c>
      <c r="EA138" s="6" t="e">
        <f>LOOKUP(EA4,#REF!,#REF!)</f>
        <v>#REF!</v>
      </c>
      <c r="EB138" s="6" t="e">
        <f>LOOKUP(EB4,#REF!,#REF!)</f>
        <v>#REF!</v>
      </c>
      <c r="EC138" s="6" t="e">
        <f>LOOKUP(EC4,#REF!,#REF!)</f>
        <v>#REF!</v>
      </c>
      <c r="ED138" s="6" t="e">
        <f>LOOKUP(ED4,#REF!,#REF!)</f>
        <v>#REF!</v>
      </c>
      <c r="EE138" s="6" t="e">
        <f>LOOKUP(EE4,#REF!,#REF!)</f>
        <v>#REF!</v>
      </c>
      <c r="EF138" s="6" t="e">
        <f>LOOKUP(EF4,#REF!,#REF!)</f>
        <v>#REF!</v>
      </c>
      <c r="EG138" s="6" t="e">
        <f>LOOKUP(EG4,#REF!,#REF!)</f>
        <v>#REF!</v>
      </c>
      <c r="EH138" s="6" t="e">
        <f>LOOKUP(EH4,#REF!,#REF!)</f>
        <v>#REF!</v>
      </c>
      <c r="EI138" s="6" t="e">
        <f>LOOKUP(EI4,#REF!,#REF!)</f>
        <v>#REF!</v>
      </c>
      <c r="EJ138" s="6" t="e">
        <f>LOOKUP(EJ4,#REF!,#REF!)</f>
        <v>#REF!</v>
      </c>
      <c r="EK138" s="6" t="e">
        <f>LOOKUP(EK4,#REF!,#REF!)</f>
        <v>#REF!</v>
      </c>
      <c r="EL138" s="6" t="e">
        <f>LOOKUP(EL4,#REF!,#REF!)</f>
        <v>#REF!</v>
      </c>
      <c r="EM138" s="6" t="e">
        <f>LOOKUP(EM4,#REF!,#REF!)</f>
        <v>#REF!</v>
      </c>
      <c r="EN138" s="6" t="e">
        <f>LOOKUP(EN4,#REF!,#REF!)</f>
        <v>#REF!</v>
      </c>
      <c r="EO138" s="6" t="e">
        <f>LOOKUP(EO4,#REF!,#REF!)</f>
        <v>#REF!</v>
      </c>
      <c r="EP138" s="6" t="e">
        <f>LOOKUP(EP4,#REF!,#REF!)</f>
        <v>#REF!</v>
      </c>
      <c r="EQ138" s="6" t="e">
        <f>LOOKUP(EQ4,#REF!,#REF!)</f>
        <v>#REF!</v>
      </c>
      <c r="ER138" s="6" t="e">
        <f>LOOKUP(ER4,#REF!,#REF!)</f>
        <v>#REF!</v>
      </c>
      <c r="ES138" s="6" t="e">
        <f>LOOKUP(ES4,#REF!,#REF!)</f>
        <v>#REF!</v>
      </c>
      <c r="ET138" s="6" t="e">
        <f>LOOKUP(ET4,#REF!,#REF!)</f>
        <v>#REF!</v>
      </c>
      <c r="EU138" s="6" t="e">
        <f>LOOKUP(EU4,#REF!,#REF!)</f>
        <v>#REF!</v>
      </c>
      <c r="EV138" s="6" t="e">
        <f>LOOKUP(EV4,#REF!,#REF!)</f>
        <v>#REF!</v>
      </c>
      <c r="EW138" s="6" t="e">
        <f>LOOKUP(EW4,#REF!,#REF!)</f>
        <v>#REF!</v>
      </c>
      <c r="EX138" s="6" t="e">
        <f>LOOKUP(EX4,#REF!,#REF!)</f>
        <v>#REF!</v>
      </c>
      <c r="EY138" s="6" t="e">
        <f>LOOKUP(EY4,#REF!,#REF!)</f>
        <v>#REF!</v>
      </c>
      <c r="EZ138" s="6" t="e">
        <f>LOOKUP(EZ4,#REF!,#REF!)</f>
        <v>#REF!</v>
      </c>
      <c r="FA138" s="6" t="e">
        <f>LOOKUP(FA4,#REF!,#REF!)</f>
        <v>#REF!</v>
      </c>
    </row>
    <row r="139" spans="2:157" collapsed="1" x14ac:dyDescent="0.35">
      <c r="C139" s="2" t="s">
        <v>89</v>
      </c>
      <c r="G139" s="7">
        <f>G70</f>
        <v>0.35</v>
      </c>
      <c r="H139" s="6">
        <f>$G$139*H137</f>
        <v>0</v>
      </c>
      <c r="I139" s="6">
        <f t="shared" ref="I139:BT139" si="117">$G$139*I137</f>
        <v>0</v>
      </c>
      <c r="J139" s="6">
        <f t="shared" si="117"/>
        <v>0</v>
      </c>
      <c r="K139" s="6">
        <f t="shared" si="117"/>
        <v>0</v>
      </c>
      <c r="L139" s="6">
        <f t="shared" si="117"/>
        <v>0</v>
      </c>
      <c r="M139" s="6">
        <f t="shared" si="117"/>
        <v>0</v>
      </c>
      <c r="N139" s="6">
        <f t="shared" si="117"/>
        <v>0</v>
      </c>
      <c r="O139" s="6">
        <f t="shared" si="117"/>
        <v>0</v>
      </c>
      <c r="P139" s="6">
        <f t="shared" si="117"/>
        <v>0</v>
      </c>
      <c r="Q139" s="6">
        <f t="shared" si="117"/>
        <v>0</v>
      </c>
      <c r="R139" s="6">
        <f t="shared" si="117"/>
        <v>0</v>
      </c>
      <c r="S139" s="6">
        <f t="shared" si="117"/>
        <v>0</v>
      </c>
      <c r="T139" s="6">
        <f t="shared" si="117"/>
        <v>0</v>
      </c>
      <c r="U139" s="6">
        <f t="shared" si="117"/>
        <v>0</v>
      </c>
      <c r="V139" s="6">
        <f t="shared" si="117"/>
        <v>-104992.2496086625</v>
      </c>
      <c r="W139" s="6">
        <f t="shared" si="117"/>
        <v>-104992.2496086625</v>
      </c>
      <c r="X139" s="6">
        <f t="shared" si="117"/>
        <v>-104992.2496086625</v>
      </c>
      <c r="Y139" s="6">
        <f t="shared" si="117"/>
        <v>-104992.2496086625</v>
      </c>
      <c r="Z139" s="6">
        <f t="shared" si="117"/>
        <v>-20838.91607013825</v>
      </c>
      <c r="AA139" s="6">
        <f t="shared" si="117"/>
        <v>-20838.91607013825</v>
      </c>
      <c r="AB139" s="6">
        <f t="shared" si="117"/>
        <v>-20838.91607013825</v>
      </c>
      <c r="AC139" s="6">
        <f t="shared" si="117"/>
        <v>-20838.91607013825</v>
      </c>
      <c r="AD139" s="6">
        <f t="shared" si="117"/>
        <v>-8351.0369423837546</v>
      </c>
      <c r="AE139" s="6">
        <f t="shared" si="117"/>
        <v>-8351.0369423837546</v>
      </c>
      <c r="AF139" s="6">
        <f t="shared" si="117"/>
        <v>-8351.0369423837546</v>
      </c>
      <c r="AG139" s="6">
        <f t="shared" si="117"/>
        <v>-8351.0369423837546</v>
      </c>
      <c r="AH139" s="6">
        <f t="shared" si="117"/>
        <v>-737.1222868345792</v>
      </c>
      <c r="AI139" s="6">
        <f t="shared" si="117"/>
        <v>-737.1222868345792</v>
      </c>
      <c r="AJ139" s="6">
        <f t="shared" si="117"/>
        <v>-737.1222868345792</v>
      </c>
      <c r="AK139" s="6">
        <f t="shared" si="117"/>
        <v>-737.1222868345792</v>
      </c>
      <c r="AL139" s="6">
        <f t="shared" si="117"/>
        <v>-436.9243322538552</v>
      </c>
      <c r="AM139" s="6">
        <f t="shared" si="117"/>
        <v>-436.9243322538552</v>
      </c>
      <c r="AN139" s="6">
        <f t="shared" si="117"/>
        <v>-436.9243322538552</v>
      </c>
      <c r="AO139" s="6">
        <f t="shared" si="117"/>
        <v>-436.9243322538552</v>
      </c>
      <c r="AP139" s="6">
        <f t="shared" si="117"/>
        <v>5358.9797829474837</v>
      </c>
      <c r="AQ139" s="6">
        <f t="shared" si="117"/>
        <v>5358.9797829474837</v>
      </c>
      <c r="AR139" s="6">
        <f t="shared" si="117"/>
        <v>5358.9797829474837</v>
      </c>
      <c r="AS139" s="6">
        <f t="shared" si="117"/>
        <v>5358.9797829474837</v>
      </c>
      <c r="AT139" s="6">
        <f t="shared" si="117"/>
        <v>11161.007936422271</v>
      </c>
      <c r="AU139" s="6">
        <f t="shared" si="117"/>
        <v>11161.007936422271</v>
      </c>
      <c r="AV139" s="6">
        <f t="shared" si="117"/>
        <v>11161.007936422271</v>
      </c>
      <c r="AW139" s="6">
        <f t="shared" si="117"/>
        <v>11161.007936422271</v>
      </c>
      <c r="AX139" s="6">
        <f t="shared" si="117"/>
        <v>11479.580407406967</v>
      </c>
      <c r="AY139" s="6">
        <f t="shared" si="117"/>
        <v>11479.580407406967</v>
      </c>
      <c r="AZ139" s="6">
        <f t="shared" si="117"/>
        <v>11479.580407406967</v>
      </c>
      <c r="BA139" s="6">
        <f t="shared" si="117"/>
        <v>11479.580407406967</v>
      </c>
      <c r="BB139" s="6">
        <f t="shared" si="117"/>
        <v>11804.524327811356</v>
      </c>
      <c r="BC139" s="6">
        <f t="shared" si="117"/>
        <v>11804.524327811356</v>
      </c>
      <c r="BD139" s="6">
        <f t="shared" si="117"/>
        <v>11804.524327811356</v>
      </c>
      <c r="BE139" s="6">
        <f t="shared" si="117"/>
        <v>11804.524327811356</v>
      </c>
      <c r="BF139" s="6">
        <f t="shared" si="117"/>
        <v>12135.967126623838</v>
      </c>
      <c r="BG139" s="6">
        <f t="shared" si="117"/>
        <v>12135.967126623838</v>
      </c>
      <c r="BH139" s="6">
        <f t="shared" si="117"/>
        <v>12135.967126623838</v>
      </c>
      <c r="BI139" s="6">
        <f t="shared" si="117"/>
        <v>12135.967126623838</v>
      </c>
      <c r="BJ139" s="6">
        <f t="shared" si="117"/>
        <v>12474.038781412568</v>
      </c>
      <c r="BK139" s="6">
        <f t="shared" si="117"/>
        <v>12474.038781412568</v>
      </c>
      <c r="BL139" s="6">
        <f t="shared" si="117"/>
        <v>12474.038781412568</v>
      </c>
      <c r="BM139" s="6">
        <f t="shared" si="117"/>
        <v>12474.038781412568</v>
      </c>
      <c r="BN139" s="6">
        <f t="shared" si="117"/>
        <v>12818.871869297072</v>
      </c>
      <c r="BO139" s="6">
        <f t="shared" si="117"/>
        <v>12818.871869297072</v>
      </c>
      <c r="BP139" s="6">
        <f t="shared" si="117"/>
        <v>12818.871869297072</v>
      </c>
      <c r="BQ139" s="6">
        <f t="shared" si="117"/>
        <v>12818.871869297072</v>
      </c>
      <c r="BR139" s="6">
        <f t="shared" si="117"/>
        <v>13170.60161893927</v>
      </c>
      <c r="BS139" s="6">
        <f t="shared" si="117"/>
        <v>13170.60161893927</v>
      </c>
      <c r="BT139" s="6">
        <f t="shared" si="117"/>
        <v>13170.60161893927</v>
      </c>
      <c r="BU139" s="6">
        <f t="shared" ref="BU139:EF139" si="118">$G$139*BU137</f>
        <v>13170.60161893927</v>
      </c>
      <c r="BV139" s="6">
        <f t="shared" si="118"/>
        <v>13529.365963574313</v>
      </c>
      <c r="BW139" s="6">
        <f t="shared" si="118"/>
        <v>13529.365963574313</v>
      </c>
      <c r="BX139" s="6">
        <f t="shared" si="118"/>
        <v>13529.365963574313</v>
      </c>
      <c r="BY139" s="6">
        <f t="shared" si="118"/>
        <v>13529.365963574313</v>
      </c>
      <c r="BZ139" s="6">
        <f t="shared" si="118"/>
        <v>13895.305595102052</v>
      </c>
      <c r="CA139" s="6">
        <f t="shared" si="118"/>
        <v>13895.305595102052</v>
      </c>
      <c r="CB139" s="6">
        <f t="shared" si="118"/>
        <v>13895.305595102052</v>
      </c>
      <c r="CC139" s="6">
        <f t="shared" si="118"/>
        <v>13895.305595102052</v>
      </c>
      <c r="CD139" s="6">
        <f t="shared" si="118"/>
        <v>14268.564019260344</v>
      </c>
      <c r="CE139" s="6">
        <f t="shared" si="118"/>
        <v>14268.564019260344</v>
      </c>
      <c r="CF139" s="6">
        <f t="shared" si="118"/>
        <v>14268.564019260344</v>
      </c>
      <c r="CG139" s="6">
        <f t="shared" si="118"/>
        <v>14268.564019260344</v>
      </c>
      <c r="CH139" s="6">
        <f t="shared" si="118"/>
        <v>14649.287611901806</v>
      </c>
      <c r="CI139" s="6">
        <f t="shared" si="118"/>
        <v>14649.287611901806</v>
      </c>
      <c r="CJ139" s="6">
        <f t="shared" si="118"/>
        <v>14649.287611901806</v>
      </c>
      <c r="CK139" s="6">
        <f t="shared" si="118"/>
        <v>14649.287611901806</v>
      </c>
      <c r="CL139" s="6">
        <f t="shared" si="118"/>
        <v>15037.625676396101</v>
      </c>
      <c r="CM139" s="6">
        <f t="shared" si="118"/>
        <v>15037.625676396101</v>
      </c>
      <c r="CN139" s="6">
        <f t="shared" si="118"/>
        <v>15037.625676396101</v>
      </c>
      <c r="CO139" s="6">
        <f t="shared" si="118"/>
        <v>15037.625676396101</v>
      </c>
      <c r="CP139" s="6">
        <f t="shared" si="118"/>
        <v>15433.730502180277</v>
      </c>
      <c r="CQ139" s="6">
        <f t="shared" si="118"/>
        <v>15433.730502180277</v>
      </c>
      <c r="CR139" s="6">
        <f t="shared" si="118"/>
        <v>15433.730502180277</v>
      </c>
      <c r="CS139" s="6">
        <f t="shared" si="118"/>
        <v>15433.730502180277</v>
      </c>
      <c r="CT139" s="6">
        <f t="shared" si="118"/>
        <v>15837.757424480142</v>
      </c>
      <c r="CU139" s="6">
        <f t="shared" si="118"/>
        <v>15837.757424480142</v>
      </c>
      <c r="CV139" s="6">
        <f t="shared" si="118"/>
        <v>15837.757424480142</v>
      </c>
      <c r="CW139" s="6">
        <f t="shared" si="118"/>
        <v>15837.757424480142</v>
      </c>
      <c r="CX139" s="6">
        <f t="shared" si="118"/>
        <v>16249.864885225998</v>
      </c>
      <c r="CY139" s="6">
        <f t="shared" si="118"/>
        <v>16249.864885225998</v>
      </c>
      <c r="CZ139" s="6">
        <f t="shared" si="118"/>
        <v>16249.864885225998</v>
      </c>
      <c r="DA139" s="6">
        <f t="shared" si="118"/>
        <v>16249.864885225998</v>
      </c>
      <c r="DB139" s="6">
        <f t="shared" si="118"/>
        <v>16670.214495186781</v>
      </c>
      <c r="DC139" s="6">
        <f t="shared" si="118"/>
        <v>16670.214495186781</v>
      </c>
      <c r="DD139" s="6">
        <f t="shared" si="118"/>
        <v>16670.214495186781</v>
      </c>
      <c r="DE139" s="6">
        <f t="shared" si="118"/>
        <v>16670.214495186781</v>
      </c>
      <c r="DF139" s="6">
        <f t="shared" si="118"/>
        <v>17098.971097346766</v>
      </c>
      <c r="DG139" s="6">
        <f t="shared" si="118"/>
        <v>17098.971097346766</v>
      </c>
      <c r="DH139" s="6">
        <f t="shared" si="118"/>
        <v>17098.971097346766</v>
      </c>
      <c r="DI139" s="6">
        <f t="shared" si="118"/>
        <v>17098.971097346766</v>
      </c>
      <c r="DJ139" s="6">
        <f t="shared" si="118"/>
        <v>17536.302831549954</v>
      </c>
      <c r="DK139" s="6">
        <f t="shared" si="118"/>
        <v>17536.302831549954</v>
      </c>
      <c r="DL139" s="6">
        <f t="shared" si="118"/>
        <v>17536.302831549954</v>
      </c>
      <c r="DM139" s="6">
        <f t="shared" si="118"/>
        <v>17536.302831549954</v>
      </c>
      <c r="DN139" s="6">
        <f t="shared" si="118"/>
        <v>17982.381200437208</v>
      </c>
      <c r="DO139" s="6">
        <f t="shared" si="118"/>
        <v>17982.381200437208</v>
      </c>
      <c r="DP139" s="6">
        <f t="shared" si="118"/>
        <v>17982.381200437208</v>
      </c>
      <c r="DQ139" s="6">
        <f t="shared" si="118"/>
        <v>17982.381200437208</v>
      </c>
      <c r="DR139" s="6">
        <f t="shared" si="118"/>
        <v>0</v>
      </c>
      <c r="DS139" s="6">
        <f t="shared" si="118"/>
        <v>0</v>
      </c>
      <c r="DT139" s="6">
        <f t="shared" si="118"/>
        <v>0</v>
      </c>
      <c r="DU139" s="6">
        <f t="shared" si="118"/>
        <v>0</v>
      </c>
      <c r="DV139" s="6">
        <f t="shared" si="118"/>
        <v>0</v>
      </c>
      <c r="DW139" s="6">
        <f t="shared" si="118"/>
        <v>0</v>
      </c>
      <c r="DX139" s="6">
        <f t="shared" si="118"/>
        <v>0</v>
      </c>
      <c r="DY139" s="6">
        <f t="shared" si="118"/>
        <v>0</v>
      </c>
      <c r="DZ139" s="6">
        <f t="shared" si="118"/>
        <v>0</v>
      </c>
      <c r="EA139" s="6">
        <f t="shared" si="118"/>
        <v>0</v>
      </c>
      <c r="EB139" s="6">
        <f t="shared" si="118"/>
        <v>0</v>
      </c>
      <c r="EC139" s="6">
        <f t="shared" si="118"/>
        <v>0</v>
      </c>
      <c r="ED139" s="6">
        <f t="shared" si="118"/>
        <v>0</v>
      </c>
      <c r="EE139" s="6">
        <f t="shared" si="118"/>
        <v>0</v>
      </c>
      <c r="EF139" s="6">
        <f t="shared" si="118"/>
        <v>0</v>
      </c>
      <c r="EG139" s="6">
        <f t="shared" ref="EG139:FA139" si="119">$G$139*EG137</f>
        <v>0</v>
      </c>
      <c r="EH139" s="6">
        <f t="shared" si="119"/>
        <v>0</v>
      </c>
      <c r="EI139" s="6">
        <f t="shared" si="119"/>
        <v>0</v>
      </c>
      <c r="EJ139" s="6">
        <f t="shared" si="119"/>
        <v>0</v>
      </c>
      <c r="EK139" s="6">
        <f t="shared" si="119"/>
        <v>0</v>
      </c>
      <c r="EL139" s="6">
        <f t="shared" si="119"/>
        <v>0</v>
      </c>
      <c r="EM139" s="6">
        <f t="shared" si="119"/>
        <v>0</v>
      </c>
      <c r="EN139" s="6">
        <f t="shared" si="119"/>
        <v>0</v>
      </c>
      <c r="EO139" s="6">
        <f t="shared" si="119"/>
        <v>0</v>
      </c>
      <c r="EP139" s="6">
        <f t="shared" si="119"/>
        <v>0</v>
      </c>
      <c r="EQ139" s="6">
        <f t="shared" si="119"/>
        <v>0</v>
      </c>
      <c r="ER139" s="6">
        <f t="shared" si="119"/>
        <v>0</v>
      </c>
      <c r="ES139" s="6">
        <f t="shared" si="119"/>
        <v>0</v>
      </c>
      <c r="ET139" s="6">
        <f t="shared" si="119"/>
        <v>0</v>
      </c>
      <c r="EU139" s="6">
        <f t="shared" si="119"/>
        <v>0</v>
      </c>
      <c r="EV139" s="6">
        <f t="shared" si="119"/>
        <v>0</v>
      </c>
      <c r="EW139" s="6">
        <f t="shared" si="119"/>
        <v>0</v>
      </c>
      <c r="EX139" s="6">
        <f t="shared" si="119"/>
        <v>0</v>
      </c>
      <c r="EY139" s="6">
        <f t="shared" si="119"/>
        <v>0</v>
      </c>
      <c r="EZ139" s="6">
        <f t="shared" si="119"/>
        <v>0</v>
      </c>
      <c r="FA139" s="6">
        <f t="shared" si="119"/>
        <v>0</v>
      </c>
    </row>
    <row r="141" spans="2:157" x14ac:dyDescent="0.35">
      <c r="C141" s="2" t="s">
        <v>43</v>
      </c>
      <c r="H141" s="6">
        <f>H135</f>
        <v>0</v>
      </c>
      <c r="I141" s="6">
        <f t="shared" ref="I141:BT141" si="120">I135</f>
        <v>0</v>
      </c>
      <c r="J141" s="6">
        <f t="shared" si="120"/>
        <v>0</v>
      </c>
      <c r="K141" s="6">
        <f t="shared" si="120"/>
        <v>0</v>
      </c>
      <c r="L141" s="6">
        <f t="shared" si="120"/>
        <v>0</v>
      </c>
      <c r="M141" s="6">
        <f t="shared" si="120"/>
        <v>0</v>
      </c>
      <c r="N141" s="6">
        <f t="shared" si="120"/>
        <v>0</v>
      </c>
      <c r="O141" s="6">
        <f t="shared" si="120"/>
        <v>0</v>
      </c>
      <c r="P141" s="6">
        <f t="shared" si="120"/>
        <v>0</v>
      </c>
      <c r="Q141" s="6">
        <f t="shared" si="120"/>
        <v>0</v>
      </c>
      <c r="R141" s="6">
        <f t="shared" si="120"/>
        <v>0</v>
      </c>
      <c r="S141" s="6">
        <f t="shared" si="120"/>
        <v>0</v>
      </c>
      <c r="T141" s="6">
        <f t="shared" si="120"/>
        <v>0</v>
      </c>
      <c r="U141" s="6">
        <f t="shared" si="120"/>
        <v>0</v>
      </c>
      <c r="V141" s="6">
        <f t="shared" si="120"/>
        <v>26790.132161499994</v>
      </c>
      <c r="W141" s="6">
        <f t="shared" si="120"/>
        <v>26790.132161499994</v>
      </c>
      <c r="X141" s="6">
        <f t="shared" si="120"/>
        <v>26790.132161499994</v>
      </c>
      <c r="Y141" s="6">
        <f t="shared" si="120"/>
        <v>26790.132161499994</v>
      </c>
      <c r="Z141" s="6">
        <f t="shared" si="120"/>
        <v>27598.369982605003</v>
      </c>
      <c r="AA141" s="6">
        <f t="shared" si="120"/>
        <v>27598.369982605003</v>
      </c>
      <c r="AB141" s="6">
        <f t="shared" si="120"/>
        <v>27598.369982605003</v>
      </c>
      <c r="AC141" s="6">
        <f t="shared" si="120"/>
        <v>27598.369982605003</v>
      </c>
      <c r="AD141" s="6">
        <f t="shared" si="120"/>
        <v>28422.772560132133</v>
      </c>
      <c r="AE141" s="6">
        <f t="shared" si="120"/>
        <v>28422.772560132133</v>
      </c>
      <c r="AF141" s="6">
        <f t="shared" si="120"/>
        <v>28422.772560132133</v>
      </c>
      <c r="AG141" s="6">
        <f t="shared" si="120"/>
        <v>28422.772560132133</v>
      </c>
      <c r="AH141" s="6">
        <f t="shared" si="120"/>
        <v>29263.663189209776</v>
      </c>
      <c r="AI141" s="6">
        <f t="shared" si="120"/>
        <v>29263.663189209776</v>
      </c>
      <c r="AJ141" s="6">
        <f t="shared" si="120"/>
        <v>29263.663189209776</v>
      </c>
      <c r="AK141" s="6">
        <f t="shared" si="120"/>
        <v>29263.663189209776</v>
      </c>
      <c r="AL141" s="6">
        <f t="shared" si="120"/>
        <v>30121.371630868987</v>
      </c>
      <c r="AM141" s="6">
        <f t="shared" si="120"/>
        <v>30121.371630868987</v>
      </c>
      <c r="AN141" s="6">
        <f t="shared" si="120"/>
        <v>30121.371630868987</v>
      </c>
      <c r="AO141" s="6">
        <f t="shared" si="120"/>
        <v>30121.371630868987</v>
      </c>
      <c r="AP141" s="6">
        <f t="shared" si="120"/>
        <v>30996.234241361384</v>
      </c>
      <c r="AQ141" s="6">
        <f t="shared" si="120"/>
        <v>30996.234241361384</v>
      </c>
      <c r="AR141" s="6">
        <f t="shared" si="120"/>
        <v>30996.234241361384</v>
      </c>
      <c r="AS141" s="6">
        <f t="shared" si="120"/>
        <v>30996.234241361384</v>
      </c>
      <c r="AT141" s="6">
        <f t="shared" si="120"/>
        <v>31888.594104063635</v>
      </c>
      <c r="AU141" s="6">
        <f t="shared" si="120"/>
        <v>31888.594104063635</v>
      </c>
      <c r="AV141" s="6">
        <f t="shared" si="120"/>
        <v>31888.594104063635</v>
      </c>
      <c r="AW141" s="6">
        <f t="shared" si="120"/>
        <v>31888.594104063635</v>
      </c>
      <c r="AX141" s="6">
        <f t="shared" si="120"/>
        <v>32798.801164019911</v>
      </c>
      <c r="AY141" s="6">
        <f t="shared" si="120"/>
        <v>32798.801164019911</v>
      </c>
      <c r="AZ141" s="6">
        <f t="shared" si="120"/>
        <v>32798.801164019911</v>
      </c>
      <c r="BA141" s="6">
        <f t="shared" si="120"/>
        <v>32798.801164019911</v>
      </c>
      <c r="BB141" s="6">
        <f t="shared" si="120"/>
        <v>33727.212365175306</v>
      </c>
      <c r="BC141" s="6">
        <f t="shared" si="120"/>
        <v>33727.212365175306</v>
      </c>
      <c r="BD141" s="6">
        <f t="shared" si="120"/>
        <v>33727.212365175306</v>
      </c>
      <c r="BE141" s="6">
        <f t="shared" si="120"/>
        <v>33727.212365175306</v>
      </c>
      <c r="BF141" s="6">
        <f t="shared" si="120"/>
        <v>34674.191790353827</v>
      </c>
      <c r="BG141" s="6">
        <f t="shared" si="120"/>
        <v>34674.191790353827</v>
      </c>
      <c r="BH141" s="6">
        <f t="shared" si="120"/>
        <v>34674.191790353827</v>
      </c>
      <c r="BI141" s="6">
        <f t="shared" si="120"/>
        <v>34674.191790353827</v>
      </c>
      <c r="BJ141" s="6">
        <f t="shared" si="120"/>
        <v>35640.11080403591</v>
      </c>
      <c r="BK141" s="6">
        <f t="shared" si="120"/>
        <v>35640.11080403591</v>
      </c>
      <c r="BL141" s="6">
        <f t="shared" si="120"/>
        <v>35640.11080403591</v>
      </c>
      <c r="BM141" s="6">
        <f t="shared" si="120"/>
        <v>35640.11080403591</v>
      </c>
      <c r="BN141" s="6">
        <f t="shared" si="120"/>
        <v>36625.34819799164</v>
      </c>
      <c r="BO141" s="6">
        <f t="shared" si="120"/>
        <v>36625.34819799164</v>
      </c>
      <c r="BP141" s="6">
        <f t="shared" si="120"/>
        <v>36625.34819799164</v>
      </c>
      <c r="BQ141" s="6">
        <f t="shared" si="120"/>
        <v>36625.34819799164</v>
      </c>
      <c r="BR141" s="6">
        <f t="shared" si="120"/>
        <v>37630.29033982649</v>
      </c>
      <c r="BS141" s="6">
        <f t="shared" si="120"/>
        <v>37630.29033982649</v>
      </c>
      <c r="BT141" s="6">
        <f t="shared" si="120"/>
        <v>37630.29033982649</v>
      </c>
      <c r="BU141" s="6">
        <f t="shared" ref="BU141:EF141" si="121">BU135</f>
        <v>37630.29033982649</v>
      </c>
      <c r="BV141" s="6">
        <f t="shared" si="121"/>
        <v>38655.331324498038</v>
      </c>
      <c r="BW141" s="6">
        <f t="shared" si="121"/>
        <v>38655.331324498038</v>
      </c>
      <c r="BX141" s="6">
        <f t="shared" si="121"/>
        <v>38655.331324498038</v>
      </c>
      <c r="BY141" s="6">
        <f t="shared" si="121"/>
        <v>38655.331324498038</v>
      </c>
      <c r="BZ141" s="6">
        <f t="shared" si="121"/>
        <v>39700.873128863008</v>
      </c>
      <c r="CA141" s="6">
        <f t="shared" si="121"/>
        <v>39700.873128863008</v>
      </c>
      <c r="CB141" s="6">
        <f t="shared" si="121"/>
        <v>39700.873128863008</v>
      </c>
      <c r="CC141" s="6">
        <f t="shared" si="121"/>
        <v>39700.873128863008</v>
      </c>
      <c r="CD141" s="6">
        <f t="shared" si="121"/>
        <v>40767.32576931527</v>
      </c>
      <c r="CE141" s="6">
        <f t="shared" si="121"/>
        <v>40767.32576931527</v>
      </c>
      <c r="CF141" s="6">
        <f t="shared" si="121"/>
        <v>40767.32576931527</v>
      </c>
      <c r="CG141" s="6">
        <f t="shared" si="121"/>
        <v>40767.32576931527</v>
      </c>
      <c r="CH141" s="6">
        <f t="shared" si="121"/>
        <v>41855.10746257659</v>
      </c>
      <c r="CI141" s="6">
        <f t="shared" si="121"/>
        <v>41855.10746257659</v>
      </c>
      <c r="CJ141" s="6">
        <f t="shared" si="121"/>
        <v>41855.10746257659</v>
      </c>
      <c r="CK141" s="6">
        <f t="shared" si="121"/>
        <v>41855.10746257659</v>
      </c>
      <c r="CL141" s="6">
        <f t="shared" si="121"/>
        <v>42964.644789703147</v>
      </c>
      <c r="CM141" s="6">
        <f t="shared" si="121"/>
        <v>42964.644789703147</v>
      </c>
      <c r="CN141" s="6">
        <f t="shared" si="121"/>
        <v>42964.644789703147</v>
      </c>
      <c r="CO141" s="6">
        <f t="shared" si="121"/>
        <v>42964.644789703147</v>
      </c>
      <c r="CP141" s="6">
        <f t="shared" si="121"/>
        <v>44096.37286337222</v>
      </c>
      <c r="CQ141" s="6">
        <f t="shared" si="121"/>
        <v>44096.37286337222</v>
      </c>
      <c r="CR141" s="6">
        <f t="shared" si="121"/>
        <v>44096.37286337222</v>
      </c>
      <c r="CS141" s="6">
        <f t="shared" si="121"/>
        <v>44096.37286337222</v>
      </c>
      <c r="CT141" s="6">
        <f t="shared" si="121"/>
        <v>45250.735498514696</v>
      </c>
      <c r="CU141" s="6">
        <f t="shared" si="121"/>
        <v>45250.735498514696</v>
      </c>
      <c r="CV141" s="6">
        <f t="shared" si="121"/>
        <v>45250.735498514696</v>
      </c>
      <c r="CW141" s="6">
        <f t="shared" si="121"/>
        <v>45250.735498514696</v>
      </c>
      <c r="CX141" s="6">
        <f t="shared" si="121"/>
        <v>46428.185386359997</v>
      </c>
      <c r="CY141" s="6">
        <f t="shared" si="121"/>
        <v>46428.185386359997</v>
      </c>
      <c r="CZ141" s="6">
        <f t="shared" si="121"/>
        <v>46428.185386359997</v>
      </c>
      <c r="DA141" s="6">
        <f t="shared" si="121"/>
        <v>46428.185386359997</v>
      </c>
      <c r="DB141" s="6">
        <f t="shared" si="121"/>
        <v>47629.184271962236</v>
      </c>
      <c r="DC141" s="6">
        <f t="shared" si="121"/>
        <v>47629.184271962236</v>
      </c>
      <c r="DD141" s="6">
        <f t="shared" si="121"/>
        <v>47629.184271962236</v>
      </c>
      <c r="DE141" s="6">
        <f t="shared" si="121"/>
        <v>47629.184271962236</v>
      </c>
      <c r="DF141" s="6">
        <f t="shared" si="121"/>
        <v>48854.203135276475</v>
      </c>
      <c r="DG141" s="6">
        <f t="shared" si="121"/>
        <v>48854.203135276475</v>
      </c>
      <c r="DH141" s="6">
        <f t="shared" si="121"/>
        <v>48854.203135276475</v>
      </c>
      <c r="DI141" s="6">
        <f t="shared" si="121"/>
        <v>48854.203135276475</v>
      </c>
      <c r="DJ141" s="6">
        <f t="shared" si="121"/>
        <v>50103.722375857018</v>
      </c>
      <c r="DK141" s="6">
        <f t="shared" si="121"/>
        <v>50103.722375857018</v>
      </c>
      <c r="DL141" s="6">
        <f t="shared" si="121"/>
        <v>50103.722375857018</v>
      </c>
      <c r="DM141" s="6">
        <f t="shared" si="121"/>
        <v>50103.722375857018</v>
      </c>
      <c r="DN141" s="6">
        <f t="shared" si="121"/>
        <v>51378.232001249169</v>
      </c>
      <c r="DO141" s="6">
        <f t="shared" si="121"/>
        <v>51378.232001249169</v>
      </c>
      <c r="DP141" s="6">
        <f t="shared" si="121"/>
        <v>51378.232001249169</v>
      </c>
      <c r="DQ141" s="6">
        <f t="shared" si="121"/>
        <v>51378.232001249169</v>
      </c>
      <c r="DR141" s="6">
        <f t="shared" si="121"/>
        <v>0</v>
      </c>
      <c r="DS141" s="6">
        <f t="shared" si="121"/>
        <v>0</v>
      </c>
      <c r="DT141" s="6">
        <f t="shared" si="121"/>
        <v>0</v>
      </c>
      <c r="DU141" s="6">
        <f t="shared" si="121"/>
        <v>0</v>
      </c>
      <c r="DV141" s="6">
        <f t="shared" si="121"/>
        <v>0</v>
      </c>
      <c r="DW141" s="6">
        <f t="shared" si="121"/>
        <v>0</v>
      </c>
      <c r="DX141" s="6">
        <f t="shared" si="121"/>
        <v>0</v>
      </c>
      <c r="DY141" s="6">
        <f t="shared" si="121"/>
        <v>0</v>
      </c>
      <c r="DZ141" s="6">
        <f t="shared" si="121"/>
        <v>0</v>
      </c>
      <c r="EA141" s="6">
        <f t="shared" si="121"/>
        <v>0</v>
      </c>
      <c r="EB141" s="6">
        <f t="shared" si="121"/>
        <v>0</v>
      </c>
      <c r="EC141" s="6">
        <f t="shared" si="121"/>
        <v>0</v>
      </c>
      <c r="ED141" s="6">
        <f t="shared" si="121"/>
        <v>0</v>
      </c>
      <c r="EE141" s="6">
        <f t="shared" si="121"/>
        <v>0</v>
      </c>
      <c r="EF141" s="6">
        <f t="shared" si="121"/>
        <v>0</v>
      </c>
      <c r="EG141" s="6">
        <f t="shared" ref="EG141:FA141" si="122">EG135</f>
        <v>0</v>
      </c>
      <c r="EH141" s="6">
        <f t="shared" si="122"/>
        <v>0</v>
      </c>
      <c r="EI141" s="6">
        <f t="shared" si="122"/>
        <v>0</v>
      </c>
      <c r="EJ141" s="6">
        <f t="shared" si="122"/>
        <v>0</v>
      </c>
      <c r="EK141" s="6">
        <f t="shared" si="122"/>
        <v>0</v>
      </c>
      <c r="EL141" s="6">
        <f t="shared" si="122"/>
        <v>0</v>
      </c>
      <c r="EM141" s="6">
        <f t="shared" si="122"/>
        <v>0</v>
      </c>
      <c r="EN141" s="6">
        <f t="shared" si="122"/>
        <v>0</v>
      </c>
      <c r="EO141" s="6">
        <f t="shared" si="122"/>
        <v>0</v>
      </c>
      <c r="EP141" s="6">
        <f t="shared" si="122"/>
        <v>0</v>
      </c>
      <c r="EQ141" s="6">
        <f t="shared" si="122"/>
        <v>0</v>
      </c>
      <c r="ER141" s="6">
        <f t="shared" si="122"/>
        <v>0</v>
      </c>
      <c r="ES141" s="6">
        <f t="shared" si="122"/>
        <v>0</v>
      </c>
      <c r="ET141" s="6">
        <f t="shared" si="122"/>
        <v>0</v>
      </c>
      <c r="EU141" s="6">
        <f t="shared" si="122"/>
        <v>0</v>
      </c>
      <c r="EV141" s="6">
        <f t="shared" si="122"/>
        <v>0</v>
      </c>
      <c r="EW141" s="6">
        <f t="shared" si="122"/>
        <v>0</v>
      </c>
      <c r="EX141" s="6">
        <f t="shared" si="122"/>
        <v>0</v>
      </c>
      <c r="EY141" s="6">
        <f t="shared" si="122"/>
        <v>0</v>
      </c>
      <c r="EZ141" s="6">
        <f t="shared" si="122"/>
        <v>0</v>
      </c>
      <c r="FA141" s="6">
        <f t="shared" si="122"/>
        <v>0</v>
      </c>
    </row>
    <row r="142" spans="2:157" x14ac:dyDescent="0.35">
      <c r="C142" s="2" t="s">
        <v>90</v>
      </c>
      <c r="H142" s="6">
        <f>H135-H139-1E-22</f>
        <v>-1E-22</v>
      </c>
      <c r="I142" s="6">
        <f t="shared" ref="I142:BT142" si="123">I135-I139-1E-22</f>
        <v>-1E-22</v>
      </c>
      <c r="J142" s="6">
        <f t="shared" si="123"/>
        <v>-1E-22</v>
      </c>
      <c r="K142" s="6">
        <f t="shared" si="123"/>
        <v>-1E-22</v>
      </c>
      <c r="L142" s="6">
        <f t="shared" si="123"/>
        <v>-1E-22</v>
      </c>
      <c r="M142" s="6">
        <f t="shared" si="123"/>
        <v>-1E-22</v>
      </c>
      <c r="N142" s="6">
        <f t="shared" si="123"/>
        <v>-1E-22</v>
      </c>
      <c r="O142" s="6">
        <f t="shared" si="123"/>
        <v>-1E-22</v>
      </c>
      <c r="P142" s="6">
        <f t="shared" si="123"/>
        <v>-1E-22</v>
      </c>
      <c r="Q142" s="6">
        <f t="shared" si="123"/>
        <v>-1E-22</v>
      </c>
      <c r="R142" s="6">
        <f t="shared" si="123"/>
        <v>-1E-22</v>
      </c>
      <c r="S142" s="6">
        <f t="shared" si="123"/>
        <v>-1E-22</v>
      </c>
      <c r="T142" s="6">
        <f t="shared" si="123"/>
        <v>-1E-22</v>
      </c>
      <c r="U142" s="6">
        <f t="shared" si="123"/>
        <v>-1E-22</v>
      </c>
      <c r="V142" s="6">
        <f>V135-V139-1E-22</f>
        <v>131782.38177016249</v>
      </c>
      <c r="W142" s="6">
        <f t="shared" si="123"/>
        <v>131782.38177016249</v>
      </c>
      <c r="X142" s="6">
        <f t="shared" si="123"/>
        <v>131782.38177016249</v>
      </c>
      <c r="Y142" s="6">
        <f t="shared" si="123"/>
        <v>131782.38177016249</v>
      </c>
      <c r="Z142" s="6">
        <f t="shared" si="123"/>
        <v>48437.286052743249</v>
      </c>
      <c r="AA142" s="6">
        <f t="shared" si="123"/>
        <v>48437.286052743249</v>
      </c>
      <c r="AB142" s="6">
        <f t="shared" si="123"/>
        <v>48437.286052743249</v>
      </c>
      <c r="AC142" s="6">
        <f t="shared" si="123"/>
        <v>48437.286052743249</v>
      </c>
      <c r="AD142" s="6">
        <f t="shared" si="123"/>
        <v>36773.809502515884</v>
      </c>
      <c r="AE142" s="6">
        <f t="shared" si="123"/>
        <v>36773.809502515884</v>
      </c>
      <c r="AF142" s="6">
        <f t="shared" si="123"/>
        <v>36773.809502515884</v>
      </c>
      <c r="AG142" s="6">
        <f t="shared" si="123"/>
        <v>36773.809502515884</v>
      </c>
      <c r="AH142" s="6">
        <f t="shared" si="123"/>
        <v>30000.785476044355</v>
      </c>
      <c r="AI142" s="6">
        <f t="shared" si="123"/>
        <v>30000.785476044355</v>
      </c>
      <c r="AJ142" s="6">
        <f t="shared" si="123"/>
        <v>30000.785476044355</v>
      </c>
      <c r="AK142" s="6">
        <f t="shared" si="123"/>
        <v>30000.785476044355</v>
      </c>
      <c r="AL142" s="6">
        <f t="shared" si="123"/>
        <v>30558.295963122844</v>
      </c>
      <c r="AM142" s="6">
        <f t="shared" si="123"/>
        <v>30558.295963122844</v>
      </c>
      <c r="AN142" s="6">
        <f t="shared" si="123"/>
        <v>30558.295963122844</v>
      </c>
      <c r="AO142" s="6">
        <f t="shared" si="123"/>
        <v>30558.295963122844</v>
      </c>
      <c r="AP142" s="6">
        <f t="shared" si="123"/>
        <v>25637.2544584139</v>
      </c>
      <c r="AQ142" s="6">
        <f t="shared" si="123"/>
        <v>25637.2544584139</v>
      </c>
      <c r="AR142" s="6">
        <f t="shared" si="123"/>
        <v>25637.2544584139</v>
      </c>
      <c r="AS142" s="6">
        <f t="shared" si="123"/>
        <v>25637.2544584139</v>
      </c>
      <c r="AT142" s="6">
        <f t="shared" si="123"/>
        <v>20727.586167641362</v>
      </c>
      <c r="AU142" s="6">
        <f t="shared" si="123"/>
        <v>20727.586167641362</v>
      </c>
      <c r="AV142" s="6">
        <f t="shared" si="123"/>
        <v>20727.586167641362</v>
      </c>
      <c r="AW142" s="6">
        <f t="shared" si="123"/>
        <v>20727.586167641362</v>
      </c>
      <c r="AX142" s="6">
        <f t="shared" si="123"/>
        <v>21319.220756612944</v>
      </c>
      <c r="AY142" s="6">
        <f t="shared" si="123"/>
        <v>21319.220756612944</v>
      </c>
      <c r="AZ142" s="6">
        <f t="shared" si="123"/>
        <v>21319.220756612944</v>
      </c>
      <c r="BA142" s="6">
        <f t="shared" si="123"/>
        <v>21319.220756612944</v>
      </c>
      <c r="BB142" s="6">
        <f t="shared" si="123"/>
        <v>21922.688037363951</v>
      </c>
      <c r="BC142" s="6">
        <f t="shared" si="123"/>
        <v>21922.688037363951</v>
      </c>
      <c r="BD142" s="6">
        <f t="shared" si="123"/>
        <v>21922.688037363951</v>
      </c>
      <c r="BE142" s="6">
        <f t="shared" si="123"/>
        <v>21922.688037363951</v>
      </c>
      <c r="BF142" s="6">
        <f t="shared" si="123"/>
        <v>22538.22466372999</v>
      </c>
      <c r="BG142" s="6">
        <f t="shared" si="123"/>
        <v>22538.22466372999</v>
      </c>
      <c r="BH142" s="6">
        <f t="shared" si="123"/>
        <v>22538.22466372999</v>
      </c>
      <c r="BI142" s="6">
        <f t="shared" si="123"/>
        <v>22538.22466372999</v>
      </c>
      <c r="BJ142" s="6">
        <f t="shared" si="123"/>
        <v>23166.072022623342</v>
      </c>
      <c r="BK142" s="6">
        <f t="shared" si="123"/>
        <v>23166.072022623342</v>
      </c>
      <c r="BL142" s="6">
        <f t="shared" si="123"/>
        <v>23166.072022623342</v>
      </c>
      <c r="BM142" s="6">
        <f t="shared" si="123"/>
        <v>23166.072022623342</v>
      </c>
      <c r="BN142" s="6">
        <f t="shared" si="123"/>
        <v>23806.476328694567</v>
      </c>
      <c r="BO142" s="6">
        <f t="shared" si="123"/>
        <v>23806.476328694567</v>
      </c>
      <c r="BP142" s="6">
        <f t="shared" si="123"/>
        <v>23806.476328694567</v>
      </c>
      <c r="BQ142" s="6">
        <f t="shared" si="123"/>
        <v>23806.476328694567</v>
      </c>
      <c r="BR142" s="6">
        <f t="shared" si="123"/>
        <v>24459.688720887221</v>
      </c>
      <c r="BS142" s="6">
        <f t="shared" si="123"/>
        <v>24459.688720887221</v>
      </c>
      <c r="BT142" s="6">
        <f t="shared" si="123"/>
        <v>24459.688720887221</v>
      </c>
      <c r="BU142" s="6">
        <f t="shared" ref="BU142:EF142" si="124">BU135-BU139-1E-22</f>
        <v>24459.688720887221</v>
      </c>
      <c r="BV142" s="6">
        <f t="shared" si="124"/>
        <v>25125.965360923725</v>
      </c>
      <c r="BW142" s="6">
        <f t="shared" si="124"/>
        <v>25125.965360923725</v>
      </c>
      <c r="BX142" s="6">
        <f t="shared" si="124"/>
        <v>25125.965360923725</v>
      </c>
      <c r="BY142" s="6">
        <f t="shared" si="124"/>
        <v>25125.965360923725</v>
      </c>
      <c r="BZ142" s="6">
        <f t="shared" si="124"/>
        <v>25805.567533760957</v>
      </c>
      <c r="CA142" s="6">
        <f t="shared" si="124"/>
        <v>25805.567533760957</v>
      </c>
      <c r="CB142" s="6">
        <f t="shared" si="124"/>
        <v>25805.567533760957</v>
      </c>
      <c r="CC142" s="6">
        <f t="shared" si="124"/>
        <v>25805.567533760957</v>
      </c>
      <c r="CD142" s="6">
        <f t="shared" si="124"/>
        <v>26498.761750054924</v>
      </c>
      <c r="CE142" s="6">
        <f t="shared" si="124"/>
        <v>26498.761750054924</v>
      </c>
      <c r="CF142" s="6">
        <f t="shared" si="124"/>
        <v>26498.761750054924</v>
      </c>
      <c r="CG142" s="6">
        <f t="shared" si="124"/>
        <v>26498.761750054924</v>
      </c>
      <c r="CH142" s="6">
        <f t="shared" si="124"/>
        <v>27205.819850674787</v>
      </c>
      <c r="CI142" s="6">
        <f t="shared" si="124"/>
        <v>27205.819850674787</v>
      </c>
      <c r="CJ142" s="6">
        <f t="shared" si="124"/>
        <v>27205.819850674787</v>
      </c>
      <c r="CK142" s="6">
        <f t="shared" si="124"/>
        <v>27205.819850674787</v>
      </c>
      <c r="CL142" s="6">
        <f t="shared" si="124"/>
        <v>27927.019113307048</v>
      </c>
      <c r="CM142" s="6">
        <f t="shared" si="124"/>
        <v>27927.019113307048</v>
      </c>
      <c r="CN142" s="6">
        <f t="shared" si="124"/>
        <v>27927.019113307048</v>
      </c>
      <c r="CO142" s="6">
        <f t="shared" si="124"/>
        <v>27927.019113307048</v>
      </c>
      <c r="CP142" s="6">
        <f t="shared" si="124"/>
        <v>28662.642361191945</v>
      </c>
      <c r="CQ142" s="6">
        <f t="shared" si="124"/>
        <v>28662.642361191945</v>
      </c>
      <c r="CR142" s="6">
        <f t="shared" si="124"/>
        <v>28662.642361191945</v>
      </c>
      <c r="CS142" s="6">
        <f t="shared" si="124"/>
        <v>28662.642361191945</v>
      </c>
      <c r="CT142" s="6">
        <f t="shared" si="124"/>
        <v>29412.978074034552</v>
      </c>
      <c r="CU142" s="6">
        <f t="shared" si="124"/>
        <v>29412.978074034552</v>
      </c>
      <c r="CV142" s="6">
        <f t="shared" si="124"/>
        <v>29412.978074034552</v>
      </c>
      <c r="CW142" s="6">
        <f t="shared" si="124"/>
        <v>29412.978074034552</v>
      </c>
      <c r="CX142" s="6">
        <f t="shared" si="124"/>
        <v>30178.320501134</v>
      </c>
      <c r="CY142" s="6">
        <f t="shared" si="124"/>
        <v>30178.320501134</v>
      </c>
      <c r="CZ142" s="6">
        <f t="shared" si="124"/>
        <v>30178.320501134</v>
      </c>
      <c r="DA142" s="6">
        <f t="shared" si="124"/>
        <v>30178.320501134</v>
      </c>
      <c r="DB142" s="6">
        <f t="shared" si="124"/>
        <v>30958.969776775455</v>
      </c>
      <c r="DC142" s="6">
        <f t="shared" si="124"/>
        <v>30958.969776775455</v>
      </c>
      <c r="DD142" s="6">
        <f t="shared" si="124"/>
        <v>30958.969776775455</v>
      </c>
      <c r="DE142" s="6">
        <f t="shared" si="124"/>
        <v>30958.969776775455</v>
      </c>
      <c r="DF142" s="6">
        <f t="shared" si="124"/>
        <v>31755.232037929709</v>
      </c>
      <c r="DG142" s="6">
        <f t="shared" si="124"/>
        <v>31755.232037929709</v>
      </c>
      <c r="DH142" s="6">
        <f t="shared" si="124"/>
        <v>31755.232037929709</v>
      </c>
      <c r="DI142" s="6">
        <f t="shared" si="124"/>
        <v>31755.232037929709</v>
      </c>
      <c r="DJ142" s="6">
        <f t="shared" si="124"/>
        <v>32567.419544307064</v>
      </c>
      <c r="DK142" s="6">
        <f t="shared" si="124"/>
        <v>32567.419544307064</v>
      </c>
      <c r="DL142" s="6">
        <f t="shared" si="124"/>
        <v>32567.419544307064</v>
      </c>
      <c r="DM142" s="6">
        <f t="shared" si="124"/>
        <v>32567.419544307064</v>
      </c>
      <c r="DN142" s="6">
        <f t="shared" si="124"/>
        <v>33395.850800811961</v>
      </c>
      <c r="DO142" s="6">
        <f t="shared" si="124"/>
        <v>33395.850800811961</v>
      </c>
      <c r="DP142" s="6">
        <f t="shared" si="124"/>
        <v>33395.850800811961</v>
      </c>
      <c r="DQ142" s="6">
        <f t="shared" si="124"/>
        <v>33395.850800811961</v>
      </c>
      <c r="DR142" s="6">
        <f t="shared" si="124"/>
        <v>-1E-22</v>
      </c>
      <c r="DS142" s="6">
        <f t="shared" si="124"/>
        <v>-1E-22</v>
      </c>
      <c r="DT142" s="6">
        <f t="shared" si="124"/>
        <v>-1E-22</v>
      </c>
      <c r="DU142" s="6">
        <f t="shared" si="124"/>
        <v>-1E-22</v>
      </c>
      <c r="DV142" s="6">
        <f t="shared" si="124"/>
        <v>-1E-22</v>
      </c>
      <c r="DW142" s="6">
        <f t="shared" si="124"/>
        <v>-1E-22</v>
      </c>
      <c r="DX142" s="6">
        <f t="shared" si="124"/>
        <v>-1E-22</v>
      </c>
      <c r="DY142" s="6">
        <f t="shared" si="124"/>
        <v>-1E-22</v>
      </c>
      <c r="DZ142" s="6">
        <f t="shared" si="124"/>
        <v>-1E-22</v>
      </c>
      <c r="EA142" s="6">
        <f t="shared" si="124"/>
        <v>-1E-22</v>
      </c>
      <c r="EB142" s="6">
        <f t="shared" si="124"/>
        <v>-1E-22</v>
      </c>
      <c r="EC142" s="6">
        <f t="shared" si="124"/>
        <v>-1E-22</v>
      </c>
      <c r="ED142" s="6">
        <f t="shared" si="124"/>
        <v>-1E-22</v>
      </c>
      <c r="EE142" s="6">
        <f t="shared" si="124"/>
        <v>-1E-22</v>
      </c>
      <c r="EF142" s="6">
        <f t="shared" si="124"/>
        <v>-1E-22</v>
      </c>
      <c r="EG142" s="6">
        <f t="shared" ref="EG142:FA142" si="125">EG135-EG139-1E-22</f>
        <v>-1E-22</v>
      </c>
      <c r="EH142" s="6">
        <f t="shared" si="125"/>
        <v>-1E-22</v>
      </c>
      <c r="EI142" s="6">
        <f t="shared" si="125"/>
        <v>-1E-22</v>
      </c>
      <c r="EJ142" s="6">
        <f t="shared" si="125"/>
        <v>-1E-22</v>
      </c>
      <c r="EK142" s="6">
        <f t="shared" si="125"/>
        <v>-1E-22</v>
      </c>
      <c r="EL142" s="6">
        <f t="shared" si="125"/>
        <v>-1E-22</v>
      </c>
      <c r="EM142" s="6">
        <f t="shared" si="125"/>
        <v>-1E-22</v>
      </c>
      <c r="EN142" s="6">
        <f t="shared" si="125"/>
        <v>-1E-22</v>
      </c>
      <c r="EO142" s="6">
        <f t="shared" si="125"/>
        <v>-1E-22</v>
      </c>
      <c r="EP142" s="6">
        <f t="shared" si="125"/>
        <v>-1E-22</v>
      </c>
      <c r="EQ142" s="6">
        <f t="shared" si="125"/>
        <v>-1E-22</v>
      </c>
      <c r="ER142" s="6">
        <f t="shared" si="125"/>
        <v>-1E-22</v>
      </c>
      <c r="ES142" s="6">
        <f t="shared" si="125"/>
        <v>-1E-22</v>
      </c>
      <c r="ET142" s="6">
        <f t="shared" si="125"/>
        <v>-1E-22</v>
      </c>
      <c r="EU142" s="6">
        <f t="shared" si="125"/>
        <v>-1E-22</v>
      </c>
      <c r="EV142" s="6">
        <f t="shared" si="125"/>
        <v>-1E-22</v>
      </c>
      <c r="EW142" s="6">
        <f t="shared" si="125"/>
        <v>-1E-22</v>
      </c>
      <c r="EX142" s="6">
        <f t="shared" si="125"/>
        <v>-1E-22</v>
      </c>
      <c r="EY142" s="6">
        <f t="shared" si="125"/>
        <v>-1E-22</v>
      </c>
      <c r="EZ142" s="6">
        <f t="shared" si="125"/>
        <v>-1E-22</v>
      </c>
      <c r="FA142" s="6">
        <f t="shared" si="125"/>
        <v>-1E-22</v>
      </c>
    </row>
    <row r="143" spans="2:157" x14ac:dyDescent="0.35">
      <c r="C143" s="2" t="s">
        <v>92</v>
      </c>
      <c r="H143" s="6">
        <f t="shared" ref="H143:AM143" si="126">H142-H108+H109</f>
        <v>-1E-22</v>
      </c>
      <c r="I143" s="6">
        <f t="shared" si="126"/>
        <v>-1E-22</v>
      </c>
      <c r="J143" s="6">
        <f t="shared" si="126"/>
        <v>-1E-22</v>
      </c>
      <c r="K143" s="6">
        <f t="shared" si="126"/>
        <v>-1E-22</v>
      </c>
      <c r="L143" s="6">
        <f t="shared" si="126"/>
        <v>-1E-22</v>
      </c>
      <c r="M143" s="6">
        <f t="shared" si="126"/>
        <v>-1E-22</v>
      </c>
      <c r="N143" s="6">
        <f t="shared" si="126"/>
        <v>-35252.122725000001</v>
      </c>
      <c r="O143" s="6">
        <f t="shared" si="126"/>
        <v>-1E-22</v>
      </c>
      <c r="P143" s="6">
        <f t="shared" si="126"/>
        <v>-135785.95420000001</v>
      </c>
      <c r="Q143" s="6">
        <f t="shared" si="126"/>
        <v>-690680.47857500007</v>
      </c>
      <c r="R143" s="6">
        <f t="shared" si="126"/>
        <v>-861718.55550000002</v>
      </c>
      <c r="S143" s="6">
        <f t="shared" si="126"/>
        <v>-887831.23900000006</v>
      </c>
      <c r="T143" s="6">
        <f t="shared" si="126"/>
        <v>-1E-22</v>
      </c>
      <c r="U143" s="6">
        <f t="shared" si="126"/>
        <v>-1E-22</v>
      </c>
      <c r="V143" s="6">
        <f t="shared" si="126"/>
        <v>840736.47162016248</v>
      </c>
      <c r="W143" s="6">
        <f t="shared" si="126"/>
        <v>131782.38177016249</v>
      </c>
      <c r="X143" s="6">
        <f t="shared" si="126"/>
        <v>131782.38177016249</v>
      </c>
      <c r="Y143" s="6">
        <f t="shared" si="126"/>
        <v>131782.38177016249</v>
      </c>
      <c r="Z143" s="6">
        <f t="shared" si="126"/>
        <v>48437.286052743249</v>
      </c>
      <c r="AA143" s="6">
        <f t="shared" si="126"/>
        <v>48437.286052743249</v>
      </c>
      <c r="AB143" s="6">
        <f t="shared" si="126"/>
        <v>48437.286052743249</v>
      </c>
      <c r="AC143" s="6">
        <f t="shared" si="126"/>
        <v>48437.286052743249</v>
      </c>
      <c r="AD143" s="6">
        <f t="shared" si="126"/>
        <v>36773.809502515884</v>
      </c>
      <c r="AE143" s="6">
        <f t="shared" si="126"/>
        <v>36773.809502515884</v>
      </c>
      <c r="AF143" s="6">
        <f t="shared" si="126"/>
        <v>36773.809502515884</v>
      </c>
      <c r="AG143" s="6">
        <f t="shared" si="126"/>
        <v>36773.809502515884</v>
      </c>
      <c r="AH143" s="6">
        <f t="shared" si="126"/>
        <v>30000.785476044355</v>
      </c>
      <c r="AI143" s="6">
        <f t="shared" si="126"/>
        <v>30000.785476044355</v>
      </c>
      <c r="AJ143" s="6">
        <f t="shared" si="126"/>
        <v>30000.785476044355</v>
      </c>
      <c r="AK143" s="6">
        <f t="shared" si="126"/>
        <v>30000.785476044355</v>
      </c>
      <c r="AL143" s="6">
        <f t="shared" si="126"/>
        <v>30558.295963122844</v>
      </c>
      <c r="AM143" s="6">
        <f t="shared" si="126"/>
        <v>30558.295963122844</v>
      </c>
      <c r="AN143" s="6">
        <f t="shared" ref="AN143:BS143" si="127">AN142-AN108+AN109</f>
        <v>30558.295963122844</v>
      </c>
      <c r="AO143" s="6">
        <f t="shared" si="127"/>
        <v>30558.295963122844</v>
      </c>
      <c r="AP143" s="6">
        <f t="shared" si="127"/>
        <v>25637.2544584139</v>
      </c>
      <c r="AQ143" s="6">
        <f t="shared" si="127"/>
        <v>25637.2544584139</v>
      </c>
      <c r="AR143" s="6">
        <f t="shared" si="127"/>
        <v>25637.2544584139</v>
      </c>
      <c r="AS143" s="6">
        <f t="shared" si="127"/>
        <v>25637.2544584139</v>
      </c>
      <c r="AT143" s="6">
        <f t="shared" si="127"/>
        <v>20727.586167641362</v>
      </c>
      <c r="AU143" s="6">
        <f t="shared" si="127"/>
        <v>20727.586167641362</v>
      </c>
      <c r="AV143" s="6">
        <f t="shared" si="127"/>
        <v>20727.586167641362</v>
      </c>
      <c r="AW143" s="6">
        <f t="shared" si="127"/>
        <v>20727.586167641362</v>
      </c>
      <c r="AX143" s="6">
        <f t="shared" si="127"/>
        <v>21319.220756612944</v>
      </c>
      <c r="AY143" s="6">
        <f t="shared" si="127"/>
        <v>21319.220756612944</v>
      </c>
      <c r="AZ143" s="6">
        <f t="shared" si="127"/>
        <v>21319.220756612944</v>
      </c>
      <c r="BA143" s="6">
        <f t="shared" si="127"/>
        <v>21319.220756612944</v>
      </c>
      <c r="BB143" s="6">
        <f t="shared" si="127"/>
        <v>21922.688037363951</v>
      </c>
      <c r="BC143" s="6">
        <f t="shared" si="127"/>
        <v>21922.688037363951</v>
      </c>
      <c r="BD143" s="6">
        <f t="shared" si="127"/>
        <v>21922.688037363951</v>
      </c>
      <c r="BE143" s="6">
        <f t="shared" si="127"/>
        <v>21922.688037363951</v>
      </c>
      <c r="BF143" s="6">
        <f t="shared" si="127"/>
        <v>22538.22466372999</v>
      </c>
      <c r="BG143" s="6">
        <f t="shared" si="127"/>
        <v>22538.22466372999</v>
      </c>
      <c r="BH143" s="6">
        <f t="shared" si="127"/>
        <v>22538.22466372999</v>
      </c>
      <c r="BI143" s="6">
        <f t="shared" si="127"/>
        <v>22538.22466372999</v>
      </c>
      <c r="BJ143" s="6">
        <f t="shared" si="127"/>
        <v>23166.072022623342</v>
      </c>
      <c r="BK143" s="6">
        <f t="shared" si="127"/>
        <v>23166.072022623342</v>
      </c>
      <c r="BL143" s="6">
        <f t="shared" si="127"/>
        <v>23166.072022623342</v>
      </c>
      <c r="BM143" s="6">
        <f t="shared" si="127"/>
        <v>23166.072022623342</v>
      </c>
      <c r="BN143" s="6">
        <f t="shared" si="127"/>
        <v>23806.476328694567</v>
      </c>
      <c r="BO143" s="6">
        <f t="shared" si="127"/>
        <v>23806.476328694567</v>
      </c>
      <c r="BP143" s="6">
        <f t="shared" si="127"/>
        <v>23806.476328694567</v>
      </c>
      <c r="BQ143" s="6">
        <f t="shared" si="127"/>
        <v>23806.476328694567</v>
      </c>
      <c r="BR143" s="6">
        <f t="shared" si="127"/>
        <v>24459.688720887221</v>
      </c>
      <c r="BS143" s="6">
        <f t="shared" si="127"/>
        <v>24459.688720887221</v>
      </c>
      <c r="BT143" s="6">
        <f t="shared" ref="BT143:CY143" si="128">BT142-BT108+BT109</f>
        <v>24459.688720887221</v>
      </c>
      <c r="BU143" s="6">
        <f t="shared" si="128"/>
        <v>24459.688720887221</v>
      </c>
      <c r="BV143" s="6">
        <f t="shared" si="128"/>
        <v>25125.965360923725</v>
      </c>
      <c r="BW143" s="6">
        <f t="shared" si="128"/>
        <v>25125.965360923725</v>
      </c>
      <c r="BX143" s="6">
        <f t="shared" si="128"/>
        <v>25125.965360923725</v>
      </c>
      <c r="BY143" s="6">
        <f t="shared" si="128"/>
        <v>25125.965360923725</v>
      </c>
      <c r="BZ143" s="6">
        <f t="shared" si="128"/>
        <v>25805.567533760957</v>
      </c>
      <c r="CA143" s="6">
        <f t="shared" si="128"/>
        <v>25805.567533760957</v>
      </c>
      <c r="CB143" s="6">
        <f t="shared" si="128"/>
        <v>25805.567533760957</v>
      </c>
      <c r="CC143" s="6">
        <f t="shared" si="128"/>
        <v>25805.567533760957</v>
      </c>
      <c r="CD143" s="6">
        <f t="shared" si="128"/>
        <v>26498.761750054924</v>
      </c>
      <c r="CE143" s="6">
        <f t="shared" si="128"/>
        <v>26498.761750054924</v>
      </c>
      <c r="CF143" s="6">
        <f t="shared" si="128"/>
        <v>26498.761750054924</v>
      </c>
      <c r="CG143" s="6">
        <f t="shared" si="128"/>
        <v>26498.761750054924</v>
      </c>
      <c r="CH143" s="6">
        <f t="shared" si="128"/>
        <v>27205.819850674787</v>
      </c>
      <c r="CI143" s="6">
        <f t="shared" si="128"/>
        <v>27205.819850674787</v>
      </c>
      <c r="CJ143" s="6">
        <f t="shared" si="128"/>
        <v>27205.819850674787</v>
      </c>
      <c r="CK143" s="6">
        <f t="shared" si="128"/>
        <v>27205.819850674787</v>
      </c>
      <c r="CL143" s="6">
        <f t="shared" si="128"/>
        <v>27927.019113307048</v>
      </c>
      <c r="CM143" s="6">
        <f t="shared" si="128"/>
        <v>27927.019113307048</v>
      </c>
      <c r="CN143" s="6">
        <f t="shared" si="128"/>
        <v>27927.019113307048</v>
      </c>
      <c r="CO143" s="6">
        <f t="shared" si="128"/>
        <v>27927.019113307048</v>
      </c>
      <c r="CP143" s="6">
        <f t="shared" si="128"/>
        <v>28662.642361191945</v>
      </c>
      <c r="CQ143" s="6">
        <f t="shared" si="128"/>
        <v>28662.642361191945</v>
      </c>
      <c r="CR143" s="6">
        <f t="shared" si="128"/>
        <v>28662.642361191945</v>
      </c>
      <c r="CS143" s="6">
        <f t="shared" si="128"/>
        <v>28662.642361191945</v>
      </c>
      <c r="CT143" s="6">
        <f t="shared" si="128"/>
        <v>29412.978074034552</v>
      </c>
      <c r="CU143" s="6">
        <f t="shared" si="128"/>
        <v>29412.978074034552</v>
      </c>
      <c r="CV143" s="6">
        <f t="shared" si="128"/>
        <v>29412.978074034552</v>
      </c>
      <c r="CW143" s="6">
        <f t="shared" si="128"/>
        <v>29412.978074034552</v>
      </c>
      <c r="CX143" s="6">
        <f t="shared" si="128"/>
        <v>30178.320501134</v>
      </c>
      <c r="CY143" s="6">
        <f t="shared" si="128"/>
        <v>30178.320501134</v>
      </c>
      <c r="CZ143" s="6">
        <f t="shared" ref="CZ143:EE143" si="129">CZ142-CZ108+CZ109</f>
        <v>30178.320501134</v>
      </c>
      <c r="DA143" s="6">
        <f t="shared" si="129"/>
        <v>30178.320501134</v>
      </c>
      <c r="DB143" s="6">
        <f t="shared" si="129"/>
        <v>30958.969776775455</v>
      </c>
      <c r="DC143" s="6">
        <f t="shared" si="129"/>
        <v>30958.969776775455</v>
      </c>
      <c r="DD143" s="6">
        <f t="shared" si="129"/>
        <v>30958.969776775455</v>
      </c>
      <c r="DE143" s="6">
        <f t="shared" si="129"/>
        <v>30958.969776775455</v>
      </c>
      <c r="DF143" s="6">
        <f t="shared" si="129"/>
        <v>31755.232037929709</v>
      </c>
      <c r="DG143" s="6">
        <f t="shared" si="129"/>
        <v>31755.232037929709</v>
      </c>
      <c r="DH143" s="6">
        <f t="shared" si="129"/>
        <v>31755.232037929709</v>
      </c>
      <c r="DI143" s="6">
        <f t="shared" si="129"/>
        <v>31755.232037929709</v>
      </c>
      <c r="DJ143" s="6">
        <f t="shared" si="129"/>
        <v>32567.419544307064</v>
      </c>
      <c r="DK143" s="6">
        <f t="shared" si="129"/>
        <v>32567.419544307064</v>
      </c>
      <c r="DL143" s="6">
        <f t="shared" si="129"/>
        <v>32567.419544307064</v>
      </c>
      <c r="DM143" s="6">
        <f t="shared" si="129"/>
        <v>32567.419544307064</v>
      </c>
      <c r="DN143" s="6">
        <f t="shared" si="129"/>
        <v>33395.850800811961</v>
      </c>
      <c r="DO143" s="6">
        <f t="shared" si="129"/>
        <v>33395.850800811961</v>
      </c>
      <c r="DP143" s="6">
        <f t="shared" si="129"/>
        <v>33395.850800811961</v>
      </c>
      <c r="DQ143" s="6">
        <f t="shared" si="129"/>
        <v>33395.850800811961</v>
      </c>
      <c r="DR143" s="6">
        <f t="shared" si="129"/>
        <v>-1E-22</v>
      </c>
      <c r="DS143" s="6">
        <f t="shared" si="129"/>
        <v>-1E-22</v>
      </c>
      <c r="DT143" s="6">
        <f t="shared" si="129"/>
        <v>-1E-22</v>
      </c>
      <c r="DU143" s="6">
        <f t="shared" si="129"/>
        <v>-1E-22</v>
      </c>
      <c r="DV143" s="6">
        <f t="shared" si="129"/>
        <v>-1E-22</v>
      </c>
      <c r="DW143" s="6">
        <f t="shared" si="129"/>
        <v>-1E-22</v>
      </c>
      <c r="DX143" s="6">
        <f t="shared" si="129"/>
        <v>-1E-22</v>
      </c>
      <c r="DY143" s="6">
        <f t="shared" si="129"/>
        <v>-1E-22</v>
      </c>
      <c r="DZ143" s="6">
        <f t="shared" si="129"/>
        <v>-1E-22</v>
      </c>
      <c r="EA143" s="6">
        <f t="shared" si="129"/>
        <v>-1E-22</v>
      </c>
      <c r="EB143" s="6">
        <f t="shared" si="129"/>
        <v>-1E-22</v>
      </c>
      <c r="EC143" s="6">
        <f t="shared" si="129"/>
        <v>-1E-22</v>
      </c>
      <c r="ED143" s="6">
        <f t="shared" si="129"/>
        <v>-1E-22</v>
      </c>
      <c r="EE143" s="6">
        <f t="shared" si="129"/>
        <v>-1E-22</v>
      </c>
      <c r="EF143" s="6">
        <f t="shared" ref="EF143:FA143" si="130">EF142-EF108+EF109</f>
        <v>-1E-22</v>
      </c>
      <c r="EG143" s="6">
        <f t="shared" si="130"/>
        <v>-1E-22</v>
      </c>
      <c r="EH143" s="6">
        <f t="shared" si="130"/>
        <v>-1E-22</v>
      </c>
      <c r="EI143" s="6">
        <f t="shared" si="130"/>
        <v>-1E-22</v>
      </c>
      <c r="EJ143" s="6">
        <f t="shared" si="130"/>
        <v>-1E-22</v>
      </c>
      <c r="EK143" s="6">
        <f t="shared" si="130"/>
        <v>-1E-22</v>
      </c>
      <c r="EL143" s="6">
        <f t="shared" si="130"/>
        <v>-1E-22</v>
      </c>
      <c r="EM143" s="6">
        <f t="shared" si="130"/>
        <v>-1E-22</v>
      </c>
      <c r="EN143" s="6">
        <f t="shared" si="130"/>
        <v>-1E-22</v>
      </c>
      <c r="EO143" s="6">
        <f t="shared" si="130"/>
        <v>-1E-22</v>
      </c>
      <c r="EP143" s="6">
        <f t="shared" si="130"/>
        <v>-1E-22</v>
      </c>
      <c r="EQ143" s="6">
        <f t="shared" si="130"/>
        <v>-1E-22</v>
      </c>
      <c r="ER143" s="6">
        <f t="shared" si="130"/>
        <v>-1E-22</v>
      </c>
      <c r="ES143" s="6">
        <f t="shared" si="130"/>
        <v>-1E-22</v>
      </c>
      <c r="ET143" s="6">
        <f t="shared" si="130"/>
        <v>-1E-22</v>
      </c>
      <c r="EU143" s="6">
        <f t="shared" si="130"/>
        <v>-1E-22</v>
      </c>
      <c r="EV143" s="6">
        <f t="shared" si="130"/>
        <v>-1E-22</v>
      </c>
      <c r="EW143" s="6">
        <f t="shared" si="130"/>
        <v>-1E-22</v>
      </c>
      <c r="EX143" s="6">
        <f t="shared" si="130"/>
        <v>-1E-22</v>
      </c>
      <c r="EY143" s="6">
        <f t="shared" si="130"/>
        <v>-1E-22</v>
      </c>
      <c r="EZ143" s="6">
        <f t="shared" si="130"/>
        <v>-1E-22</v>
      </c>
      <c r="FA143" s="6">
        <f t="shared" si="130"/>
        <v>-1E-22</v>
      </c>
    </row>
    <row r="144" spans="2:157" hidden="1" outlineLevel="1" x14ac:dyDescent="0.35">
      <c r="H144" s="22">
        <v>-1E-4</v>
      </c>
      <c r="I144" s="22">
        <v>-1E-4</v>
      </c>
      <c r="J144" s="22">
        <v>-1E-4</v>
      </c>
      <c r="K144" s="22">
        <v>-1E-4</v>
      </c>
      <c r="L144" s="22">
        <v>-1E-4</v>
      </c>
      <c r="M144" s="22">
        <v>-1E-4</v>
      </c>
      <c r="N144" s="22">
        <v>-35252.122725000001</v>
      </c>
      <c r="O144" s="22">
        <v>-1E-4</v>
      </c>
      <c r="P144" s="22">
        <v>-135785.95420000001</v>
      </c>
      <c r="Q144" s="22">
        <v>-690680.47857500007</v>
      </c>
      <c r="R144" s="22">
        <v>-861718.55550000002</v>
      </c>
      <c r="S144" s="22">
        <v>-887831.23900000006</v>
      </c>
      <c r="T144" s="22">
        <v>0</v>
      </c>
      <c r="U144" s="22">
        <v>0</v>
      </c>
      <c r="V144" s="22">
        <v>840736.47162016248</v>
      </c>
      <c r="W144" s="22">
        <v>131782.38177016249</v>
      </c>
      <c r="X144" s="22">
        <v>131782.38177016249</v>
      </c>
      <c r="Y144" s="22">
        <v>131782.38177016249</v>
      </c>
      <c r="Z144" s="22">
        <v>48437.286052743249</v>
      </c>
      <c r="AA144" s="22">
        <v>48437.286052743249</v>
      </c>
      <c r="AB144" s="22">
        <v>48437.286052743249</v>
      </c>
      <c r="AC144" s="22">
        <v>48437.286052743249</v>
      </c>
      <c r="AD144" s="22">
        <v>36773.809502515869</v>
      </c>
      <c r="AE144" s="22">
        <v>36773.809502515869</v>
      </c>
      <c r="AF144" s="22">
        <v>36773.809502515869</v>
      </c>
      <c r="AG144" s="22">
        <v>36773.809502515869</v>
      </c>
      <c r="AH144" s="22">
        <v>30000.785476044337</v>
      </c>
      <c r="AI144" s="22">
        <v>30000.785476044337</v>
      </c>
      <c r="AJ144" s="22">
        <v>30000.785476044337</v>
      </c>
      <c r="AK144" s="22">
        <v>30000.785476044337</v>
      </c>
      <c r="AL144" s="22">
        <v>30558.295963122808</v>
      </c>
      <c r="AM144" s="22">
        <v>30558.295963122808</v>
      </c>
      <c r="AN144" s="22">
        <v>30558.295963122808</v>
      </c>
      <c r="AO144" s="22">
        <v>30558.295963122808</v>
      </c>
      <c r="AP144" s="22">
        <v>25637.25445841386</v>
      </c>
      <c r="AQ144" s="22">
        <v>25637.25445841386</v>
      </c>
      <c r="AR144" s="22">
        <v>25637.25445841386</v>
      </c>
      <c r="AS144" s="22">
        <v>25637.25445841386</v>
      </c>
      <c r="AT144" s="22">
        <v>20727.586167641304</v>
      </c>
      <c r="AU144" s="22">
        <v>20727.586167641304</v>
      </c>
      <c r="AV144" s="22">
        <v>20727.586167641304</v>
      </c>
      <c r="AW144" s="22">
        <v>20727.586167641304</v>
      </c>
      <c r="AX144" s="22">
        <v>21319.220756612885</v>
      </c>
      <c r="AY144" s="22">
        <v>21319.220756612885</v>
      </c>
      <c r="AZ144" s="22">
        <v>21319.220756612885</v>
      </c>
      <c r="BA144" s="22">
        <v>21319.220756612885</v>
      </c>
      <c r="BB144" s="22">
        <v>21922.688037363892</v>
      </c>
      <c r="BC144" s="22">
        <v>21922.688037363892</v>
      </c>
      <c r="BD144" s="22">
        <v>21922.688037363892</v>
      </c>
      <c r="BE144" s="22">
        <v>21922.688037363892</v>
      </c>
      <c r="BF144" s="22">
        <v>22538.224663729921</v>
      </c>
      <c r="BG144" s="22">
        <v>22538.224663729921</v>
      </c>
      <c r="BH144" s="22">
        <v>22538.224663729921</v>
      </c>
      <c r="BI144" s="22">
        <v>22538.224663729921</v>
      </c>
      <c r="BJ144" s="22">
        <v>23166.072022623266</v>
      </c>
      <c r="BK144" s="22">
        <v>23166.072022623266</v>
      </c>
      <c r="BL144" s="22">
        <v>23166.072022623266</v>
      </c>
      <c r="BM144" s="22">
        <v>23166.072022623266</v>
      </c>
      <c r="BN144" s="22">
        <v>23806.47632869448</v>
      </c>
      <c r="BO144" s="22">
        <v>23806.47632869448</v>
      </c>
      <c r="BP144" s="22">
        <v>23806.47632869448</v>
      </c>
      <c r="BQ144" s="22">
        <v>23806.47632869448</v>
      </c>
      <c r="BR144" s="22">
        <v>24459.688720887127</v>
      </c>
      <c r="BS144" s="22">
        <v>24459.688720887127</v>
      </c>
      <c r="BT144" s="22">
        <v>24459.688720887127</v>
      </c>
      <c r="BU144" s="22">
        <v>24459.688720887127</v>
      </c>
      <c r="BV144" s="22">
        <v>25125.965360923619</v>
      </c>
      <c r="BW144" s="22">
        <v>25125.965360923619</v>
      </c>
      <c r="BX144" s="22">
        <v>25125.965360923619</v>
      </c>
      <c r="BY144" s="22">
        <v>25125.965360923619</v>
      </c>
      <c r="BZ144" s="22">
        <v>25805.567533760841</v>
      </c>
      <c r="CA144" s="22">
        <v>25805.567533760841</v>
      </c>
      <c r="CB144" s="22">
        <v>25805.567533760841</v>
      </c>
      <c r="CC144" s="22">
        <v>25805.567533760841</v>
      </c>
      <c r="CD144" s="22">
        <v>26498.761750054815</v>
      </c>
      <c r="CE144" s="22">
        <v>26498.761750054815</v>
      </c>
      <c r="CF144" s="22">
        <v>26498.761750054815</v>
      </c>
      <c r="CG144" s="22">
        <v>26498.761750054815</v>
      </c>
      <c r="CH144" s="22">
        <v>27205.819850674663</v>
      </c>
      <c r="CI144" s="22">
        <v>27205.819850674663</v>
      </c>
      <c r="CJ144" s="22">
        <v>27205.819850674663</v>
      </c>
      <c r="CK144" s="22">
        <v>27205.819850674663</v>
      </c>
      <c r="CL144" s="22">
        <v>27927.019113306895</v>
      </c>
      <c r="CM144" s="22">
        <v>27927.019113306895</v>
      </c>
      <c r="CN144" s="22">
        <v>27927.019113306895</v>
      </c>
      <c r="CO144" s="22">
        <v>27927.019113306895</v>
      </c>
      <c r="CP144" s="22">
        <v>28662.642361191785</v>
      </c>
      <c r="CQ144" s="22">
        <v>28662.642361191785</v>
      </c>
      <c r="CR144" s="22">
        <v>28662.642361191785</v>
      </c>
      <c r="CS144" s="22">
        <v>28662.642361191785</v>
      </c>
      <c r="CT144" s="22">
        <v>29412.978074034374</v>
      </c>
      <c r="CU144" s="22">
        <v>29412.978074034374</v>
      </c>
      <c r="CV144" s="22">
        <v>29412.978074034374</v>
      </c>
      <c r="CW144" s="22">
        <v>29412.978074034374</v>
      </c>
      <c r="CX144" s="22">
        <v>30178.320501133821</v>
      </c>
      <c r="CY144" s="22">
        <v>30178.320501133821</v>
      </c>
      <c r="CZ144" s="22">
        <v>30178.320501133821</v>
      </c>
      <c r="DA144" s="22">
        <v>30178.320501133821</v>
      </c>
      <c r="DB144" s="22">
        <v>30958.969776775237</v>
      </c>
      <c r="DC144" s="22">
        <v>30958.969776775237</v>
      </c>
      <c r="DD144" s="22">
        <v>30958.969776775237</v>
      </c>
      <c r="DE144" s="22">
        <v>30958.969776775237</v>
      </c>
      <c r="DF144" s="22">
        <v>31755.232037929491</v>
      </c>
      <c r="DG144" s="22">
        <v>31755.232037929491</v>
      </c>
      <c r="DH144" s="22">
        <v>31755.232037929491</v>
      </c>
      <c r="DI144" s="22">
        <v>31755.232037929491</v>
      </c>
      <c r="DJ144" s="22">
        <v>32567.419544306835</v>
      </c>
      <c r="DK144" s="22">
        <v>32567.419544306835</v>
      </c>
      <c r="DL144" s="22">
        <v>32567.419544306835</v>
      </c>
      <c r="DM144" s="22">
        <v>32567.419544306835</v>
      </c>
      <c r="DN144" s="22">
        <v>33395.850800811721</v>
      </c>
      <c r="DO144" s="22">
        <v>33395.850800811721</v>
      </c>
      <c r="DP144" s="22">
        <v>33395.850800811721</v>
      </c>
      <c r="DQ144" s="22">
        <v>33395.850800811721</v>
      </c>
      <c r="DR144" s="22">
        <v>0</v>
      </c>
      <c r="DS144" s="22">
        <v>0</v>
      </c>
      <c r="DT144" s="22">
        <v>0</v>
      </c>
      <c r="DU144" s="22">
        <v>0</v>
      </c>
      <c r="DV144" s="22">
        <v>0</v>
      </c>
      <c r="DW144" s="22">
        <v>0</v>
      </c>
      <c r="DX144" s="22">
        <v>0</v>
      </c>
      <c r="DY144" s="22">
        <v>0</v>
      </c>
      <c r="DZ144" s="22">
        <v>0</v>
      </c>
      <c r="EA144" s="22">
        <v>0</v>
      </c>
      <c r="EB144" s="22">
        <v>0</v>
      </c>
      <c r="EC144" s="22">
        <v>0</v>
      </c>
      <c r="ED144" s="22">
        <v>0</v>
      </c>
      <c r="EE144" s="22">
        <v>0</v>
      </c>
      <c r="EF144" s="22">
        <v>0</v>
      </c>
      <c r="EG144" s="22">
        <v>0</v>
      </c>
      <c r="EH144" s="22">
        <v>0</v>
      </c>
      <c r="EI144" s="22">
        <v>0</v>
      </c>
      <c r="EJ144" s="22">
        <v>0</v>
      </c>
      <c r="EK144" s="22">
        <v>0</v>
      </c>
      <c r="EL144" s="6"/>
      <c r="EM144" s="6"/>
      <c r="EN144" s="6"/>
      <c r="EO144" s="6"/>
      <c r="EP144" s="6"/>
      <c r="EQ144" s="6"/>
      <c r="ER144" s="6"/>
      <c r="ES144" s="6"/>
      <c r="ET144" s="6"/>
      <c r="EU144" s="6"/>
      <c r="EV144" s="6"/>
      <c r="EW144" s="6"/>
      <c r="EX144" s="6"/>
      <c r="EY144" s="6"/>
      <c r="EZ144" s="6"/>
      <c r="FA144" s="6"/>
    </row>
    <row r="145" spans="1:157" hidden="1" outlineLevel="1" x14ac:dyDescent="0.35"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</row>
    <row r="146" spans="1:157" collapsed="1" x14ac:dyDescent="0.35">
      <c r="C146" s="2" t="s">
        <v>223</v>
      </c>
      <c r="H146" s="6">
        <f>H135-H108-0.000001</f>
        <v>-9.9999999999999995E-7</v>
      </c>
      <c r="I146" s="6">
        <f t="shared" ref="I146:AN146" si="131">I135-I108</f>
        <v>0</v>
      </c>
      <c r="J146" s="6">
        <f t="shared" si="131"/>
        <v>0</v>
      </c>
      <c r="K146" s="6">
        <f t="shared" si="131"/>
        <v>0</v>
      </c>
      <c r="L146" s="6">
        <f t="shared" si="131"/>
        <v>0</v>
      </c>
      <c r="M146" s="6">
        <f t="shared" si="131"/>
        <v>0</v>
      </c>
      <c r="N146" s="6">
        <f t="shared" si="131"/>
        <v>-35252.122725000001</v>
      </c>
      <c r="O146" s="6">
        <f t="shared" si="131"/>
        <v>0</v>
      </c>
      <c r="P146" s="6">
        <f t="shared" si="131"/>
        <v>-135785.95420000001</v>
      </c>
      <c r="Q146" s="6">
        <f t="shared" si="131"/>
        <v>-690680.47857500007</v>
      </c>
      <c r="R146" s="6">
        <f t="shared" si="131"/>
        <v>-861718.55550000002</v>
      </c>
      <c r="S146" s="6">
        <f t="shared" si="131"/>
        <v>-887831.23900000006</v>
      </c>
      <c r="T146" s="6">
        <f t="shared" si="131"/>
        <v>0</v>
      </c>
      <c r="U146" s="6">
        <f t="shared" si="131"/>
        <v>0</v>
      </c>
      <c r="V146" s="6">
        <f t="shared" si="131"/>
        <v>26790.132161499994</v>
      </c>
      <c r="W146" s="6">
        <f t="shared" si="131"/>
        <v>26790.132161499994</v>
      </c>
      <c r="X146" s="6">
        <f t="shared" si="131"/>
        <v>26790.132161499994</v>
      </c>
      <c r="Y146" s="6">
        <f t="shared" si="131"/>
        <v>26790.132161499994</v>
      </c>
      <c r="Z146" s="6">
        <f t="shared" si="131"/>
        <v>27598.369982605003</v>
      </c>
      <c r="AA146" s="6">
        <f t="shared" si="131"/>
        <v>27598.369982605003</v>
      </c>
      <c r="AB146" s="6">
        <f t="shared" si="131"/>
        <v>27598.369982605003</v>
      </c>
      <c r="AC146" s="6">
        <f t="shared" si="131"/>
        <v>27598.369982605003</v>
      </c>
      <c r="AD146" s="6">
        <f t="shared" si="131"/>
        <v>28422.772560132133</v>
      </c>
      <c r="AE146" s="6">
        <f t="shared" si="131"/>
        <v>28422.772560132133</v>
      </c>
      <c r="AF146" s="6">
        <f t="shared" si="131"/>
        <v>28422.772560132133</v>
      </c>
      <c r="AG146" s="6">
        <f t="shared" si="131"/>
        <v>28422.772560132133</v>
      </c>
      <c r="AH146" s="6">
        <f t="shared" si="131"/>
        <v>29263.663189209776</v>
      </c>
      <c r="AI146" s="6">
        <f t="shared" si="131"/>
        <v>29263.663189209776</v>
      </c>
      <c r="AJ146" s="6">
        <f t="shared" si="131"/>
        <v>29263.663189209776</v>
      </c>
      <c r="AK146" s="6">
        <f t="shared" si="131"/>
        <v>29263.663189209776</v>
      </c>
      <c r="AL146" s="6">
        <f t="shared" si="131"/>
        <v>30121.371630868987</v>
      </c>
      <c r="AM146" s="6">
        <f t="shared" si="131"/>
        <v>30121.371630868987</v>
      </c>
      <c r="AN146" s="6">
        <f t="shared" si="131"/>
        <v>30121.371630868987</v>
      </c>
      <c r="AO146" s="6">
        <f t="shared" ref="AO146:BT146" si="132">AO135-AO108</f>
        <v>30121.371630868987</v>
      </c>
      <c r="AP146" s="6">
        <f t="shared" si="132"/>
        <v>30996.234241361384</v>
      </c>
      <c r="AQ146" s="6">
        <f t="shared" si="132"/>
        <v>30996.234241361384</v>
      </c>
      <c r="AR146" s="6">
        <f t="shared" si="132"/>
        <v>30996.234241361384</v>
      </c>
      <c r="AS146" s="6">
        <f t="shared" si="132"/>
        <v>30996.234241361384</v>
      </c>
      <c r="AT146" s="6">
        <f t="shared" si="132"/>
        <v>31888.594104063635</v>
      </c>
      <c r="AU146" s="6">
        <f t="shared" si="132"/>
        <v>31888.594104063635</v>
      </c>
      <c r="AV146" s="6">
        <f t="shared" si="132"/>
        <v>31888.594104063635</v>
      </c>
      <c r="AW146" s="6">
        <f t="shared" si="132"/>
        <v>31888.594104063635</v>
      </c>
      <c r="AX146" s="6">
        <f t="shared" si="132"/>
        <v>32798.801164019911</v>
      </c>
      <c r="AY146" s="6">
        <f t="shared" si="132"/>
        <v>32798.801164019911</v>
      </c>
      <c r="AZ146" s="6">
        <f t="shared" si="132"/>
        <v>32798.801164019911</v>
      </c>
      <c r="BA146" s="6">
        <f t="shared" si="132"/>
        <v>32798.801164019911</v>
      </c>
      <c r="BB146" s="6">
        <f t="shared" si="132"/>
        <v>33727.212365175306</v>
      </c>
      <c r="BC146" s="6">
        <f t="shared" si="132"/>
        <v>33727.212365175306</v>
      </c>
      <c r="BD146" s="6">
        <f t="shared" si="132"/>
        <v>33727.212365175306</v>
      </c>
      <c r="BE146" s="6">
        <f t="shared" si="132"/>
        <v>33727.212365175306</v>
      </c>
      <c r="BF146" s="6">
        <f t="shared" si="132"/>
        <v>34674.191790353827</v>
      </c>
      <c r="BG146" s="6">
        <f t="shared" si="132"/>
        <v>34674.191790353827</v>
      </c>
      <c r="BH146" s="6">
        <f t="shared" si="132"/>
        <v>34674.191790353827</v>
      </c>
      <c r="BI146" s="6">
        <f t="shared" si="132"/>
        <v>34674.191790353827</v>
      </c>
      <c r="BJ146" s="6">
        <f t="shared" si="132"/>
        <v>35640.11080403591</v>
      </c>
      <c r="BK146" s="6">
        <f t="shared" si="132"/>
        <v>35640.11080403591</v>
      </c>
      <c r="BL146" s="6">
        <f t="shared" si="132"/>
        <v>35640.11080403591</v>
      </c>
      <c r="BM146" s="6">
        <f t="shared" si="132"/>
        <v>35640.11080403591</v>
      </c>
      <c r="BN146" s="6">
        <f t="shared" si="132"/>
        <v>36625.34819799164</v>
      </c>
      <c r="BO146" s="6">
        <f t="shared" si="132"/>
        <v>36625.34819799164</v>
      </c>
      <c r="BP146" s="6">
        <f t="shared" si="132"/>
        <v>36625.34819799164</v>
      </c>
      <c r="BQ146" s="6">
        <f t="shared" si="132"/>
        <v>36625.34819799164</v>
      </c>
      <c r="BR146" s="6">
        <f t="shared" si="132"/>
        <v>37630.29033982649</v>
      </c>
      <c r="BS146" s="6">
        <f t="shared" si="132"/>
        <v>37630.29033982649</v>
      </c>
      <c r="BT146" s="6">
        <f t="shared" si="132"/>
        <v>37630.29033982649</v>
      </c>
      <c r="BU146" s="6">
        <f t="shared" ref="BU146:CZ146" si="133">BU135-BU108</f>
        <v>37630.29033982649</v>
      </c>
      <c r="BV146" s="6">
        <f t="shared" si="133"/>
        <v>38655.331324498038</v>
      </c>
      <c r="BW146" s="6">
        <f t="shared" si="133"/>
        <v>38655.331324498038</v>
      </c>
      <c r="BX146" s="6">
        <f t="shared" si="133"/>
        <v>38655.331324498038</v>
      </c>
      <c r="BY146" s="6">
        <f t="shared" si="133"/>
        <v>38655.331324498038</v>
      </c>
      <c r="BZ146" s="6">
        <f t="shared" si="133"/>
        <v>39700.873128863008</v>
      </c>
      <c r="CA146" s="6">
        <f t="shared" si="133"/>
        <v>39700.873128863008</v>
      </c>
      <c r="CB146" s="6">
        <f t="shared" si="133"/>
        <v>39700.873128863008</v>
      </c>
      <c r="CC146" s="6">
        <f t="shared" si="133"/>
        <v>39700.873128863008</v>
      </c>
      <c r="CD146" s="6">
        <f t="shared" si="133"/>
        <v>40767.32576931527</v>
      </c>
      <c r="CE146" s="6">
        <f t="shared" si="133"/>
        <v>40767.32576931527</v>
      </c>
      <c r="CF146" s="6">
        <f t="shared" si="133"/>
        <v>40767.32576931527</v>
      </c>
      <c r="CG146" s="6">
        <f t="shared" si="133"/>
        <v>40767.32576931527</v>
      </c>
      <c r="CH146" s="6">
        <f t="shared" si="133"/>
        <v>41855.10746257659</v>
      </c>
      <c r="CI146" s="6">
        <f t="shared" si="133"/>
        <v>41855.10746257659</v>
      </c>
      <c r="CJ146" s="6">
        <f t="shared" si="133"/>
        <v>41855.10746257659</v>
      </c>
      <c r="CK146" s="6">
        <f t="shared" si="133"/>
        <v>41855.10746257659</v>
      </c>
      <c r="CL146" s="6">
        <f t="shared" si="133"/>
        <v>42964.644789703147</v>
      </c>
      <c r="CM146" s="6">
        <f t="shared" si="133"/>
        <v>42964.644789703147</v>
      </c>
      <c r="CN146" s="6">
        <f t="shared" si="133"/>
        <v>42964.644789703147</v>
      </c>
      <c r="CO146" s="6">
        <f t="shared" si="133"/>
        <v>42964.644789703147</v>
      </c>
      <c r="CP146" s="6">
        <f t="shared" si="133"/>
        <v>44096.37286337222</v>
      </c>
      <c r="CQ146" s="6">
        <f t="shared" si="133"/>
        <v>44096.37286337222</v>
      </c>
      <c r="CR146" s="6">
        <f t="shared" si="133"/>
        <v>44096.37286337222</v>
      </c>
      <c r="CS146" s="6">
        <f t="shared" si="133"/>
        <v>44096.37286337222</v>
      </c>
      <c r="CT146" s="6">
        <f t="shared" si="133"/>
        <v>45250.735498514696</v>
      </c>
      <c r="CU146" s="6">
        <f t="shared" si="133"/>
        <v>45250.735498514696</v>
      </c>
      <c r="CV146" s="6">
        <f t="shared" si="133"/>
        <v>45250.735498514696</v>
      </c>
      <c r="CW146" s="6">
        <f t="shared" si="133"/>
        <v>45250.735498514696</v>
      </c>
      <c r="CX146" s="6">
        <f t="shared" si="133"/>
        <v>46428.185386359997</v>
      </c>
      <c r="CY146" s="6">
        <f t="shared" si="133"/>
        <v>46428.185386359997</v>
      </c>
      <c r="CZ146" s="6">
        <f t="shared" si="133"/>
        <v>46428.185386359997</v>
      </c>
      <c r="DA146" s="6">
        <f t="shared" ref="DA146:EF146" si="134">DA135-DA108</f>
        <v>46428.185386359997</v>
      </c>
      <c r="DB146" s="6">
        <f t="shared" si="134"/>
        <v>47629.184271962236</v>
      </c>
      <c r="DC146" s="6">
        <f t="shared" si="134"/>
        <v>47629.184271962236</v>
      </c>
      <c r="DD146" s="6">
        <f t="shared" si="134"/>
        <v>47629.184271962236</v>
      </c>
      <c r="DE146" s="6">
        <f t="shared" si="134"/>
        <v>47629.184271962236</v>
      </c>
      <c r="DF146" s="6">
        <f t="shared" si="134"/>
        <v>48854.203135276475</v>
      </c>
      <c r="DG146" s="6">
        <f t="shared" si="134"/>
        <v>48854.203135276475</v>
      </c>
      <c r="DH146" s="6">
        <f t="shared" si="134"/>
        <v>48854.203135276475</v>
      </c>
      <c r="DI146" s="6">
        <f t="shared" si="134"/>
        <v>48854.203135276475</v>
      </c>
      <c r="DJ146" s="6">
        <f t="shared" si="134"/>
        <v>50103.722375857018</v>
      </c>
      <c r="DK146" s="6">
        <f t="shared" si="134"/>
        <v>50103.722375857018</v>
      </c>
      <c r="DL146" s="6">
        <f t="shared" si="134"/>
        <v>50103.722375857018</v>
      </c>
      <c r="DM146" s="6">
        <f t="shared" si="134"/>
        <v>50103.722375857018</v>
      </c>
      <c r="DN146" s="6">
        <f t="shared" si="134"/>
        <v>51378.232001249169</v>
      </c>
      <c r="DO146" s="6">
        <f t="shared" si="134"/>
        <v>51378.232001249169</v>
      </c>
      <c r="DP146" s="6">
        <f t="shared" si="134"/>
        <v>51378.232001249169</v>
      </c>
      <c r="DQ146" s="6">
        <f t="shared" si="134"/>
        <v>51378.232001249169</v>
      </c>
      <c r="DR146" s="6">
        <f t="shared" si="134"/>
        <v>0</v>
      </c>
      <c r="DS146" s="6">
        <f t="shared" si="134"/>
        <v>0</v>
      </c>
      <c r="DT146" s="6">
        <f t="shared" si="134"/>
        <v>0</v>
      </c>
      <c r="DU146" s="6">
        <f t="shared" si="134"/>
        <v>0</v>
      </c>
      <c r="DV146" s="6">
        <f t="shared" si="134"/>
        <v>0</v>
      </c>
      <c r="DW146" s="6">
        <f t="shared" si="134"/>
        <v>0</v>
      </c>
      <c r="DX146" s="6">
        <f t="shared" si="134"/>
        <v>0</v>
      </c>
      <c r="DY146" s="6">
        <f t="shared" si="134"/>
        <v>0</v>
      </c>
      <c r="DZ146" s="6">
        <f t="shared" si="134"/>
        <v>0</v>
      </c>
      <c r="EA146" s="6">
        <f t="shared" si="134"/>
        <v>0</v>
      </c>
      <c r="EB146" s="6">
        <f t="shared" si="134"/>
        <v>0</v>
      </c>
      <c r="EC146" s="6">
        <f t="shared" si="134"/>
        <v>0</v>
      </c>
      <c r="ED146" s="6">
        <f t="shared" si="134"/>
        <v>0</v>
      </c>
      <c r="EE146" s="6">
        <f t="shared" si="134"/>
        <v>0</v>
      </c>
      <c r="EF146" s="6">
        <f t="shared" si="134"/>
        <v>0</v>
      </c>
      <c r="EG146" s="6">
        <f t="shared" ref="EG146:FA146" si="135">EG135-EG108</f>
        <v>0</v>
      </c>
      <c r="EH146" s="6">
        <f t="shared" si="135"/>
        <v>0</v>
      </c>
      <c r="EI146" s="6">
        <f t="shared" si="135"/>
        <v>0</v>
      </c>
      <c r="EJ146" s="6">
        <f t="shared" si="135"/>
        <v>0</v>
      </c>
      <c r="EK146" s="6">
        <f t="shared" si="135"/>
        <v>0</v>
      </c>
      <c r="EL146" s="6">
        <f t="shared" si="135"/>
        <v>0</v>
      </c>
      <c r="EM146" s="6">
        <f t="shared" si="135"/>
        <v>0</v>
      </c>
      <c r="EN146" s="6">
        <f t="shared" si="135"/>
        <v>0</v>
      </c>
      <c r="EO146" s="6">
        <f t="shared" si="135"/>
        <v>0</v>
      </c>
      <c r="EP146" s="6">
        <f t="shared" si="135"/>
        <v>0</v>
      </c>
      <c r="EQ146" s="6">
        <f t="shared" si="135"/>
        <v>0</v>
      </c>
      <c r="ER146" s="6">
        <f t="shared" si="135"/>
        <v>0</v>
      </c>
      <c r="ES146" s="6">
        <f t="shared" si="135"/>
        <v>0</v>
      </c>
      <c r="ET146" s="6">
        <f t="shared" si="135"/>
        <v>0</v>
      </c>
      <c r="EU146" s="6">
        <f t="shared" si="135"/>
        <v>0</v>
      </c>
      <c r="EV146" s="6">
        <f t="shared" si="135"/>
        <v>0</v>
      </c>
      <c r="EW146" s="6">
        <f t="shared" si="135"/>
        <v>0</v>
      </c>
      <c r="EX146" s="6">
        <f t="shared" si="135"/>
        <v>0</v>
      </c>
      <c r="EY146" s="6">
        <f t="shared" si="135"/>
        <v>0</v>
      </c>
      <c r="EZ146" s="6">
        <f t="shared" si="135"/>
        <v>0</v>
      </c>
      <c r="FA146" s="6">
        <f t="shared" si="135"/>
        <v>0</v>
      </c>
    </row>
    <row r="148" spans="1:157" x14ac:dyDescent="0.35">
      <c r="C148" s="12" t="s">
        <v>224</v>
      </c>
      <c r="D148" s="13"/>
      <c r="E148" s="13"/>
      <c r="F148" s="13"/>
      <c r="G148" s="14">
        <f>XIRR(H146:FA146,H4:FA4)</f>
        <v>2.8352573513984677E-2</v>
      </c>
    </row>
    <row r="149" spans="1:157" x14ac:dyDescent="0.35">
      <c r="C149" s="12" t="s">
        <v>91</v>
      </c>
      <c r="D149" s="13"/>
      <c r="E149" s="13"/>
      <c r="F149" s="13"/>
      <c r="G149" s="14">
        <f>XIRR(H143:FA143,H4:FA4)</f>
        <v>5.6124779582023623E-2</v>
      </c>
    </row>
    <row r="151" spans="1:157" s="24" customFormat="1" x14ac:dyDescent="0.35">
      <c r="A151" s="24" t="s">
        <v>85</v>
      </c>
    </row>
    <row r="152" spans="1:157" x14ac:dyDescent="0.35">
      <c r="B152" s="2" t="s">
        <v>6</v>
      </c>
    </row>
    <row r="153" spans="1:157" x14ac:dyDescent="0.35">
      <c r="C153" s="2" t="s">
        <v>113</v>
      </c>
      <c r="G153" s="2">
        <f>G80</f>
        <v>907461.23500799993</v>
      </c>
      <c r="H153" s="2">
        <f>$G$153</f>
        <v>907461.23500799993</v>
      </c>
      <c r="I153" s="2">
        <f t="shared" ref="I153:BT153" si="136">$G$153</f>
        <v>907461.23500799993</v>
      </c>
      <c r="J153" s="2">
        <f t="shared" si="136"/>
        <v>907461.23500799993</v>
      </c>
      <c r="K153" s="2">
        <f t="shared" si="136"/>
        <v>907461.23500799993</v>
      </c>
      <c r="L153" s="2">
        <f t="shared" si="136"/>
        <v>907461.23500799993</v>
      </c>
      <c r="M153" s="2">
        <f t="shared" si="136"/>
        <v>907461.23500799993</v>
      </c>
      <c r="N153" s="2">
        <f t="shared" si="136"/>
        <v>907461.23500799993</v>
      </c>
      <c r="O153" s="2">
        <f t="shared" si="136"/>
        <v>907461.23500799993</v>
      </c>
      <c r="P153" s="2">
        <f t="shared" si="136"/>
        <v>907461.23500799993</v>
      </c>
      <c r="Q153" s="2">
        <f t="shared" si="136"/>
        <v>907461.23500799993</v>
      </c>
      <c r="R153" s="2">
        <f t="shared" si="136"/>
        <v>907461.23500799993</v>
      </c>
      <c r="S153" s="2">
        <f t="shared" si="136"/>
        <v>907461.23500799993</v>
      </c>
      <c r="T153" s="2">
        <f t="shared" si="136"/>
        <v>907461.23500799993</v>
      </c>
      <c r="U153" s="2">
        <f t="shared" si="136"/>
        <v>907461.23500799993</v>
      </c>
      <c r="V153" s="2">
        <f t="shared" si="136"/>
        <v>907461.23500799993</v>
      </c>
      <c r="W153" s="2">
        <f t="shared" si="136"/>
        <v>907461.23500799993</v>
      </c>
      <c r="X153" s="2">
        <f t="shared" si="136"/>
        <v>907461.23500799993</v>
      </c>
      <c r="Y153" s="2">
        <f t="shared" si="136"/>
        <v>907461.23500799993</v>
      </c>
      <c r="Z153" s="2">
        <f t="shared" si="136"/>
        <v>907461.23500799993</v>
      </c>
      <c r="AA153" s="2">
        <f t="shared" si="136"/>
        <v>907461.23500799993</v>
      </c>
      <c r="AB153" s="2">
        <f t="shared" si="136"/>
        <v>907461.23500799993</v>
      </c>
      <c r="AC153" s="2">
        <f t="shared" si="136"/>
        <v>907461.23500799993</v>
      </c>
      <c r="AD153" s="2">
        <f t="shared" si="136"/>
        <v>907461.23500799993</v>
      </c>
      <c r="AE153" s="2">
        <f t="shared" si="136"/>
        <v>907461.23500799993</v>
      </c>
      <c r="AF153" s="2">
        <f t="shared" si="136"/>
        <v>907461.23500799993</v>
      </c>
      <c r="AG153" s="2">
        <f t="shared" si="136"/>
        <v>907461.23500799993</v>
      </c>
      <c r="AH153" s="2">
        <f t="shared" si="136"/>
        <v>907461.23500799993</v>
      </c>
      <c r="AI153" s="2">
        <f t="shared" si="136"/>
        <v>907461.23500799993</v>
      </c>
      <c r="AJ153" s="2">
        <f t="shared" si="136"/>
        <v>907461.23500799993</v>
      </c>
      <c r="AK153" s="2">
        <f t="shared" si="136"/>
        <v>907461.23500799993</v>
      </c>
      <c r="AL153" s="2">
        <f t="shared" si="136"/>
        <v>907461.23500799993</v>
      </c>
      <c r="AM153" s="2">
        <f t="shared" si="136"/>
        <v>907461.23500799993</v>
      </c>
      <c r="AN153" s="2">
        <f t="shared" si="136"/>
        <v>907461.23500799993</v>
      </c>
      <c r="AO153" s="2">
        <f t="shared" si="136"/>
        <v>907461.23500799993</v>
      </c>
      <c r="AP153" s="2">
        <f t="shared" si="136"/>
        <v>907461.23500799993</v>
      </c>
      <c r="AQ153" s="2">
        <f t="shared" si="136"/>
        <v>907461.23500799993</v>
      </c>
      <c r="AR153" s="2">
        <f t="shared" si="136"/>
        <v>907461.23500799993</v>
      </c>
      <c r="AS153" s="2">
        <f t="shared" si="136"/>
        <v>907461.23500799993</v>
      </c>
      <c r="AT153" s="2">
        <f t="shared" si="136"/>
        <v>907461.23500799993</v>
      </c>
      <c r="AU153" s="2">
        <f t="shared" si="136"/>
        <v>907461.23500799993</v>
      </c>
      <c r="AV153" s="2">
        <f t="shared" si="136"/>
        <v>907461.23500799993</v>
      </c>
      <c r="AW153" s="2">
        <f t="shared" si="136"/>
        <v>907461.23500799993</v>
      </c>
      <c r="AX153" s="2">
        <f t="shared" si="136"/>
        <v>907461.23500799993</v>
      </c>
      <c r="AY153" s="2">
        <f t="shared" si="136"/>
        <v>907461.23500799993</v>
      </c>
      <c r="AZ153" s="2">
        <f t="shared" si="136"/>
        <v>907461.23500799993</v>
      </c>
      <c r="BA153" s="2">
        <f t="shared" si="136"/>
        <v>907461.23500799993</v>
      </c>
      <c r="BB153" s="2">
        <f t="shared" si="136"/>
        <v>907461.23500799993</v>
      </c>
      <c r="BC153" s="2">
        <f t="shared" si="136"/>
        <v>907461.23500799993</v>
      </c>
      <c r="BD153" s="2">
        <f t="shared" si="136"/>
        <v>907461.23500799993</v>
      </c>
      <c r="BE153" s="2">
        <f t="shared" si="136"/>
        <v>907461.23500799993</v>
      </c>
      <c r="BF153" s="2">
        <f t="shared" si="136"/>
        <v>907461.23500799993</v>
      </c>
      <c r="BG153" s="2">
        <f t="shared" si="136"/>
        <v>907461.23500799993</v>
      </c>
      <c r="BH153" s="2">
        <f t="shared" si="136"/>
        <v>907461.23500799993</v>
      </c>
      <c r="BI153" s="2">
        <f t="shared" si="136"/>
        <v>907461.23500799993</v>
      </c>
      <c r="BJ153" s="2">
        <f t="shared" si="136"/>
        <v>907461.23500799993</v>
      </c>
      <c r="BK153" s="2">
        <f t="shared" si="136"/>
        <v>907461.23500799993</v>
      </c>
      <c r="BL153" s="2">
        <f t="shared" si="136"/>
        <v>907461.23500799993</v>
      </c>
      <c r="BM153" s="2">
        <f t="shared" si="136"/>
        <v>907461.23500799993</v>
      </c>
      <c r="BN153" s="2">
        <f t="shared" si="136"/>
        <v>907461.23500799993</v>
      </c>
      <c r="BO153" s="2">
        <f t="shared" si="136"/>
        <v>907461.23500799993</v>
      </c>
      <c r="BP153" s="2">
        <f t="shared" si="136"/>
        <v>907461.23500799993</v>
      </c>
      <c r="BQ153" s="2">
        <f t="shared" si="136"/>
        <v>907461.23500799993</v>
      </c>
      <c r="BR153" s="2">
        <f t="shared" si="136"/>
        <v>907461.23500799993</v>
      </c>
      <c r="BS153" s="2">
        <f t="shared" si="136"/>
        <v>907461.23500799993</v>
      </c>
      <c r="BT153" s="2">
        <f t="shared" si="136"/>
        <v>907461.23500799993</v>
      </c>
      <c r="BU153" s="2">
        <f t="shared" ref="BU153:EF153" si="137">$G$153</f>
        <v>907461.23500799993</v>
      </c>
      <c r="BV153" s="2">
        <f t="shared" si="137"/>
        <v>907461.23500799993</v>
      </c>
      <c r="BW153" s="2">
        <f t="shared" si="137"/>
        <v>907461.23500799993</v>
      </c>
      <c r="BX153" s="2">
        <f t="shared" si="137"/>
        <v>907461.23500799993</v>
      </c>
      <c r="BY153" s="2">
        <f t="shared" si="137"/>
        <v>907461.23500799993</v>
      </c>
      <c r="BZ153" s="2">
        <f t="shared" si="137"/>
        <v>907461.23500799993</v>
      </c>
      <c r="CA153" s="2">
        <f t="shared" si="137"/>
        <v>907461.23500799993</v>
      </c>
      <c r="CB153" s="2">
        <f t="shared" si="137"/>
        <v>907461.23500799993</v>
      </c>
      <c r="CC153" s="2">
        <f t="shared" si="137"/>
        <v>907461.23500799993</v>
      </c>
      <c r="CD153" s="2">
        <f t="shared" si="137"/>
        <v>907461.23500799993</v>
      </c>
      <c r="CE153" s="2">
        <f t="shared" si="137"/>
        <v>907461.23500799993</v>
      </c>
      <c r="CF153" s="2">
        <f t="shared" si="137"/>
        <v>907461.23500799993</v>
      </c>
      <c r="CG153" s="2">
        <f t="shared" si="137"/>
        <v>907461.23500799993</v>
      </c>
      <c r="CH153" s="2">
        <f t="shared" si="137"/>
        <v>907461.23500799993</v>
      </c>
      <c r="CI153" s="2">
        <f t="shared" si="137"/>
        <v>907461.23500799993</v>
      </c>
      <c r="CJ153" s="2">
        <f t="shared" si="137"/>
        <v>907461.23500799993</v>
      </c>
      <c r="CK153" s="2">
        <f t="shared" si="137"/>
        <v>907461.23500799993</v>
      </c>
      <c r="CL153" s="2">
        <f t="shared" si="137"/>
        <v>907461.23500799993</v>
      </c>
      <c r="CM153" s="2">
        <f t="shared" si="137"/>
        <v>907461.23500799993</v>
      </c>
      <c r="CN153" s="2">
        <f t="shared" si="137"/>
        <v>907461.23500799993</v>
      </c>
      <c r="CO153" s="2">
        <f t="shared" si="137"/>
        <v>907461.23500799993</v>
      </c>
      <c r="CP153" s="2">
        <f t="shared" si="137"/>
        <v>907461.23500799993</v>
      </c>
      <c r="CQ153" s="2">
        <f t="shared" si="137"/>
        <v>907461.23500799993</v>
      </c>
      <c r="CR153" s="2">
        <f t="shared" si="137"/>
        <v>907461.23500799993</v>
      </c>
      <c r="CS153" s="2">
        <f t="shared" si="137"/>
        <v>907461.23500799993</v>
      </c>
      <c r="CT153" s="2">
        <f t="shared" si="137"/>
        <v>907461.23500799993</v>
      </c>
      <c r="CU153" s="2">
        <f t="shared" si="137"/>
        <v>907461.23500799993</v>
      </c>
      <c r="CV153" s="2">
        <f t="shared" si="137"/>
        <v>907461.23500799993</v>
      </c>
      <c r="CW153" s="2">
        <f t="shared" si="137"/>
        <v>907461.23500799993</v>
      </c>
      <c r="CX153" s="2">
        <f t="shared" si="137"/>
        <v>907461.23500799993</v>
      </c>
      <c r="CY153" s="2">
        <f t="shared" si="137"/>
        <v>907461.23500799993</v>
      </c>
      <c r="CZ153" s="2">
        <f t="shared" si="137"/>
        <v>907461.23500799993</v>
      </c>
      <c r="DA153" s="2">
        <f t="shared" si="137"/>
        <v>907461.23500799993</v>
      </c>
      <c r="DB153" s="2">
        <f t="shared" si="137"/>
        <v>907461.23500799993</v>
      </c>
      <c r="DC153" s="2">
        <f t="shared" si="137"/>
        <v>907461.23500799993</v>
      </c>
      <c r="DD153" s="2">
        <f t="shared" si="137"/>
        <v>907461.23500799993</v>
      </c>
      <c r="DE153" s="2">
        <f t="shared" si="137"/>
        <v>907461.23500799993</v>
      </c>
      <c r="DF153" s="2">
        <f t="shared" si="137"/>
        <v>907461.23500799993</v>
      </c>
      <c r="DG153" s="2">
        <f t="shared" si="137"/>
        <v>907461.23500799993</v>
      </c>
      <c r="DH153" s="2">
        <f t="shared" si="137"/>
        <v>907461.23500799993</v>
      </c>
      <c r="DI153" s="2">
        <f t="shared" si="137"/>
        <v>907461.23500799993</v>
      </c>
      <c r="DJ153" s="2">
        <f t="shared" si="137"/>
        <v>907461.23500799993</v>
      </c>
      <c r="DK153" s="2">
        <f t="shared" si="137"/>
        <v>907461.23500799993</v>
      </c>
      <c r="DL153" s="2">
        <f t="shared" si="137"/>
        <v>907461.23500799993</v>
      </c>
      <c r="DM153" s="2">
        <f t="shared" si="137"/>
        <v>907461.23500799993</v>
      </c>
      <c r="DN153" s="2">
        <f t="shared" si="137"/>
        <v>907461.23500799993</v>
      </c>
      <c r="DO153" s="2">
        <f t="shared" si="137"/>
        <v>907461.23500799993</v>
      </c>
      <c r="DP153" s="2">
        <f t="shared" si="137"/>
        <v>907461.23500799993</v>
      </c>
      <c r="DQ153" s="2">
        <f t="shared" si="137"/>
        <v>907461.23500799993</v>
      </c>
      <c r="DR153" s="2">
        <f t="shared" si="137"/>
        <v>907461.23500799993</v>
      </c>
      <c r="DS153" s="2">
        <f t="shared" si="137"/>
        <v>907461.23500799993</v>
      </c>
      <c r="DT153" s="2">
        <f t="shared" si="137"/>
        <v>907461.23500799993</v>
      </c>
      <c r="DU153" s="2">
        <f t="shared" si="137"/>
        <v>907461.23500799993</v>
      </c>
      <c r="DV153" s="2">
        <f t="shared" si="137"/>
        <v>907461.23500799993</v>
      </c>
      <c r="DW153" s="2">
        <f t="shared" si="137"/>
        <v>907461.23500799993</v>
      </c>
      <c r="DX153" s="2">
        <f t="shared" si="137"/>
        <v>907461.23500799993</v>
      </c>
      <c r="DY153" s="2">
        <f t="shared" si="137"/>
        <v>907461.23500799993</v>
      </c>
      <c r="DZ153" s="2">
        <f t="shared" si="137"/>
        <v>907461.23500799993</v>
      </c>
      <c r="EA153" s="2">
        <f t="shared" si="137"/>
        <v>907461.23500799993</v>
      </c>
      <c r="EB153" s="2">
        <f t="shared" si="137"/>
        <v>907461.23500799993</v>
      </c>
      <c r="EC153" s="2">
        <f t="shared" si="137"/>
        <v>907461.23500799993</v>
      </c>
      <c r="ED153" s="2">
        <f t="shared" si="137"/>
        <v>907461.23500799993</v>
      </c>
      <c r="EE153" s="2">
        <f t="shared" si="137"/>
        <v>907461.23500799993</v>
      </c>
      <c r="EF153" s="2">
        <f t="shared" si="137"/>
        <v>907461.23500799993</v>
      </c>
      <c r="EG153" s="2">
        <f t="shared" ref="EG153:FA153" si="138">$G$153</f>
        <v>907461.23500799993</v>
      </c>
      <c r="EH153" s="2">
        <f t="shared" si="138"/>
        <v>907461.23500799993</v>
      </c>
      <c r="EI153" s="2">
        <f t="shared" si="138"/>
        <v>907461.23500799993</v>
      </c>
      <c r="EJ153" s="2">
        <f t="shared" si="138"/>
        <v>907461.23500799993</v>
      </c>
      <c r="EK153" s="2">
        <f t="shared" si="138"/>
        <v>907461.23500799993</v>
      </c>
      <c r="EL153" s="2">
        <f t="shared" si="138"/>
        <v>907461.23500799993</v>
      </c>
      <c r="EM153" s="2">
        <f t="shared" si="138"/>
        <v>907461.23500799993</v>
      </c>
      <c r="EN153" s="2">
        <f t="shared" si="138"/>
        <v>907461.23500799993</v>
      </c>
      <c r="EO153" s="2">
        <f t="shared" si="138"/>
        <v>907461.23500799993</v>
      </c>
      <c r="EP153" s="2">
        <f t="shared" si="138"/>
        <v>907461.23500799993</v>
      </c>
      <c r="EQ153" s="2">
        <f t="shared" si="138"/>
        <v>907461.23500799993</v>
      </c>
      <c r="ER153" s="2">
        <f t="shared" si="138"/>
        <v>907461.23500799993</v>
      </c>
      <c r="ES153" s="2">
        <f t="shared" si="138"/>
        <v>907461.23500799993</v>
      </c>
      <c r="ET153" s="2">
        <f t="shared" si="138"/>
        <v>907461.23500799993</v>
      </c>
      <c r="EU153" s="2">
        <f t="shared" si="138"/>
        <v>907461.23500799993</v>
      </c>
      <c r="EV153" s="2">
        <f t="shared" si="138"/>
        <v>907461.23500799993</v>
      </c>
      <c r="EW153" s="2">
        <f t="shared" si="138"/>
        <v>907461.23500799993</v>
      </c>
      <c r="EX153" s="2">
        <f t="shared" si="138"/>
        <v>907461.23500799993</v>
      </c>
      <c r="EY153" s="2">
        <f t="shared" si="138"/>
        <v>907461.23500799993</v>
      </c>
      <c r="EZ153" s="2">
        <f t="shared" si="138"/>
        <v>907461.23500799993</v>
      </c>
      <c r="FA153" s="2">
        <f t="shared" si="138"/>
        <v>907461.23500799993</v>
      </c>
    </row>
    <row r="154" spans="1:157" x14ac:dyDescent="0.35">
      <c r="C154" s="2" t="s">
        <v>114</v>
      </c>
      <c r="G154" s="3">
        <f>G84</f>
        <v>45016</v>
      </c>
      <c r="H154" s="2" t="b">
        <f t="shared" ref="H154:AM154" si="139">H4&lt;$G$154</f>
        <v>1</v>
      </c>
      <c r="I154" s="2" t="b">
        <f t="shared" si="139"/>
        <v>1</v>
      </c>
      <c r="J154" s="2" t="b">
        <f t="shared" si="139"/>
        <v>1</v>
      </c>
      <c r="K154" s="2" t="b">
        <f t="shared" si="139"/>
        <v>1</v>
      </c>
      <c r="L154" s="2" t="b">
        <f t="shared" si="139"/>
        <v>1</v>
      </c>
      <c r="M154" s="2" t="b">
        <f t="shared" si="139"/>
        <v>1</v>
      </c>
      <c r="N154" s="2" t="b">
        <f t="shared" si="139"/>
        <v>1</v>
      </c>
      <c r="O154" s="2" t="b">
        <f t="shared" si="139"/>
        <v>1</v>
      </c>
      <c r="P154" s="2" t="b">
        <f t="shared" si="139"/>
        <v>1</v>
      </c>
      <c r="Q154" s="2" t="b">
        <f t="shared" si="139"/>
        <v>1</v>
      </c>
      <c r="R154" s="2" t="b">
        <f t="shared" si="139"/>
        <v>1</v>
      </c>
      <c r="S154" s="2" t="b">
        <f t="shared" si="139"/>
        <v>1</v>
      </c>
      <c r="T154" s="2" t="b">
        <f t="shared" si="139"/>
        <v>1</v>
      </c>
      <c r="U154" s="2" t="b">
        <f t="shared" si="139"/>
        <v>1</v>
      </c>
      <c r="V154" s="2" t="b">
        <f t="shared" si="139"/>
        <v>1</v>
      </c>
      <c r="W154" s="2" t="b">
        <f t="shared" si="139"/>
        <v>1</v>
      </c>
      <c r="X154" s="2" t="b">
        <f t="shared" si="139"/>
        <v>1</v>
      </c>
      <c r="Y154" s="2" t="b">
        <f t="shared" si="139"/>
        <v>1</v>
      </c>
      <c r="Z154" s="2" t="b">
        <f t="shared" si="139"/>
        <v>1</v>
      </c>
      <c r="AA154" s="2" t="b">
        <f t="shared" si="139"/>
        <v>1</v>
      </c>
      <c r="AB154" s="2" t="b">
        <f t="shared" si="139"/>
        <v>1</v>
      </c>
      <c r="AC154" s="2" t="b">
        <f t="shared" si="139"/>
        <v>1</v>
      </c>
      <c r="AD154" s="2" t="b">
        <f t="shared" si="139"/>
        <v>1</v>
      </c>
      <c r="AE154" s="2" t="b">
        <f t="shared" si="139"/>
        <v>1</v>
      </c>
      <c r="AF154" s="2" t="b">
        <f t="shared" si="139"/>
        <v>1</v>
      </c>
      <c r="AG154" s="2" t="b">
        <f t="shared" si="139"/>
        <v>1</v>
      </c>
      <c r="AH154" s="2" t="b">
        <f t="shared" si="139"/>
        <v>1</v>
      </c>
      <c r="AI154" s="2" t="b">
        <f t="shared" si="139"/>
        <v>1</v>
      </c>
      <c r="AJ154" s="2" t="b">
        <f t="shared" si="139"/>
        <v>1</v>
      </c>
      <c r="AK154" s="2" t="b">
        <f t="shared" si="139"/>
        <v>1</v>
      </c>
      <c r="AL154" s="2" t="b">
        <f t="shared" si="139"/>
        <v>1</v>
      </c>
      <c r="AM154" s="2" t="b">
        <f t="shared" si="139"/>
        <v>1</v>
      </c>
      <c r="AN154" s="2" t="b">
        <f t="shared" ref="AN154:BS154" si="140">AN4&lt;$G$154</f>
        <v>1</v>
      </c>
      <c r="AO154" s="2" t="b">
        <f t="shared" si="140"/>
        <v>1</v>
      </c>
      <c r="AP154" s="2" t="b">
        <f t="shared" si="140"/>
        <v>0</v>
      </c>
      <c r="AQ154" s="2" t="b">
        <f t="shared" si="140"/>
        <v>0</v>
      </c>
      <c r="AR154" s="2" t="b">
        <f t="shared" si="140"/>
        <v>0</v>
      </c>
      <c r="AS154" s="2" t="b">
        <f t="shared" si="140"/>
        <v>0</v>
      </c>
      <c r="AT154" s="2" t="b">
        <f t="shared" si="140"/>
        <v>0</v>
      </c>
      <c r="AU154" s="2" t="b">
        <f t="shared" si="140"/>
        <v>0</v>
      </c>
      <c r="AV154" s="2" t="b">
        <f t="shared" si="140"/>
        <v>0</v>
      </c>
      <c r="AW154" s="2" t="b">
        <f t="shared" si="140"/>
        <v>0</v>
      </c>
      <c r="AX154" s="2" t="b">
        <f t="shared" si="140"/>
        <v>0</v>
      </c>
      <c r="AY154" s="2" t="b">
        <f t="shared" si="140"/>
        <v>0</v>
      </c>
      <c r="AZ154" s="2" t="b">
        <f t="shared" si="140"/>
        <v>0</v>
      </c>
      <c r="BA154" s="2" t="b">
        <f t="shared" si="140"/>
        <v>0</v>
      </c>
      <c r="BB154" s="2" t="b">
        <f t="shared" si="140"/>
        <v>0</v>
      </c>
      <c r="BC154" s="2" t="b">
        <f t="shared" si="140"/>
        <v>0</v>
      </c>
      <c r="BD154" s="2" t="b">
        <f t="shared" si="140"/>
        <v>0</v>
      </c>
      <c r="BE154" s="2" t="b">
        <f t="shared" si="140"/>
        <v>0</v>
      </c>
      <c r="BF154" s="2" t="b">
        <f t="shared" si="140"/>
        <v>0</v>
      </c>
      <c r="BG154" s="2" t="b">
        <f t="shared" si="140"/>
        <v>0</v>
      </c>
      <c r="BH154" s="2" t="b">
        <f t="shared" si="140"/>
        <v>0</v>
      </c>
      <c r="BI154" s="2" t="b">
        <f t="shared" si="140"/>
        <v>0</v>
      </c>
      <c r="BJ154" s="2" t="b">
        <f t="shared" si="140"/>
        <v>0</v>
      </c>
      <c r="BK154" s="2" t="b">
        <f t="shared" si="140"/>
        <v>0</v>
      </c>
      <c r="BL154" s="2" t="b">
        <f t="shared" si="140"/>
        <v>0</v>
      </c>
      <c r="BM154" s="2" t="b">
        <f t="shared" si="140"/>
        <v>0</v>
      </c>
      <c r="BN154" s="2" t="b">
        <f t="shared" si="140"/>
        <v>0</v>
      </c>
      <c r="BO154" s="2" t="b">
        <f t="shared" si="140"/>
        <v>0</v>
      </c>
      <c r="BP154" s="2" t="b">
        <f t="shared" si="140"/>
        <v>0</v>
      </c>
      <c r="BQ154" s="2" t="b">
        <f t="shared" si="140"/>
        <v>0</v>
      </c>
      <c r="BR154" s="2" t="b">
        <f t="shared" si="140"/>
        <v>0</v>
      </c>
      <c r="BS154" s="2" t="b">
        <f t="shared" si="140"/>
        <v>0</v>
      </c>
      <c r="BT154" s="2" t="b">
        <f t="shared" ref="BT154:CY154" si="141">BT4&lt;$G$154</f>
        <v>0</v>
      </c>
      <c r="BU154" s="2" t="b">
        <f t="shared" si="141"/>
        <v>0</v>
      </c>
      <c r="BV154" s="2" t="b">
        <f t="shared" si="141"/>
        <v>0</v>
      </c>
      <c r="BW154" s="2" t="b">
        <f t="shared" si="141"/>
        <v>0</v>
      </c>
      <c r="BX154" s="2" t="b">
        <f t="shared" si="141"/>
        <v>0</v>
      </c>
      <c r="BY154" s="2" t="b">
        <f t="shared" si="141"/>
        <v>0</v>
      </c>
      <c r="BZ154" s="2" t="b">
        <f t="shared" si="141"/>
        <v>0</v>
      </c>
      <c r="CA154" s="2" t="b">
        <f t="shared" si="141"/>
        <v>0</v>
      </c>
      <c r="CB154" s="2" t="b">
        <f t="shared" si="141"/>
        <v>0</v>
      </c>
      <c r="CC154" s="2" t="b">
        <f t="shared" si="141"/>
        <v>0</v>
      </c>
      <c r="CD154" s="2" t="b">
        <f t="shared" si="141"/>
        <v>0</v>
      </c>
      <c r="CE154" s="2" t="b">
        <f t="shared" si="141"/>
        <v>0</v>
      </c>
      <c r="CF154" s="2" t="b">
        <f t="shared" si="141"/>
        <v>0</v>
      </c>
      <c r="CG154" s="2" t="b">
        <f t="shared" si="141"/>
        <v>0</v>
      </c>
      <c r="CH154" s="2" t="b">
        <f t="shared" si="141"/>
        <v>0</v>
      </c>
      <c r="CI154" s="2" t="b">
        <f t="shared" si="141"/>
        <v>0</v>
      </c>
      <c r="CJ154" s="2" t="b">
        <f t="shared" si="141"/>
        <v>0</v>
      </c>
      <c r="CK154" s="2" t="b">
        <f t="shared" si="141"/>
        <v>0</v>
      </c>
      <c r="CL154" s="2" t="b">
        <f t="shared" si="141"/>
        <v>0</v>
      </c>
      <c r="CM154" s="2" t="b">
        <f t="shared" si="141"/>
        <v>0</v>
      </c>
      <c r="CN154" s="2" t="b">
        <f t="shared" si="141"/>
        <v>0</v>
      </c>
      <c r="CO154" s="2" t="b">
        <f t="shared" si="141"/>
        <v>0</v>
      </c>
      <c r="CP154" s="2" t="b">
        <f t="shared" si="141"/>
        <v>0</v>
      </c>
      <c r="CQ154" s="2" t="b">
        <f t="shared" si="141"/>
        <v>0</v>
      </c>
      <c r="CR154" s="2" t="b">
        <f t="shared" si="141"/>
        <v>0</v>
      </c>
      <c r="CS154" s="2" t="b">
        <f t="shared" si="141"/>
        <v>0</v>
      </c>
      <c r="CT154" s="2" t="b">
        <f t="shared" si="141"/>
        <v>0</v>
      </c>
      <c r="CU154" s="2" t="b">
        <f t="shared" si="141"/>
        <v>0</v>
      </c>
      <c r="CV154" s="2" t="b">
        <f t="shared" si="141"/>
        <v>0</v>
      </c>
      <c r="CW154" s="2" t="b">
        <f t="shared" si="141"/>
        <v>0</v>
      </c>
      <c r="CX154" s="2" t="b">
        <f t="shared" si="141"/>
        <v>0</v>
      </c>
      <c r="CY154" s="2" t="b">
        <f t="shared" si="141"/>
        <v>0</v>
      </c>
      <c r="CZ154" s="2" t="b">
        <f t="shared" ref="CZ154:EE154" si="142">CZ4&lt;$G$154</f>
        <v>0</v>
      </c>
      <c r="DA154" s="2" t="b">
        <f t="shared" si="142"/>
        <v>0</v>
      </c>
      <c r="DB154" s="2" t="b">
        <f t="shared" si="142"/>
        <v>0</v>
      </c>
      <c r="DC154" s="2" t="b">
        <f t="shared" si="142"/>
        <v>0</v>
      </c>
      <c r="DD154" s="2" t="b">
        <f t="shared" si="142"/>
        <v>0</v>
      </c>
      <c r="DE154" s="2" t="b">
        <f t="shared" si="142"/>
        <v>0</v>
      </c>
      <c r="DF154" s="2" t="b">
        <f t="shared" si="142"/>
        <v>0</v>
      </c>
      <c r="DG154" s="2" t="b">
        <f t="shared" si="142"/>
        <v>0</v>
      </c>
      <c r="DH154" s="2" t="b">
        <f t="shared" si="142"/>
        <v>0</v>
      </c>
      <c r="DI154" s="2" t="b">
        <f t="shared" si="142"/>
        <v>0</v>
      </c>
      <c r="DJ154" s="2" t="b">
        <f t="shared" si="142"/>
        <v>0</v>
      </c>
      <c r="DK154" s="2" t="b">
        <f t="shared" si="142"/>
        <v>0</v>
      </c>
      <c r="DL154" s="2" t="b">
        <f t="shared" si="142"/>
        <v>0</v>
      </c>
      <c r="DM154" s="2" t="b">
        <f t="shared" si="142"/>
        <v>0</v>
      </c>
      <c r="DN154" s="2" t="b">
        <f t="shared" si="142"/>
        <v>0</v>
      </c>
      <c r="DO154" s="2" t="b">
        <f t="shared" si="142"/>
        <v>0</v>
      </c>
      <c r="DP154" s="2" t="b">
        <f t="shared" si="142"/>
        <v>0</v>
      </c>
      <c r="DQ154" s="2" t="b">
        <f t="shared" si="142"/>
        <v>0</v>
      </c>
      <c r="DR154" s="2" t="b">
        <f t="shared" si="142"/>
        <v>0</v>
      </c>
      <c r="DS154" s="2" t="b">
        <f t="shared" si="142"/>
        <v>0</v>
      </c>
      <c r="DT154" s="2" t="b">
        <f t="shared" si="142"/>
        <v>0</v>
      </c>
      <c r="DU154" s="2" t="b">
        <f t="shared" si="142"/>
        <v>0</v>
      </c>
      <c r="DV154" s="2" t="b">
        <f t="shared" si="142"/>
        <v>0</v>
      </c>
      <c r="DW154" s="2" t="b">
        <f t="shared" si="142"/>
        <v>0</v>
      </c>
      <c r="DX154" s="2" t="b">
        <f t="shared" si="142"/>
        <v>0</v>
      </c>
      <c r="DY154" s="2" t="b">
        <f t="shared" si="142"/>
        <v>0</v>
      </c>
      <c r="DZ154" s="2" t="b">
        <f t="shared" si="142"/>
        <v>0</v>
      </c>
      <c r="EA154" s="2" t="b">
        <f t="shared" si="142"/>
        <v>0</v>
      </c>
      <c r="EB154" s="2" t="b">
        <f t="shared" si="142"/>
        <v>0</v>
      </c>
      <c r="EC154" s="2" t="b">
        <f t="shared" si="142"/>
        <v>0</v>
      </c>
      <c r="ED154" s="2" t="b">
        <f t="shared" si="142"/>
        <v>0</v>
      </c>
      <c r="EE154" s="2" t="b">
        <f t="shared" si="142"/>
        <v>0</v>
      </c>
      <c r="EF154" s="2" t="b">
        <f t="shared" ref="EF154:FA154" si="143">EF4&lt;$G$154</f>
        <v>0</v>
      </c>
      <c r="EG154" s="2" t="b">
        <f t="shared" si="143"/>
        <v>0</v>
      </c>
      <c r="EH154" s="2" t="b">
        <f t="shared" si="143"/>
        <v>0</v>
      </c>
      <c r="EI154" s="2" t="b">
        <f t="shared" si="143"/>
        <v>0</v>
      </c>
      <c r="EJ154" s="2" t="b">
        <f t="shared" si="143"/>
        <v>0</v>
      </c>
      <c r="EK154" s="2" t="b">
        <f t="shared" si="143"/>
        <v>0</v>
      </c>
      <c r="EL154" s="2" t="b">
        <f t="shared" si="143"/>
        <v>0</v>
      </c>
      <c r="EM154" s="2" t="b">
        <f t="shared" si="143"/>
        <v>0</v>
      </c>
      <c r="EN154" s="2" t="b">
        <f t="shared" si="143"/>
        <v>0</v>
      </c>
      <c r="EO154" s="2" t="b">
        <f t="shared" si="143"/>
        <v>0</v>
      </c>
      <c r="EP154" s="2" t="b">
        <f t="shared" si="143"/>
        <v>0</v>
      </c>
      <c r="EQ154" s="2" t="b">
        <f t="shared" si="143"/>
        <v>0</v>
      </c>
      <c r="ER154" s="2" t="b">
        <f t="shared" si="143"/>
        <v>0</v>
      </c>
      <c r="ES154" s="2" t="b">
        <f t="shared" si="143"/>
        <v>0</v>
      </c>
      <c r="ET154" s="2" t="b">
        <f t="shared" si="143"/>
        <v>0</v>
      </c>
      <c r="EU154" s="2" t="b">
        <f t="shared" si="143"/>
        <v>0</v>
      </c>
      <c r="EV154" s="2" t="b">
        <f t="shared" si="143"/>
        <v>0</v>
      </c>
      <c r="EW154" s="2" t="b">
        <f t="shared" si="143"/>
        <v>0</v>
      </c>
      <c r="EX154" s="2" t="b">
        <f t="shared" si="143"/>
        <v>0</v>
      </c>
      <c r="EY154" s="2" t="b">
        <f t="shared" si="143"/>
        <v>0</v>
      </c>
      <c r="EZ154" s="2" t="b">
        <f t="shared" si="143"/>
        <v>0</v>
      </c>
      <c r="FA154" s="2" t="b">
        <f t="shared" si="143"/>
        <v>0</v>
      </c>
    </row>
    <row r="155" spans="1:157" x14ac:dyDescent="0.35">
      <c r="C155" s="2" t="s">
        <v>115</v>
      </c>
      <c r="G155" s="7">
        <f>G86/4</f>
        <v>5.6249999999999998E-3</v>
      </c>
      <c r="H155" s="6">
        <f t="shared" ref="H155:AM155" si="144">$G$155*H153*H154*H5</f>
        <v>0</v>
      </c>
      <c r="I155" s="6">
        <f t="shared" si="144"/>
        <v>0</v>
      </c>
      <c r="J155" s="6">
        <f t="shared" si="144"/>
        <v>0</v>
      </c>
      <c r="K155" s="6">
        <f t="shared" si="144"/>
        <v>0</v>
      </c>
      <c r="L155" s="6">
        <f t="shared" si="144"/>
        <v>0</v>
      </c>
      <c r="M155" s="6">
        <f t="shared" si="144"/>
        <v>0</v>
      </c>
      <c r="N155" s="6">
        <f t="shared" si="144"/>
        <v>0</v>
      </c>
      <c r="O155" s="6">
        <f t="shared" si="144"/>
        <v>0</v>
      </c>
      <c r="P155" s="6">
        <f t="shared" si="144"/>
        <v>0</v>
      </c>
      <c r="Q155" s="6">
        <f t="shared" si="144"/>
        <v>0</v>
      </c>
      <c r="R155" s="6">
        <f t="shared" si="144"/>
        <v>0</v>
      </c>
      <c r="S155" s="6">
        <f t="shared" si="144"/>
        <v>0</v>
      </c>
      <c r="T155" s="6">
        <f t="shared" si="144"/>
        <v>0</v>
      </c>
      <c r="U155" s="6">
        <f t="shared" si="144"/>
        <v>0</v>
      </c>
      <c r="V155" s="6">
        <f t="shared" si="144"/>
        <v>5104.4694469199994</v>
      </c>
      <c r="W155" s="6">
        <f t="shared" si="144"/>
        <v>5104.4694469199994</v>
      </c>
      <c r="X155" s="6">
        <f t="shared" si="144"/>
        <v>5104.4694469199994</v>
      </c>
      <c r="Y155" s="6">
        <f t="shared" si="144"/>
        <v>5104.4694469199994</v>
      </c>
      <c r="Z155" s="6">
        <f t="shared" si="144"/>
        <v>5104.4694469199994</v>
      </c>
      <c r="AA155" s="6">
        <f t="shared" si="144"/>
        <v>5104.4694469199994</v>
      </c>
      <c r="AB155" s="6">
        <f t="shared" si="144"/>
        <v>5104.4694469199994</v>
      </c>
      <c r="AC155" s="6">
        <f t="shared" si="144"/>
        <v>5104.4694469199994</v>
      </c>
      <c r="AD155" s="6">
        <f t="shared" si="144"/>
        <v>5104.4694469199994</v>
      </c>
      <c r="AE155" s="6">
        <f t="shared" si="144"/>
        <v>5104.4694469199994</v>
      </c>
      <c r="AF155" s="6">
        <f t="shared" si="144"/>
        <v>5104.4694469199994</v>
      </c>
      <c r="AG155" s="6">
        <f t="shared" si="144"/>
        <v>5104.4694469199994</v>
      </c>
      <c r="AH155" s="6">
        <f t="shared" si="144"/>
        <v>5104.4694469199994</v>
      </c>
      <c r="AI155" s="6">
        <f t="shared" si="144"/>
        <v>5104.4694469199994</v>
      </c>
      <c r="AJ155" s="6">
        <f t="shared" si="144"/>
        <v>5104.4694469199994</v>
      </c>
      <c r="AK155" s="6">
        <f t="shared" si="144"/>
        <v>5104.4694469199994</v>
      </c>
      <c r="AL155" s="6">
        <f t="shared" si="144"/>
        <v>5104.4694469199994</v>
      </c>
      <c r="AM155" s="6">
        <f t="shared" si="144"/>
        <v>5104.4694469199994</v>
      </c>
      <c r="AN155" s="6">
        <f t="shared" ref="AN155:BS155" si="145">$G$155*AN153*AN154*AN5</f>
        <v>5104.4694469199994</v>
      </c>
      <c r="AO155" s="6">
        <f t="shared" si="145"/>
        <v>5104.4694469199994</v>
      </c>
      <c r="AP155" s="6">
        <f t="shared" si="145"/>
        <v>0</v>
      </c>
      <c r="AQ155" s="6">
        <f t="shared" si="145"/>
        <v>0</v>
      </c>
      <c r="AR155" s="6">
        <f t="shared" si="145"/>
        <v>0</v>
      </c>
      <c r="AS155" s="6">
        <f t="shared" si="145"/>
        <v>0</v>
      </c>
      <c r="AT155" s="6">
        <f t="shared" si="145"/>
        <v>0</v>
      </c>
      <c r="AU155" s="6">
        <f t="shared" si="145"/>
        <v>0</v>
      </c>
      <c r="AV155" s="6">
        <f t="shared" si="145"/>
        <v>0</v>
      </c>
      <c r="AW155" s="6">
        <f t="shared" si="145"/>
        <v>0</v>
      </c>
      <c r="AX155" s="6">
        <f t="shared" si="145"/>
        <v>0</v>
      </c>
      <c r="AY155" s="6">
        <f t="shared" si="145"/>
        <v>0</v>
      </c>
      <c r="AZ155" s="6">
        <f t="shared" si="145"/>
        <v>0</v>
      </c>
      <c r="BA155" s="6">
        <f t="shared" si="145"/>
        <v>0</v>
      </c>
      <c r="BB155" s="6">
        <f t="shared" si="145"/>
        <v>0</v>
      </c>
      <c r="BC155" s="6">
        <f t="shared" si="145"/>
        <v>0</v>
      </c>
      <c r="BD155" s="6">
        <f t="shared" si="145"/>
        <v>0</v>
      </c>
      <c r="BE155" s="6">
        <f t="shared" si="145"/>
        <v>0</v>
      </c>
      <c r="BF155" s="6">
        <f t="shared" si="145"/>
        <v>0</v>
      </c>
      <c r="BG155" s="6">
        <f t="shared" si="145"/>
        <v>0</v>
      </c>
      <c r="BH155" s="6">
        <f t="shared" si="145"/>
        <v>0</v>
      </c>
      <c r="BI155" s="6">
        <f t="shared" si="145"/>
        <v>0</v>
      </c>
      <c r="BJ155" s="6">
        <f t="shared" si="145"/>
        <v>0</v>
      </c>
      <c r="BK155" s="6">
        <f t="shared" si="145"/>
        <v>0</v>
      </c>
      <c r="BL155" s="6">
        <f t="shared" si="145"/>
        <v>0</v>
      </c>
      <c r="BM155" s="6">
        <f t="shared" si="145"/>
        <v>0</v>
      </c>
      <c r="BN155" s="6">
        <f t="shared" si="145"/>
        <v>0</v>
      </c>
      <c r="BO155" s="6">
        <f t="shared" si="145"/>
        <v>0</v>
      </c>
      <c r="BP155" s="6">
        <f t="shared" si="145"/>
        <v>0</v>
      </c>
      <c r="BQ155" s="6">
        <f t="shared" si="145"/>
        <v>0</v>
      </c>
      <c r="BR155" s="6">
        <f t="shared" si="145"/>
        <v>0</v>
      </c>
      <c r="BS155" s="6">
        <f t="shared" si="145"/>
        <v>0</v>
      </c>
      <c r="BT155" s="6">
        <f t="shared" ref="BT155:CY155" si="146">$G$155*BT153*BT154*BT5</f>
        <v>0</v>
      </c>
      <c r="BU155" s="6">
        <f t="shared" si="146"/>
        <v>0</v>
      </c>
      <c r="BV155" s="6">
        <f t="shared" si="146"/>
        <v>0</v>
      </c>
      <c r="BW155" s="6">
        <f t="shared" si="146"/>
        <v>0</v>
      </c>
      <c r="BX155" s="6">
        <f t="shared" si="146"/>
        <v>0</v>
      </c>
      <c r="BY155" s="6">
        <f t="shared" si="146"/>
        <v>0</v>
      </c>
      <c r="BZ155" s="6">
        <f t="shared" si="146"/>
        <v>0</v>
      </c>
      <c r="CA155" s="6">
        <f t="shared" si="146"/>
        <v>0</v>
      </c>
      <c r="CB155" s="6">
        <f t="shared" si="146"/>
        <v>0</v>
      </c>
      <c r="CC155" s="6">
        <f t="shared" si="146"/>
        <v>0</v>
      </c>
      <c r="CD155" s="6">
        <f t="shared" si="146"/>
        <v>0</v>
      </c>
      <c r="CE155" s="6">
        <f t="shared" si="146"/>
        <v>0</v>
      </c>
      <c r="CF155" s="6">
        <f t="shared" si="146"/>
        <v>0</v>
      </c>
      <c r="CG155" s="6">
        <f t="shared" si="146"/>
        <v>0</v>
      </c>
      <c r="CH155" s="6">
        <f t="shared" si="146"/>
        <v>0</v>
      </c>
      <c r="CI155" s="6">
        <f t="shared" si="146"/>
        <v>0</v>
      </c>
      <c r="CJ155" s="6">
        <f t="shared" si="146"/>
        <v>0</v>
      </c>
      <c r="CK155" s="6">
        <f t="shared" si="146"/>
        <v>0</v>
      </c>
      <c r="CL155" s="6">
        <f t="shared" si="146"/>
        <v>0</v>
      </c>
      <c r="CM155" s="6">
        <f t="shared" si="146"/>
        <v>0</v>
      </c>
      <c r="CN155" s="6">
        <f t="shared" si="146"/>
        <v>0</v>
      </c>
      <c r="CO155" s="6">
        <f t="shared" si="146"/>
        <v>0</v>
      </c>
      <c r="CP155" s="6">
        <f t="shared" si="146"/>
        <v>0</v>
      </c>
      <c r="CQ155" s="6">
        <f t="shared" si="146"/>
        <v>0</v>
      </c>
      <c r="CR155" s="6">
        <f t="shared" si="146"/>
        <v>0</v>
      </c>
      <c r="CS155" s="6">
        <f t="shared" si="146"/>
        <v>0</v>
      </c>
      <c r="CT155" s="6">
        <f t="shared" si="146"/>
        <v>0</v>
      </c>
      <c r="CU155" s="6">
        <f t="shared" si="146"/>
        <v>0</v>
      </c>
      <c r="CV155" s="6">
        <f t="shared" si="146"/>
        <v>0</v>
      </c>
      <c r="CW155" s="6">
        <f t="shared" si="146"/>
        <v>0</v>
      </c>
      <c r="CX155" s="6">
        <f t="shared" si="146"/>
        <v>0</v>
      </c>
      <c r="CY155" s="6">
        <f t="shared" si="146"/>
        <v>0</v>
      </c>
      <c r="CZ155" s="6">
        <f t="shared" ref="CZ155:EE155" si="147">$G$155*CZ153*CZ154*CZ5</f>
        <v>0</v>
      </c>
      <c r="DA155" s="6">
        <f t="shared" si="147"/>
        <v>0</v>
      </c>
      <c r="DB155" s="6">
        <f t="shared" si="147"/>
        <v>0</v>
      </c>
      <c r="DC155" s="6">
        <f t="shared" si="147"/>
        <v>0</v>
      </c>
      <c r="DD155" s="6">
        <f t="shared" si="147"/>
        <v>0</v>
      </c>
      <c r="DE155" s="6">
        <f t="shared" si="147"/>
        <v>0</v>
      </c>
      <c r="DF155" s="6">
        <f t="shared" si="147"/>
        <v>0</v>
      </c>
      <c r="DG155" s="6">
        <f t="shared" si="147"/>
        <v>0</v>
      </c>
      <c r="DH155" s="6">
        <f t="shared" si="147"/>
        <v>0</v>
      </c>
      <c r="DI155" s="6">
        <f t="shared" si="147"/>
        <v>0</v>
      </c>
      <c r="DJ155" s="6">
        <f t="shared" si="147"/>
        <v>0</v>
      </c>
      <c r="DK155" s="6">
        <f t="shared" si="147"/>
        <v>0</v>
      </c>
      <c r="DL155" s="6">
        <f t="shared" si="147"/>
        <v>0</v>
      </c>
      <c r="DM155" s="6">
        <f t="shared" si="147"/>
        <v>0</v>
      </c>
      <c r="DN155" s="6">
        <f t="shared" si="147"/>
        <v>0</v>
      </c>
      <c r="DO155" s="6">
        <f t="shared" si="147"/>
        <v>0</v>
      </c>
      <c r="DP155" s="6">
        <f t="shared" si="147"/>
        <v>0</v>
      </c>
      <c r="DQ155" s="6">
        <f t="shared" si="147"/>
        <v>0</v>
      </c>
      <c r="DR155" s="6">
        <f t="shared" si="147"/>
        <v>0</v>
      </c>
      <c r="DS155" s="6">
        <f t="shared" si="147"/>
        <v>0</v>
      </c>
      <c r="DT155" s="6">
        <f t="shared" si="147"/>
        <v>0</v>
      </c>
      <c r="DU155" s="6">
        <f t="shared" si="147"/>
        <v>0</v>
      </c>
      <c r="DV155" s="6">
        <f t="shared" si="147"/>
        <v>0</v>
      </c>
      <c r="DW155" s="6">
        <f t="shared" si="147"/>
        <v>0</v>
      </c>
      <c r="DX155" s="6">
        <f t="shared" si="147"/>
        <v>0</v>
      </c>
      <c r="DY155" s="6">
        <f t="shared" si="147"/>
        <v>0</v>
      </c>
      <c r="DZ155" s="6">
        <f t="shared" si="147"/>
        <v>0</v>
      </c>
      <c r="EA155" s="6">
        <f t="shared" si="147"/>
        <v>0</v>
      </c>
      <c r="EB155" s="6">
        <f t="shared" si="147"/>
        <v>0</v>
      </c>
      <c r="EC155" s="6">
        <f t="shared" si="147"/>
        <v>0</v>
      </c>
      <c r="ED155" s="6">
        <f t="shared" si="147"/>
        <v>0</v>
      </c>
      <c r="EE155" s="6">
        <f t="shared" si="147"/>
        <v>0</v>
      </c>
      <c r="EF155" s="6">
        <f t="shared" ref="EF155:FA155" si="148">$G$155*EF153*EF154*EF5</f>
        <v>0</v>
      </c>
      <c r="EG155" s="6">
        <f t="shared" si="148"/>
        <v>0</v>
      </c>
      <c r="EH155" s="6">
        <f t="shared" si="148"/>
        <v>0</v>
      </c>
      <c r="EI155" s="6">
        <f t="shared" si="148"/>
        <v>0</v>
      </c>
      <c r="EJ155" s="6">
        <f t="shared" si="148"/>
        <v>0</v>
      </c>
      <c r="EK155" s="6">
        <f t="shared" si="148"/>
        <v>0</v>
      </c>
      <c r="EL155" s="6">
        <f t="shared" si="148"/>
        <v>0</v>
      </c>
      <c r="EM155" s="6">
        <f t="shared" si="148"/>
        <v>0</v>
      </c>
      <c r="EN155" s="6">
        <f t="shared" si="148"/>
        <v>0</v>
      </c>
      <c r="EO155" s="6">
        <f t="shared" si="148"/>
        <v>0</v>
      </c>
      <c r="EP155" s="6">
        <f t="shared" si="148"/>
        <v>0</v>
      </c>
      <c r="EQ155" s="6">
        <f t="shared" si="148"/>
        <v>0</v>
      </c>
      <c r="ER155" s="6">
        <f t="shared" si="148"/>
        <v>0</v>
      </c>
      <c r="ES155" s="6">
        <f t="shared" si="148"/>
        <v>0</v>
      </c>
      <c r="ET155" s="6">
        <f t="shared" si="148"/>
        <v>0</v>
      </c>
      <c r="EU155" s="6">
        <f t="shared" si="148"/>
        <v>0</v>
      </c>
      <c r="EV155" s="6">
        <f t="shared" si="148"/>
        <v>0</v>
      </c>
      <c r="EW155" s="6">
        <f t="shared" si="148"/>
        <v>0</v>
      </c>
      <c r="EX155" s="6">
        <f t="shared" si="148"/>
        <v>0</v>
      </c>
      <c r="EY155" s="6">
        <f t="shared" si="148"/>
        <v>0</v>
      </c>
      <c r="EZ155" s="6">
        <f t="shared" si="148"/>
        <v>0</v>
      </c>
      <c r="FA155" s="6">
        <f t="shared" si="148"/>
        <v>0</v>
      </c>
    </row>
    <row r="157" spans="1:157" x14ac:dyDescent="0.35">
      <c r="C157" s="2" t="s">
        <v>116</v>
      </c>
      <c r="H157" s="7">
        <f t="shared" ref="H157:AM157" si="149">LOOKUP(H4,90:90,91:91)</f>
        <v>0</v>
      </c>
      <c r="I157" s="7">
        <f t="shared" si="149"/>
        <v>0</v>
      </c>
      <c r="J157" s="7">
        <f t="shared" si="149"/>
        <v>0</v>
      </c>
      <c r="K157" s="7">
        <f t="shared" si="149"/>
        <v>0</v>
      </c>
      <c r="L157" s="7">
        <f t="shared" si="149"/>
        <v>0</v>
      </c>
      <c r="M157" s="7">
        <f t="shared" si="149"/>
        <v>0</v>
      </c>
      <c r="N157" s="7">
        <f t="shared" si="149"/>
        <v>0</v>
      </c>
      <c r="O157" s="7">
        <f t="shared" si="149"/>
        <v>0</v>
      </c>
      <c r="P157" s="7">
        <f t="shared" si="149"/>
        <v>0</v>
      </c>
      <c r="Q157" s="7">
        <f t="shared" si="149"/>
        <v>0</v>
      </c>
      <c r="R157" s="7">
        <f t="shared" si="149"/>
        <v>0</v>
      </c>
      <c r="S157" s="7">
        <f t="shared" si="149"/>
        <v>0</v>
      </c>
      <c r="T157" s="7">
        <f t="shared" si="149"/>
        <v>0</v>
      </c>
      <c r="U157" s="7">
        <f t="shared" si="149"/>
        <v>0</v>
      </c>
      <c r="V157" s="7">
        <f t="shared" si="149"/>
        <v>0</v>
      </c>
      <c r="W157" s="7">
        <f t="shared" si="149"/>
        <v>0</v>
      </c>
      <c r="X157" s="7">
        <f t="shared" si="149"/>
        <v>0</v>
      </c>
      <c r="Y157" s="7">
        <f t="shared" si="149"/>
        <v>0</v>
      </c>
      <c r="Z157" s="7">
        <f t="shared" si="149"/>
        <v>0</v>
      </c>
      <c r="AA157" s="7">
        <f t="shared" si="149"/>
        <v>0</v>
      </c>
      <c r="AB157" s="7">
        <f t="shared" si="149"/>
        <v>0</v>
      </c>
      <c r="AC157" s="7">
        <f t="shared" si="149"/>
        <v>0</v>
      </c>
      <c r="AD157" s="7">
        <f t="shared" si="149"/>
        <v>0</v>
      </c>
      <c r="AE157" s="7">
        <f t="shared" si="149"/>
        <v>0</v>
      </c>
      <c r="AF157" s="7">
        <f t="shared" si="149"/>
        <v>0</v>
      </c>
      <c r="AG157" s="7">
        <f t="shared" si="149"/>
        <v>0</v>
      </c>
      <c r="AH157" s="7">
        <f t="shared" si="149"/>
        <v>0</v>
      </c>
      <c r="AI157" s="7">
        <f t="shared" si="149"/>
        <v>0</v>
      </c>
      <c r="AJ157" s="7">
        <f t="shared" si="149"/>
        <v>0</v>
      </c>
      <c r="AK157" s="7">
        <f t="shared" si="149"/>
        <v>0</v>
      </c>
      <c r="AL157" s="7">
        <f t="shared" si="149"/>
        <v>0</v>
      </c>
      <c r="AM157" s="7">
        <f t="shared" si="149"/>
        <v>0</v>
      </c>
      <c r="AN157" s="7">
        <f t="shared" ref="AN157:BS157" si="150">LOOKUP(AN4,90:90,91:91)</f>
        <v>0</v>
      </c>
      <c r="AO157" s="7">
        <f t="shared" si="150"/>
        <v>0</v>
      </c>
      <c r="AP157" s="7">
        <f t="shared" si="150"/>
        <v>0.05</v>
      </c>
      <c r="AQ157" s="7">
        <f t="shared" si="150"/>
        <v>0.05</v>
      </c>
      <c r="AR157" s="7">
        <f t="shared" si="150"/>
        <v>0.05</v>
      </c>
      <c r="AS157" s="7">
        <f t="shared" si="150"/>
        <v>0.05</v>
      </c>
      <c r="AT157" s="7">
        <f t="shared" si="150"/>
        <v>0.05</v>
      </c>
      <c r="AU157" s="7">
        <f t="shared" si="150"/>
        <v>0.05</v>
      </c>
      <c r="AV157" s="7">
        <f t="shared" si="150"/>
        <v>0.05</v>
      </c>
      <c r="AW157" s="7">
        <f t="shared" si="150"/>
        <v>0.05</v>
      </c>
      <c r="AX157" s="7">
        <f t="shared" si="150"/>
        <v>0.05</v>
      </c>
      <c r="AY157" s="7">
        <f t="shared" si="150"/>
        <v>0.05</v>
      </c>
      <c r="AZ157" s="7">
        <f t="shared" si="150"/>
        <v>0.05</v>
      </c>
      <c r="BA157" s="7">
        <f t="shared" si="150"/>
        <v>0.05</v>
      </c>
      <c r="BB157" s="7">
        <f t="shared" si="150"/>
        <v>0.05</v>
      </c>
      <c r="BC157" s="7">
        <f t="shared" si="150"/>
        <v>0.05</v>
      </c>
      <c r="BD157" s="7">
        <f t="shared" si="150"/>
        <v>0.05</v>
      </c>
      <c r="BE157" s="7">
        <f t="shared" si="150"/>
        <v>0.05</v>
      </c>
      <c r="BF157" s="7">
        <f t="shared" si="150"/>
        <v>0.05</v>
      </c>
      <c r="BG157" s="7">
        <f t="shared" si="150"/>
        <v>0.05</v>
      </c>
      <c r="BH157" s="7">
        <f t="shared" si="150"/>
        <v>0.05</v>
      </c>
      <c r="BI157" s="7">
        <f t="shared" si="150"/>
        <v>0.05</v>
      </c>
      <c r="BJ157" s="7">
        <f t="shared" si="150"/>
        <v>0.05</v>
      </c>
      <c r="BK157" s="7">
        <f t="shared" si="150"/>
        <v>0.05</v>
      </c>
      <c r="BL157" s="7">
        <f t="shared" si="150"/>
        <v>0.05</v>
      </c>
      <c r="BM157" s="7">
        <f t="shared" si="150"/>
        <v>0.05</v>
      </c>
      <c r="BN157" s="7">
        <f t="shared" si="150"/>
        <v>0.05</v>
      </c>
      <c r="BO157" s="7">
        <f t="shared" si="150"/>
        <v>0.05</v>
      </c>
      <c r="BP157" s="7">
        <f t="shared" si="150"/>
        <v>0.05</v>
      </c>
      <c r="BQ157" s="7">
        <f t="shared" si="150"/>
        <v>0.05</v>
      </c>
      <c r="BR157" s="7">
        <f t="shared" si="150"/>
        <v>0.05</v>
      </c>
      <c r="BS157" s="7">
        <f t="shared" si="150"/>
        <v>0.05</v>
      </c>
      <c r="BT157" s="7">
        <f t="shared" ref="BT157:CY157" si="151">LOOKUP(BT4,90:90,91:91)</f>
        <v>0.05</v>
      </c>
      <c r="BU157" s="7">
        <f t="shared" si="151"/>
        <v>0.05</v>
      </c>
      <c r="BV157" s="7">
        <f t="shared" si="151"/>
        <v>0.05</v>
      </c>
      <c r="BW157" s="7">
        <f t="shared" si="151"/>
        <v>0.05</v>
      </c>
      <c r="BX157" s="7">
        <f t="shared" si="151"/>
        <v>0.05</v>
      </c>
      <c r="BY157" s="7">
        <f t="shared" si="151"/>
        <v>0.05</v>
      </c>
      <c r="BZ157" s="7">
        <f t="shared" si="151"/>
        <v>0.05</v>
      </c>
      <c r="CA157" s="7">
        <f t="shared" si="151"/>
        <v>0.05</v>
      </c>
      <c r="CB157" s="7">
        <f t="shared" si="151"/>
        <v>0.05</v>
      </c>
      <c r="CC157" s="7">
        <f t="shared" si="151"/>
        <v>0.05</v>
      </c>
      <c r="CD157" s="7">
        <f t="shared" si="151"/>
        <v>0.05</v>
      </c>
      <c r="CE157" s="7">
        <f t="shared" si="151"/>
        <v>0.05</v>
      </c>
      <c r="CF157" s="7">
        <f t="shared" si="151"/>
        <v>0.05</v>
      </c>
      <c r="CG157" s="7">
        <f t="shared" si="151"/>
        <v>0.05</v>
      </c>
      <c r="CH157" s="7">
        <f t="shared" si="151"/>
        <v>0.05</v>
      </c>
      <c r="CI157" s="7">
        <f t="shared" si="151"/>
        <v>0.05</v>
      </c>
      <c r="CJ157" s="7">
        <f t="shared" si="151"/>
        <v>0.05</v>
      </c>
      <c r="CK157" s="7">
        <f t="shared" si="151"/>
        <v>0.05</v>
      </c>
      <c r="CL157" s="7">
        <f t="shared" si="151"/>
        <v>0.05</v>
      </c>
      <c r="CM157" s="7">
        <f t="shared" si="151"/>
        <v>0.05</v>
      </c>
      <c r="CN157" s="7">
        <f t="shared" si="151"/>
        <v>0.05</v>
      </c>
      <c r="CO157" s="7">
        <f t="shared" si="151"/>
        <v>0.05</v>
      </c>
      <c r="CP157" s="7">
        <f t="shared" si="151"/>
        <v>0.05</v>
      </c>
      <c r="CQ157" s="7">
        <f t="shared" si="151"/>
        <v>0.05</v>
      </c>
      <c r="CR157" s="7">
        <f t="shared" si="151"/>
        <v>0.05</v>
      </c>
      <c r="CS157" s="7">
        <f t="shared" si="151"/>
        <v>0.05</v>
      </c>
      <c r="CT157" s="7">
        <f t="shared" si="151"/>
        <v>0.05</v>
      </c>
      <c r="CU157" s="7">
        <f t="shared" si="151"/>
        <v>0.05</v>
      </c>
      <c r="CV157" s="7">
        <f t="shared" si="151"/>
        <v>0.05</v>
      </c>
      <c r="CW157" s="7">
        <f t="shared" si="151"/>
        <v>0.05</v>
      </c>
      <c r="CX157" s="7">
        <f t="shared" si="151"/>
        <v>0.05</v>
      </c>
      <c r="CY157" s="7">
        <f t="shared" si="151"/>
        <v>0.05</v>
      </c>
      <c r="CZ157" s="7">
        <f t="shared" ref="CZ157:EE157" si="152">LOOKUP(CZ4,90:90,91:91)</f>
        <v>0.05</v>
      </c>
      <c r="DA157" s="7">
        <f t="shared" si="152"/>
        <v>0.05</v>
      </c>
      <c r="DB157" s="7">
        <f t="shared" si="152"/>
        <v>0.05</v>
      </c>
      <c r="DC157" s="7">
        <f t="shared" si="152"/>
        <v>0.05</v>
      </c>
      <c r="DD157" s="7">
        <f t="shared" si="152"/>
        <v>0.05</v>
      </c>
      <c r="DE157" s="7">
        <f t="shared" si="152"/>
        <v>0.05</v>
      </c>
      <c r="DF157" s="7">
        <f t="shared" si="152"/>
        <v>0.05</v>
      </c>
      <c r="DG157" s="7">
        <f t="shared" si="152"/>
        <v>0.05</v>
      </c>
      <c r="DH157" s="7">
        <f t="shared" si="152"/>
        <v>0.05</v>
      </c>
      <c r="DI157" s="7">
        <f t="shared" si="152"/>
        <v>0.05</v>
      </c>
      <c r="DJ157" s="7">
        <f t="shared" si="152"/>
        <v>0.05</v>
      </c>
      <c r="DK157" s="7">
        <f t="shared" si="152"/>
        <v>0.05</v>
      </c>
      <c r="DL157" s="7">
        <f t="shared" si="152"/>
        <v>0.05</v>
      </c>
      <c r="DM157" s="7">
        <f t="shared" si="152"/>
        <v>0.05</v>
      </c>
      <c r="DN157" s="7">
        <f t="shared" si="152"/>
        <v>0.05</v>
      </c>
      <c r="DO157" s="7">
        <f t="shared" si="152"/>
        <v>0.05</v>
      </c>
      <c r="DP157" s="7">
        <f t="shared" si="152"/>
        <v>0.05</v>
      </c>
      <c r="DQ157" s="7">
        <f t="shared" si="152"/>
        <v>0.05</v>
      </c>
      <c r="DR157" s="7">
        <f t="shared" si="152"/>
        <v>0.05</v>
      </c>
      <c r="DS157" s="7">
        <f t="shared" si="152"/>
        <v>0.05</v>
      </c>
      <c r="DT157" s="7">
        <f t="shared" si="152"/>
        <v>0.05</v>
      </c>
      <c r="DU157" s="7">
        <f t="shared" si="152"/>
        <v>0.05</v>
      </c>
      <c r="DV157" s="7">
        <f t="shared" si="152"/>
        <v>0.05</v>
      </c>
      <c r="DW157" s="7">
        <f t="shared" si="152"/>
        <v>0.05</v>
      </c>
      <c r="DX157" s="7">
        <f t="shared" si="152"/>
        <v>0.05</v>
      </c>
      <c r="DY157" s="7">
        <f t="shared" si="152"/>
        <v>0.05</v>
      </c>
      <c r="DZ157" s="7">
        <f t="shared" si="152"/>
        <v>0.05</v>
      </c>
      <c r="EA157" s="7">
        <f t="shared" si="152"/>
        <v>0.05</v>
      </c>
      <c r="EB157" s="7">
        <f t="shared" si="152"/>
        <v>0.05</v>
      </c>
      <c r="EC157" s="7">
        <f t="shared" si="152"/>
        <v>0.05</v>
      </c>
      <c r="ED157" s="7">
        <f t="shared" si="152"/>
        <v>0.05</v>
      </c>
      <c r="EE157" s="7">
        <f t="shared" si="152"/>
        <v>0.05</v>
      </c>
      <c r="EF157" s="7">
        <f t="shared" ref="EF157:FA157" si="153">LOOKUP(EF4,90:90,91:91)</f>
        <v>0.05</v>
      </c>
      <c r="EG157" s="7">
        <f t="shared" si="153"/>
        <v>0.05</v>
      </c>
      <c r="EH157" s="7">
        <f t="shared" si="153"/>
        <v>0.05</v>
      </c>
      <c r="EI157" s="7">
        <f t="shared" si="153"/>
        <v>0.05</v>
      </c>
      <c r="EJ157" s="7">
        <f t="shared" si="153"/>
        <v>0.05</v>
      </c>
      <c r="EK157" s="7">
        <f t="shared" si="153"/>
        <v>0.05</v>
      </c>
      <c r="EL157" s="7">
        <f t="shared" si="153"/>
        <v>0.05</v>
      </c>
      <c r="EM157" s="7">
        <f t="shared" si="153"/>
        <v>0.05</v>
      </c>
      <c r="EN157" s="7">
        <f t="shared" si="153"/>
        <v>0.05</v>
      </c>
      <c r="EO157" s="7">
        <f t="shared" si="153"/>
        <v>0.05</v>
      </c>
      <c r="EP157" s="7">
        <f t="shared" si="153"/>
        <v>0.05</v>
      </c>
      <c r="EQ157" s="7">
        <f t="shared" si="153"/>
        <v>0.05</v>
      </c>
      <c r="ER157" s="7">
        <f t="shared" si="153"/>
        <v>0.05</v>
      </c>
      <c r="ES157" s="7">
        <f t="shared" si="153"/>
        <v>0.05</v>
      </c>
      <c r="ET157" s="7">
        <f t="shared" si="153"/>
        <v>0.05</v>
      </c>
      <c r="EU157" s="7">
        <f t="shared" si="153"/>
        <v>0.05</v>
      </c>
      <c r="EV157" s="7">
        <f t="shared" si="153"/>
        <v>0.05</v>
      </c>
      <c r="EW157" s="7">
        <f t="shared" si="153"/>
        <v>0.05</v>
      </c>
      <c r="EX157" s="7">
        <f t="shared" si="153"/>
        <v>0.05</v>
      </c>
      <c r="EY157" s="7">
        <f t="shared" si="153"/>
        <v>0.05</v>
      </c>
      <c r="EZ157" s="7">
        <f t="shared" si="153"/>
        <v>0.05</v>
      </c>
      <c r="FA157" s="7">
        <f t="shared" si="153"/>
        <v>0.05</v>
      </c>
    </row>
    <row r="158" spans="1:157" x14ac:dyDescent="0.35">
      <c r="C158" s="2" t="s">
        <v>117</v>
      </c>
      <c r="H158" s="6">
        <f>H141*H157</f>
        <v>0</v>
      </c>
      <c r="I158" s="6">
        <f t="shared" ref="I158:BT158" si="154">I141*I157</f>
        <v>0</v>
      </c>
      <c r="J158" s="6">
        <f t="shared" si="154"/>
        <v>0</v>
      </c>
      <c r="K158" s="6">
        <f t="shared" si="154"/>
        <v>0</v>
      </c>
      <c r="L158" s="6">
        <f t="shared" si="154"/>
        <v>0</v>
      </c>
      <c r="M158" s="6">
        <f t="shared" si="154"/>
        <v>0</v>
      </c>
      <c r="N158" s="6">
        <f t="shared" si="154"/>
        <v>0</v>
      </c>
      <c r="O158" s="6">
        <f t="shared" si="154"/>
        <v>0</v>
      </c>
      <c r="P158" s="6">
        <f t="shared" si="154"/>
        <v>0</v>
      </c>
      <c r="Q158" s="6">
        <f t="shared" si="154"/>
        <v>0</v>
      </c>
      <c r="R158" s="6">
        <f t="shared" si="154"/>
        <v>0</v>
      </c>
      <c r="S158" s="6">
        <f t="shared" si="154"/>
        <v>0</v>
      </c>
      <c r="T158" s="6">
        <f t="shared" si="154"/>
        <v>0</v>
      </c>
      <c r="U158" s="6">
        <f t="shared" si="154"/>
        <v>0</v>
      </c>
      <c r="V158" s="6">
        <f t="shared" si="154"/>
        <v>0</v>
      </c>
      <c r="W158" s="6">
        <f t="shared" si="154"/>
        <v>0</v>
      </c>
      <c r="X158" s="6">
        <f t="shared" si="154"/>
        <v>0</v>
      </c>
      <c r="Y158" s="6">
        <f t="shared" si="154"/>
        <v>0</v>
      </c>
      <c r="Z158" s="6">
        <f t="shared" si="154"/>
        <v>0</v>
      </c>
      <c r="AA158" s="6">
        <f t="shared" si="154"/>
        <v>0</v>
      </c>
      <c r="AB158" s="6">
        <f t="shared" si="154"/>
        <v>0</v>
      </c>
      <c r="AC158" s="6">
        <f t="shared" si="154"/>
        <v>0</v>
      </c>
      <c r="AD158" s="6">
        <f t="shared" si="154"/>
        <v>0</v>
      </c>
      <c r="AE158" s="6">
        <f t="shared" si="154"/>
        <v>0</v>
      </c>
      <c r="AF158" s="6">
        <f t="shared" si="154"/>
        <v>0</v>
      </c>
      <c r="AG158" s="6">
        <f t="shared" si="154"/>
        <v>0</v>
      </c>
      <c r="AH158" s="6">
        <f t="shared" si="154"/>
        <v>0</v>
      </c>
      <c r="AI158" s="6">
        <f t="shared" si="154"/>
        <v>0</v>
      </c>
      <c r="AJ158" s="6">
        <f t="shared" si="154"/>
        <v>0</v>
      </c>
      <c r="AK158" s="6">
        <f t="shared" si="154"/>
        <v>0</v>
      </c>
      <c r="AL158" s="6">
        <f t="shared" si="154"/>
        <v>0</v>
      </c>
      <c r="AM158" s="6">
        <f t="shared" si="154"/>
        <v>0</v>
      </c>
      <c r="AN158" s="6">
        <f t="shared" si="154"/>
        <v>0</v>
      </c>
      <c r="AO158" s="6">
        <f t="shared" si="154"/>
        <v>0</v>
      </c>
      <c r="AP158" s="6">
        <f t="shared" si="154"/>
        <v>1549.8117120680693</v>
      </c>
      <c r="AQ158" s="6">
        <f t="shared" si="154"/>
        <v>1549.8117120680693</v>
      </c>
      <c r="AR158" s="6">
        <f t="shared" si="154"/>
        <v>1549.8117120680693</v>
      </c>
      <c r="AS158" s="6">
        <f t="shared" si="154"/>
        <v>1549.8117120680693</v>
      </c>
      <c r="AT158" s="6">
        <f t="shared" si="154"/>
        <v>1594.4297052031818</v>
      </c>
      <c r="AU158" s="6">
        <f t="shared" si="154"/>
        <v>1594.4297052031818</v>
      </c>
      <c r="AV158" s="6">
        <f t="shared" si="154"/>
        <v>1594.4297052031818</v>
      </c>
      <c r="AW158" s="6">
        <f t="shared" si="154"/>
        <v>1594.4297052031818</v>
      </c>
      <c r="AX158" s="6">
        <f t="shared" si="154"/>
        <v>1639.9400582009957</v>
      </c>
      <c r="AY158" s="6">
        <f t="shared" si="154"/>
        <v>1639.9400582009957</v>
      </c>
      <c r="AZ158" s="6">
        <f t="shared" si="154"/>
        <v>1639.9400582009957</v>
      </c>
      <c r="BA158" s="6">
        <f t="shared" si="154"/>
        <v>1639.9400582009957</v>
      </c>
      <c r="BB158" s="6">
        <f t="shared" si="154"/>
        <v>1686.3606182587655</v>
      </c>
      <c r="BC158" s="6">
        <f t="shared" si="154"/>
        <v>1686.3606182587655</v>
      </c>
      <c r="BD158" s="6">
        <f t="shared" si="154"/>
        <v>1686.3606182587655</v>
      </c>
      <c r="BE158" s="6">
        <f t="shared" si="154"/>
        <v>1686.3606182587655</v>
      </c>
      <c r="BF158" s="6">
        <f t="shared" si="154"/>
        <v>1733.7095895176915</v>
      </c>
      <c r="BG158" s="6">
        <f t="shared" si="154"/>
        <v>1733.7095895176915</v>
      </c>
      <c r="BH158" s="6">
        <f t="shared" si="154"/>
        <v>1733.7095895176915</v>
      </c>
      <c r="BI158" s="6">
        <f t="shared" si="154"/>
        <v>1733.7095895176915</v>
      </c>
      <c r="BJ158" s="6">
        <f t="shared" si="154"/>
        <v>1782.0055402017956</v>
      </c>
      <c r="BK158" s="6">
        <f t="shared" si="154"/>
        <v>1782.0055402017956</v>
      </c>
      <c r="BL158" s="6">
        <f t="shared" si="154"/>
        <v>1782.0055402017956</v>
      </c>
      <c r="BM158" s="6">
        <f t="shared" si="154"/>
        <v>1782.0055402017956</v>
      </c>
      <c r="BN158" s="6">
        <f t="shared" si="154"/>
        <v>1831.2674098995822</v>
      </c>
      <c r="BO158" s="6">
        <f t="shared" si="154"/>
        <v>1831.2674098995822</v>
      </c>
      <c r="BP158" s="6">
        <f t="shared" si="154"/>
        <v>1831.2674098995822</v>
      </c>
      <c r="BQ158" s="6">
        <f t="shared" si="154"/>
        <v>1831.2674098995822</v>
      </c>
      <c r="BR158" s="6">
        <f t="shared" si="154"/>
        <v>1881.5145169913246</v>
      </c>
      <c r="BS158" s="6">
        <f t="shared" si="154"/>
        <v>1881.5145169913246</v>
      </c>
      <c r="BT158" s="6">
        <f t="shared" si="154"/>
        <v>1881.5145169913246</v>
      </c>
      <c r="BU158" s="6">
        <f t="shared" ref="BU158:EF158" si="155">BU141*BU157</f>
        <v>1881.5145169913246</v>
      </c>
      <c r="BV158" s="6">
        <f t="shared" si="155"/>
        <v>1932.7665662249019</v>
      </c>
      <c r="BW158" s="6">
        <f t="shared" si="155"/>
        <v>1932.7665662249019</v>
      </c>
      <c r="BX158" s="6">
        <f t="shared" si="155"/>
        <v>1932.7665662249019</v>
      </c>
      <c r="BY158" s="6">
        <f t="shared" si="155"/>
        <v>1932.7665662249019</v>
      </c>
      <c r="BZ158" s="6">
        <f t="shared" si="155"/>
        <v>1985.0436564431504</v>
      </c>
      <c r="CA158" s="6">
        <f t="shared" si="155"/>
        <v>1985.0436564431504</v>
      </c>
      <c r="CB158" s="6">
        <f t="shared" si="155"/>
        <v>1985.0436564431504</v>
      </c>
      <c r="CC158" s="6">
        <f t="shared" si="155"/>
        <v>1985.0436564431504</v>
      </c>
      <c r="CD158" s="6">
        <f t="shared" si="155"/>
        <v>2038.3662884657635</v>
      </c>
      <c r="CE158" s="6">
        <f t="shared" si="155"/>
        <v>2038.3662884657635</v>
      </c>
      <c r="CF158" s="6">
        <f t="shared" si="155"/>
        <v>2038.3662884657635</v>
      </c>
      <c r="CG158" s="6">
        <f t="shared" si="155"/>
        <v>2038.3662884657635</v>
      </c>
      <c r="CH158" s="6">
        <f t="shared" si="155"/>
        <v>2092.7553731288294</v>
      </c>
      <c r="CI158" s="6">
        <f t="shared" si="155"/>
        <v>2092.7553731288294</v>
      </c>
      <c r="CJ158" s="6">
        <f t="shared" si="155"/>
        <v>2092.7553731288294</v>
      </c>
      <c r="CK158" s="6">
        <f t="shared" si="155"/>
        <v>2092.7553731288294</v>
      </c>
      <c r="CL158" s="6">
        <f t="shared" si="155"/>
        <v>2148.2322394851576</v>
      </c>
      <c r="CM158" s="6">
        <f t="shared" si="155"/>
        <v>2148.2322394851576</v>
      </c>
      <c r="CN158" s="6">
        <f t="shared" si="155"/>
        <v>2148.2322394851576</v>
      </c>
      <c r="CO158" s="6">
        <f t="shared" si="155"/>
        <v>2148.2322394851576</v>
      </c>
      <c r="CP158" s="6">
        <f t="shared" si="155"/>
        <v>2204.8186431686113</v>
      </c>
      <c r="CQ158" s="6">
        <f t="shared" si="155"/>
        <v>2204.8186431686113</v>
      </c>
      <c r="CR158" s="6">
        <f t="shared" si="155"/>
        <v>2204.8186431686113</v>
      </c>
      <c r="CS158" s="6">
        <f t="shared" si="155"/>
        <v>2204.8186431686113</v>
      </c>
      <c r="CT158" s="6">
        <f t="shared" si="155"/>
        <v>2262.5367749257348</v>
      </c>
      <c r="CU158" s="6">
        <f t="shared" si="155"/>
        <v>2262.5367749257348</v>
      </c>
      <c r="CV158" s="6">
        <f t="shared" si="155"/>
        <v>2262.5367749257348</v>
      </c>
      <c r="CW158" s="6">
        <f t="shared" si="155"/>
        <v>2262.5367749257348</v>
      </c>
      <c r="CX158" s="6">
        <f t="shared" si="155"/>
        <v>2321.409269318</v>
      </c>
      <c r="CY158" s="6">
        <f t="shared" si="155"/>
        <v>2321.409269318</v>
      </c>
      <c r="CZ158" s="6">
        <f t="shared" si="155"/>
        <v>2321.409269318</v>
      </c>
      <c r="DA158" s="6">
        <f t="shared" si="155"/>
        <v>2321.409269318</v>
      </c>
      <c r="DB158" s="6">
        <f t="shared" si="155"/>
        <v>2381.459213598112</v>
      </c>
      <c r="DC158" s="6">
        <f t="shared" si="155"/>
        <v>2381.459213598112</v>
      </c>
      <c r="DD158" s="6">
        <f t="shared" si="155"/>
        <v>2381.459213598112</v>
      </c>
      <c r="DE158" s="6">
        <f t="shared" si="155"/>
        <v>2381.459213598112</v>
      </c>
      <c r="DF158" s="6">
        <f t="shared" si="155"/>
        <v>2442.7101567638238</v>
      </c>
      <c r="DG158" s="6">
        <f t="shared" si="155"/>
        <v>2442.7101567638238</v>
      </c>
      <c r="DH158" s="6">
        <f t="shared" si="155"/>
        <v>2442.7101567638238</v>
      </c>
      <c r="DI158" s="6">
        <f t="shared" si="155"/>
        <v>2442.7101567638238</v>
      </c>
      <c r="DJ158" s="6">
        <f t="shared" si="155"/>
        <v>2505.1861187928512</v>
      </c>
      <c r="DK158" s="6">
        <f t="shared" si="155"/>
        <v>2505.1861187928512</v>
      </c>
      <c r="DL158" s="6">
        <f t="shared" si="155"/>
        <v>2505.1861187928512</v>
      </c>
      <c r="DM158" s="6">
        <f t="shared" si="155"/>
        <v>2505.1861187928512</v>
      </c>
      <c r="DN158" s="6">
        <f t="shared" si="155"/>
        <v>2568.9116000624585</v>
      </c>
      <c r="DO158" s="6">
        <f t="shared" si="155"/>
        <v>2568.9116000624585</v>
      </c>
      <c r="DP158" s="6">
        <f t="shared" si="155"/>
        <v>2568.9116000624585</v>
      </c>
      <c r="DQ158" s="6">
        <f t="shared" si="155"/>
        <v>2568.9116000624585</v>
      </c>
      <c r="DR158" s="6">
        <f t="shared" si="155"/>
        <v>0</v>
      </c>
      <c r="DS158" s="6">
        <f t="shared" si="155"/>
        <v>0</v>
      </c>
      <c r="DT158" s="6">
        <f t="shared" si="155"/>
        <v>0</v>
      </c>
      <c r="DU158" s="6">
        <f t="shared" si="155"/>
        <v>0</v>
      </c>
      <c r="DV158" s="6">
        <f t="shared" si="155"/>
        <v>0</v>
      </c>
      <c r="DW158" s="6">
        <f t="shared" si="155"/>
        <v>0</v>
      </c>
      <c r="DX158" s="6">
        <f t="shared" si="155"/>
        <v>0</v>
      </c>
      <c r="DY158" s="6">
        <f t="shared" si="155"/>
        <v>0</v>
      </c>
      <c r="DZ158" s="6">
        <f t="shared" si="155"/>
        <v>0</v>
      </c>
      <c r="EA158" s="6">
        <f t="shared" si="155"/>
        <v>0</v>
      </c>
      <c r="EB158" s="6">
        <f t="shared" si="155"/>
        <v>0</v>
      </c>
      <c r="EC158" s="6">
        <f t="shared" si="155"/>
        <v>0</v>
      </c>
      <c r="ED158" s="6">
        <f t="shared" si="155"/>
        <v>0</v>
      </c>
      <c r="EE158" s="6">
        <f t="shared" si="155"/>
        <v>0</v>
      </c>
      <c r="EF158" s="6">
        <f t="shared" si="155"/>
        <v>0</v>
      </c>
      <c r="EG158" s="6">
        <f t="shared" ref="EG158:FA158" si="156">EG141*EG157</f>
        <v>0</v>
      </c>
      <c r="EH158" s="6">
        <f t="shared" si="156"/>
        <v>0</v>
      </c>
      <c r="EI158" s="6">
        <f t="shared" si="156"/>
        <v>0</v>
      </c>
      <c r="EJ158" s="6">
        <f t="shared" si="156"/>
        <v>0</v>
      </c>
      <c r="EK158" s="6">
        <f t="shared" si="156"/>
        <v>0</v>
      </c>
      <c r="EL158" s="6">
        <f t="shared" si="156"/>
        <v>0</v>
      </c>
      <c r="EM158" s="6">
        <f t="shared" si="156"/>
        <v>0</v>
      </c>
      <c r="EN158" s="6">
        <f t="shared" si="156"/>
        <v>0</v>
      </c>
      <c r="EO158" s="6">
        <f t="shared" si="156"/>
        <v>0</v>
      </c>
      <c r="EP158" s="6">
        <f t="shared" si="156"/>
        <v>0</v>
      </c>
      <c r="EQ158" s="6">
        <f t="shared" si="156"/>
        <v>0</v>
      </c>
      <c r="ER158" s="6">
        <f t="shared" si="156"/>
        <v>0</v>
      </c>
      <c r="ES158" s="6">
        <f t="shared" si="156"/>
        <v>0</v>
      </c>
      <c r="ET158" s="6">
        <f t="shared" si="156"/>
        <v>0</v>
      </c>
      <c r="EU158" s="6">
        <f t="shared" si="156"/>
        <v>0</v>
      </c>
      <c r="EV158" s="6">
        <f t="shared" si="156"/>
        <v>0</v>
      </c>
      <c r="EW158" s="6">
        <f t="shared" si="156"/>
        <v>0</v>
      </c>
      <c r="EX158" s="6">
        <f t="shared" si="156"/>
        <v>0</v>
      </c>
      <c r="EY158" s="6">
        <f t="shared" si="156"/>
        <v>0</v>
      </c>
      <c r="EZ158" s="6">
        <f t="shared" si="156"/>
        <v>0</v>
      </c>
      <c r="FA158" s="6">
        <f t="shared" si="156"/>
        <v>0</v>
      </c>
    </row>
    <row r="160" spans="1:157" x14ac:dyDescent="0.35">
      <c r="B160" s="2" t="s">
        <v>7</v>
      </c>
    </row>
    <row r="161" spans="1:157" x14ac:dyDescent="0.35">
      <c r="C161" s="2" t="s">
        <v>118</v>
      </c>
      <c r="H161" s="7">
        <f t="shared" ref="H161:AM161" si="157">LOOKUP(H4,90:90,92:92)</f>
        <v>1</v>
      </c>
      <c r="I161" s="7">
        <f t="shared" si="157"/>
        <v>1</v>
      </c>
      <c r="J161" s="7">
        <f t="shared" si="157"/>
        <v>1</v>
      </c>
      <c r="K161" s="7">
        <f t="shared" si="157"/>
        <v>1</v>
      </c>
      <c r="L161" s="7">
        <f t="shared" si="157"/>
        <v>1</v>
      </c>
      <c r="M161" s="7">
        <f t="shared" si="157"/>
        <v>1</v>
      </c>
      <c r="N161" s="7">
        <f t="shared" si="157"/>
        <v>1</v>
      </c>
      <c r="O161" s="7">
        <f t="shared" si="157"/>
        <v>1</v>
      </c>
      <c r="P161" s="7">
        <f t="shared" si="157"/>
        <v>1</v>
      </c>
      <c r="Q161" s="7">
        <f t="shared" si="157"/>
        <v>1</v>
      </c>
      <c r="R161" s="7">
        <f t="shared" si="157"/>
        <v>1</v>
      </c>
      <c r="S161" s="7">
        <f t="shared" si="157"/>
        <v>1</v>
      </c>
      <c r="T161" s="7">
        <f t="shared" si="157"/>
        <v>1</v>
      </c>
      <c r="U161" s="7">
        <f t="shared" si="157"/>
        <v>1</v>
      </c>
      <c r="V161" s="7">
        <f t="shared" si="157"/>
        <v>1</v>
      </c>
      <c r="W161" s="7">
        <f t="shared" si="157"/>
        <v>1</v>
      </c>
      <c r="X161" s="7">
        <f t="shared" si="157"/>
        <v>1</v>
      </c>
      <c r="Y161" s="7">
        <f t="shared" si="157"/>
        <v>1</v>
      </c>
      <c r="Z161" s="7">
        <f t="shared" si="157"/>
        <v>1</v>
      </c>
      <c r="AA161" s="7">
        <f t="shared" si="157"/>
        <v>1</v>
      </c>
      <c r="AB161" s="7">
        <f t="shared" si="157"/>
        <v>1</v>
      </c>
      <c r="AC161" s="7">
        <f t="shared" si="157"/>
        <v>1</v>
      </c>
      <c r="AD161" s="7">
        <f t="shared" si="157"/>
        <v>1</v>
      </c>
      <c r="AE161" s="7">
        <f t="shared" si="157"/>
        <v>1</v>
      </c>
      <c r="AF161" s="7">
        <f t="shared" si="157"/>
        <v>1</v>
      </c>
      <c r="AG161" s="7">
        <f t="shared" si="157"/>
        <v>1</v>
      </c>
      <c r="AH161" s="7">
        <f t="shared" si="157"/>
        <v>1</v>
      </c>
      <c r="AI161" s="7">
        <f t="shared" si="157"/>
        <v>1</v>
      </c>
      <c r="AJ161" s="7">
        <f t="shared" si="157"/>
        <v>1</v>
      </c>
      <c r="AK161" s="7">
        <f t="shared" si="157"/>
        <v>1</v>
      </c>
      <c r="AL161" s="7">
        <f t="shared" si="157"/>
        <v>1</v>
      </c>
      <c r="AM161" s="7">
        <f t="shared" si="157"/>
        <v>1</v>
      </c>
      <c r="AN161" s="7">
        <f t="shared" ref="AN161:BS161" si="158">LOOKUP(AN4,90:90,92:92)</f>
        <v>1</v>
      </c>
      <c r="AO161" s="7">
        <f t="shared" si="158"/>
        <v>1</v>
      </c>
      <c r="AP161" s="7">
        <f t="shared" si="158"/>
        <v>0.95</v>
      </c>
      <c r="AQ161" s="7">
        <f t="shared" si="158"/>
        <v>0.95</v>
      </c>
      <c r="AR161" s="7">
        <f t="shared" si="158"/>
        <v>0.95</v>
      </c>
      <c r="AS161" s="7">
        <f t="shared" si="158"/>
        <v>0.95</v>
      </c>
      <c r="AT161" s="7">
        <f t="shared" si="158"/>
        <v>0.95</v>
      </c>
      <c r="AU161" s="7">
        <f t="shared" si="158"/>
        <v>0.95</v>
      </c>
      <c r="AV161" s="7">
        <f t="shared" si="158"/>
        <v>0.95</v>
      </c>
      <c r="AW161" s="7">
        <f t="shared" si="158"/>
        <v>0.95</v>
      </c>
      <c r="AX161" s="7">
        <f t="shared" si="158"/>
        <v>0.95</v>
      </c>
      <c r="AY161" s="7">
        <f t="shared" si="158"/>
        <v>0.95</v>
      </c>
      <c r="AZ161" s="7">
        <f t="shared" si="158"/>
        <v>0.95</v>
      </c>
      <c r="BA161" s="7">
        <f t="shared" si="158"/>
        <v>0.95</v>
      </c>
      <c r="BB161" s="7">
        <f t="shared" si="158"/>
        <v>0.95</v>
      </c>
      <c r="BC161" s="7">
        <f t="shared" si="158"/>
        <v>0.95</v>
      </c>
      <c r="BD161" s="7">
        <f t="shared" si="158"/>
        <v>0.95</v>
      </c>
      <c r="BE161" s="7">
        <f t="shared" si="158"/>
        <v>0.95</v>
      </c>
      <c r="BF161" s="7">
        <f t="shared" si="158"/>
        <v>0.95</v>
      </c>
      <c r="BG161" s="7">
        <f t="shared" si="158"/>
        <v>0.95</v>
      </c>
      <c r="BH161" s="7">
        <f t="shared" si="158"/>
        <v>0.95</v>
      </c>
      <c r="BI161" s="7">
        <f t="shared" si="158"/>
        <v>0.95</v>
      </c>
      <c r="BJ161" s="7">
        <f t="shared" si="158"/>
        <v>0.95</v>
      </c>
      <c r="BK161" s="7">
        <f t="shared" si="158"/>
        <v>0.95</v>
      </c>
      <c r="BL161" s="7">
        <f t="shared" si="158"/>
        <v>0.95</v>
      </c>
      <c r="BM161" s="7">
        <f t="shared" si="158"/>
        <v>0.95</v>
      </c>
      <c r="BN161" s="7">
        <f t="shared" si="158"/>
        <v>0.95</v>
      </c>
      <c r="BO161" s="7">
        <f t="shared" si="158"/>
        <v>0.95</v>
      </c>
      <c r="BP161" s="7">
        <f t="shared" si="158"/>
        <v>0.95</v>
      </c>
      <c r="BQ161" s="7">
        <f t="shared" si="158"/>
        <v>0.95</v>
      </c>
      <c r="BR161" s="7">
        <f t="shared" si="158"/>
        <v>0.95</v>
      </c>
      <c r="BS161" s="7">
        <f t="shared" si="158"/>
        <v>0.95</v>
      </c>
      <c r="BT161" s="7">
        <f t="shared" ref="BT161:CY161" si="159">LOOKUP(BT4,90:90,92:92)</f>
        <v>0.95</v>
      </c>
      <c r="BU161" s="7">
        <f t="shared" si="159"/>
        <v>0.95</v>
      </c>
      <c r="BV161" s="7">
        <f t="shared" si="159"/>
        <v>0.95</v>
      </c>
      <c r="BW161" s="7">
        <f t="shared" si="159"/>
        <v>0.95</v>
      </c>
      <c r="BX161" s="7">
        <f t="shared" si="159"/>
        <v>0.95</v>
      </c>
      <c r="BY161" s="7">
        <f t="shared" si="159"/>
        <v>0.95</v>
      </c>
      <c r="BZ161" s="7">
        <f t="shared" si="159"/>
        <v>0.95</v>
      </c>
      <c r="CA161" s="7">
        <f t="shared" si="159"/>
        <v>0.95</v>
      </c>
      <c r="CB161" s="7">
        <f t="shared" si="159"/>
        <v>0.95</v>
      </c>
      <c r="CC161" s="7">
        <f t="shared" si="159"/>
        <v>0.95</v>
      </c>
      <c r="CD161" s="7">
        <f t="shared" si="159"/>
        <v>0.95</v>
      </c>
      <c r="CE161" s="7">
        <f t="shared" si="159"/>
        <v>0.95</v>
      </c>
      <c r="CF161" s="7">
        <f t="shared" si="159"/>
        <v>0.95</v>
      </c>
      <c r="CG161" s="7">
        <f t="shared" si="159"/>
        <v>0.95</v>
      </c>
      <c r="CH161" s="7">
        <f t="shared" si="159"/>
        <v>0.95</v>
      </c>
      <c r="CI161" s="7">
        <f t="shared" si="159"/>
        <v>0.95</v>
      </c>
      <c r="CJ161" s="7">
        <f t="shared" si="159"/>
        <v>0.95</v>
      </c>
      <c r="CK161" s="7">
        <f t="shared" si="159"/>
        <v>0.95</v>
      </c>
      <c r="CL161" s="7">
        <f t="shared" si="159"/>
        <v>0.95</v>
      </c>
      <c r="CM161" s="7">
        <f t="shared" si="159"/>
        <v>0.95</v>
      </c>
      <c r="CN161" s="7">
        <f t="shared" si="159"/>
        <v>0.95</v>
      </c>
      <c r="CO161" s="7">
        <f t="shared" si="159"/>
        <v>0.95</v>
      </c>
      <c r="CP161" s="7">
        <f t="shared" si="159"/>
        <v>0.95</v>
      </c>
      <c r="CQ161" s="7">
        <f t="shared" si="159"/>
        <v>0.95</v>
      </c>
      <c r="CR161" s="7">
        <f t="shared" si="159"/>
        <v>0.95</v>
      </c>
      <c r="CS161" s="7">
        <f t="shared" si="159"/>
        <v>0.95</v>
      </c>
      <c r="CT161" s="7">
        <f t="shared" si="159"/>
        <v>0.95</v>
      </c>
      <c r="CU161" s="7">
        <f t="shared" si="159"/>
        <v>0.95</v>
      </c>
      <c r="CV161" s="7">
        <f t="shared" si="159"/>
        <v>0.95</v>
      </c>
      <c r="CW161" s="7">
        <f t="shared" si="159"/>
        <v>0.95</v>
      </c>
      <c r="CX161" s="7">
        <f t="shared" si="159"/>
        <v>0.95</v>
      </c>
      <c r="CY161" s="7">
        <f t="shared" si="159"/>
        <v>0.95</v>
      </c>
      <c r="CZ161" s="7">
        <f t="shared" ref="CZ161:EE161" si="160">LOOKUP(CZ4,90:90,92:92)</f>
        <v>0.95</v>
      </c>
      <c r="DA161" s="7">
        <f t="shared" si="160"/>
        <v>0.95</v>
      </c>
      <c r="DB161" s="7">
        <f t="shared" si="160"/>
        <v>0.95</v>
      </c>
      <c r="DC161" s="7">
        <f t="shared" si="160"/>
        <v>0.95</v>
      </c>
      <c r="DD161" s="7">
        <f t="shared" si="160"/>
        <v>0.95</v>
      </c>
      <c r="DE161" s="7">
        <f t="shared" si="160"/>
        <v>0.95</v>
      </c>
      <c r="DF161" s="7">
        <f t="shared" si="160"/>
        <v>0.95</v>
      </c>
      <c r="DG161" s="7">
        <f t="shared" si="160"/>
        <v>0.95</v>
      </c>
      <c r="DH161" s="7">
        <f t="shared" si="160"/>
        <v>0.95</v>
      </c>
      <c r="DI161" s="7">
        <f t="shared" si="160"/>
        <v>0.95</v>
      </c>
      <c r="DJ161" s="7">
        <f t="shared" si="160"/>
        <v>0.95</v>
      </c>
      <c r="DK161" s="7">
        <f t="shared" si="160"/>
        <v>0.95</v>
      </c>
      <c r="DL161" s="7">
        <f t="shared" si="160"/>
        <v>0.95</v>
      </c>
      <c r="DM161" s="7">
        <f t="shared" si="160"/>
        <v>0.95</v>
      </c>
      <c r="DN161" s="7">
        <f t="shared" si="160"/>
        <v>0.95</v>
      </c>
      <c r="DO161" s="7">
        <f t="shared" si="160"/>
        <v>0.95</v>
      </c>
      <c r="DP161" s="7">
        <f t="shared" si="160"/>
        <v>0.95</v>
      </c>
      <c r="DQ161" s="7">
        <f t="shared" si="160"/>
        <v>0.95</v>
      </c>
      <c r="DR161" s="7">
        <f t="shared" si="160"/>
        <v>0.95</v>
      </c>
      <c r="DS161" s="7">
        <f t="shared" si="160"/>
        <v>0.95</v>
      </c>
      <c r="DT161" s="7">
        <f t="shared" si="160"/>
        <v>0.95</v>
      </c>
      <c r="DU161" s="7">
        <f t="shared" si="160"/>
        <v>0.95</v>
      </c>
      <c r="DV161" s="7">
        <f t="shared" si="160"/>
        <v>0.95</v>
      </c>
      <c r="DW161" s="7">
        <f t="shared" si="160"/>
        <v>0.95</v>
      </c>
      <c r="DX161" s="7">
        <f t="shared" si="160"/>
        <v>0.95</v>
      </c>
      <c r="DY161" s="7">
        <f t="shared" si="160"/>
        <v>0.95</v>
      </c>
      <c r="DZ161" s="7">
        <f t="shared" si="160"/>
        <v>0.95</v>
      </c>
      <c r="EA161" s="7">
        <f t="shared" si="160"/>
        <v>0.95</v>
      </c>
      <c r="EB161" s="7">
        <f t="shared" si="160"/>
        <v>0.95</v>
      </c>
      <c r="EC161" s="7">
        <f t="shared" si="160"/>
        <v>0.95</v>
      </c>
      <c r="ED161" s="7">
        <f t="shared" si="160"/>
        <v>0.95</v>
      </c>
      <c r="EE161" s="7">
        <f t="shared" si="160"/>
        <v>0.95</v>
      </c>
      <c r="EF161" s="7">
        <f t="shared" ref="EF161:FA161" si="161">LOOKUP(EF4,90:90,92:92)</f>
        <v>0.95</v>
      </c>
      <c r="EG161" s="7">
        <f t="shared" si="161"/>
        <v>0.95</v>
      </c>
      <c r="EH161" s="7">
        <f t="shared" si="161"/>
        <v>0.95</v>
      </c>
      <c r="EI161" s="7">
        <f t="shared" si="161"/>
        <v>0.95</v>
      </c>
      <c r="EJ161" s="7">
        <f t="shared" si="161"/>
        <v>0.95</v>
      </c>
      <c r="EK161" s="7">
        <f t="shared" si="161"/>
        <v>0.95</v>
      </c>
      <c r="EL161" s="7">
        <f t="shared" si="161"/>
        <v>0.95</v>
      </c>
      <c r="EM161" s="7">
        <f t="shared" si="161"/>
        <v>0.95</v>
      </c>
      <c r="EN161" s="7">
        <f t="shared" si="161"/>
        <v>0.95</v>
      </c>
      <c r="EO161" s="7">
        <f t="shared" si="161"/>
        <v>0.95</v>
      </c>
      <c r="EP161" s="7">
        <f t="shared" si="161"/>
        <v>0.95</v>
      </c>
      <c r="EQ161" s="7">
        <f t="shared" si="161"/>
        <v>0.95</v>
      </c>
      <c r="ER161" s="7">
        <f t="shared" si="161"/>
        <v>0.95</v>
      </c>
      <c r="ES161" s="7">
        <f t="shared" si="161"/>
        <v>0.95</v>
      </c>
      <c r="ET161" s="7">
        <f t="shared" si="161"/>
        <v>0.95</v>
      </c>
      <c r="EU161" s="7">
        <f t="shared" si="161"/>
        <v>0.95</v>
      </c>
      <c r="EV161" s="7">
        <f t="shared" si="161"/>
        <v>0.95</v>
      </c>
      <c r="EW161" s="7">
        <f t="shared" si="161"/>
        <v>0.95</v>
      </c>
      <c r="EX161" s="7">
        <f t="shared" si="161"/>
        <v>0.95</v>
      </c>
      <c r="EY161" s="7">
        <f t="shared" si="161"/>
        <v>0.95</v>
      </c>
      <c r="EZ161" s="7">
        <f t="shared" si="161"/>
        <v>0.95</v>
      </c>
      <c r="FA161" s="7">
        <f t="shared" si="161"/>
        <v>0.95</v>
      </c>
    </row>
    <row r="162" spans="1:157" x14ac:dyDescent="0.35">
      <c r="C162" s="2" t="s">
        <v>119</v>
      </c>
      <c r="H162" s="6">
        <f>H161*H141-H155</f>
        <v>0</v>
      </c>
      <c r="I162" s="6">
        <f t="shared" ref="I162:BT162" si="162">I161*I141-I155</f>
        <v>0</v>
      </c>
      <c r="J162" s="6">
        <f t="shared" si="162"/>
        <v>0</v>
      </c>
      <c r="K162" s="6">
        <f t="shared" si="162"/>
        <v>0</v>
      </c>
      <c r="L162" s="6">
        <f t="shared" si="162"/>
        <v>0</v>
      </c>
      <c r="M162" s="6">
        <f t="shared" si="162"/>
        <v>0</v>
      </c>
      <c r="N162" s="6">
        <f t="shared" si="162"/>
        <v>0</v>
      </c>
      <c r="O162" s="6">
        <f t="shared" si="162"/>
        <v>0</v>
      </c>
      <c r="P162" s="6">
        <f t="shared" si="162"/>
        <v>0</v>
      </c>
      <c r="Q162" s="6">
        <f t="shared" si="162"/>
        <v>0</v>
      </c>
      <c r="R162" s="6">
        <f t="shared" si="162"/>
        <v>0</v>
      </c>
      <c r="S162" s="6">
        <f t="shared" si="162"/>
        <v>0</v>
      </c>
      <c r="T162" s="6">
        <f t="shared" si="162"/>
        <v>0</v>
      </c>
      <c r="U162" s="6">
        <f t="shared" si="162"/>
        <v>0</v>
      </c>
      <c r="V162" s="6">
        <f t="shared" si="162"/>
        <v>21685.662714579994</v>
      </c>
      <c r="W162" s="6">
        <f t="shared" si="162"/>
        <v>21685.662714579994</v>
      </c>
      <c r="X162" s="6">
        <f t="shared" si="162"/>
        <v>21685.662714579994</v>
      </c>
      <c r="Y162" s="6">
        <f t="shared" si="162"/>
        <v>21685.662714579994</v>
      </c>
      <c r="Z162" s="6">
        <f t="shared" si="162"/>
        <v>22493.900535685003</v>
      </c>
      <c r="AA162" s="6">
        <f t="shared" si="162"/>
        <v>22493.900535685003</v>
      </c>
      <c r="AB162" s="6">
        <f t="shared" si="162"/>
        <v>22493.900535685003</v>
      </c>
      <c r="AC162" s="6">
        <f t="shared" si="162"/>
        <v>22493.900535685003</v>
      </c>
      <c r="AD162" s="6">
        <f t="shared" si="162"/>
        <v>23318.303113212132</v>
      </c>
      <c r="AE162" s="6">
        <f t="shared" si="162"/>
        <v>23318.303113212132</v>
      </c>
      <c r="AF162" s="6">
        <f t="shared" si="162"/>
        <v>23318.303113212132</v>
      </c>
      <c r="AG162" s="6">
        <f t="shared" si="162"/>
        <v>23318.303113212132</v>
      </c>
      <c r="AH162" s="6">
        <f t="shared" si="162"/>
        <v>24159.193742289775</v>
      </c>
      <c r="AI162" s="6">
        <f t="shared" si="162"/>
        <v>24159.193742289775</v>
      </c>
      <c r="AJ162" s="6">
        <f t="shared" si="162"/>
        <v>24159.193742289775</v>
      </c>
      <c r="AK162" s="6">
        <f t="shared" si="162"/>
        <v>24159.193742289775</v>
      </c>
      <c r="AL162" s="6">
        <f t="shared" si="162"/>
        <v>25016.902183948987</v>
      </c>
      <c r="AM162" s="6">
        <f t="shared" si="162"/>
        <v>25016.902183948987</v>
      </c>
      <c r="AN162" s="6">
        <f t="shared" si="162"/>
        <v>25016.902183948987</v>
      </c>
      <c r="AO162" s="6">
        <f t="shared" si="162"/>
        <v>25016.902183948987</v>
      </c>
      <c r="AP162" s="6">
        <f t="shared" si="162"/>
        <v>29446.422529293315</v>
      </c>
      <c r="AQ162" s="6">
        <f t="shared" si="162"/>
        <v>29446.422529293315</v>
      </c>
      <c r="AR162" s="6">
        <f t="shared" si="162"/>
        <v>29446.422529293315</v>
      </c>
      <c r="AS162" s="6">
        <f t="shared" si="162"/>
        <v>29446.422529293315</v>
      </c>
      <c r="AT162" s="6">
        <f t="shared" si="162"/>
        <v>30294.164398860452</v>
      </c>
      <c r="AU162" s="6">
        <f t="shared" si="162"/>
        <v>30294.164398860452</v>
      </c>
      <c r="AV162" s="6">
        <f t="shared" si="162"/>
        <v>30294.164398860452</v>
      </c>
      <c r="AW162" s="6">
        <f t="shared" si="162"/>
        <v>30294.164398860452</v>
      </c>
      <c r="AX162" s="6">
        <f t="shared" si="162"/>
        <v>31158.861105818913</v>
      </c>
      <c r="AY162" s="6">
        <f t="shared" si="162"/>
        <v>31158.861105818913</v>
      </c>
      <c r="AZ162" s="6">
        <f t="shared" si="162"/>
        <v>31158.861105818913</v>
      </c>
      <c r="BA162" s="6">
        <f t="shared" si="162"/>
        <v>31158.861105818913</v>
      </c>
      <c r="BB162" s="6">
        <f t="shared" si="162"/>
        <v>32040.851746916538</v>
      </c>
      <c r="BC162" s="6">
        <f t="shared" si="162"/>
        <v>32040.851746916538</v>
      </c>
      <c r="BD162" s="6">
        <f t="shared" si="162"/>
        <v>32040.851746916538</v>
      </c>
      <c r="BE162" s="6">
        <f t="shared" si="162"/>
        <v>32040.851746916538</v>
      </c>
      <c r="BF162" s="6">
        <f t="shared" si="162"/>
        <v>32940.482200836137</v>
      </c>
      <c r="BG162" s="6">
        <f t="shared" si="162"/>
        <v>32940.482200836137</v>
      </c>
      <c r="BH162" s="6">
        <f t="shared" si="162"/>
        <v>32940.482200836137</v>
      </c>
      <c r="BI162" s="6">
        <f t="shared" si="162"/>
        <v>32940.482200836137</v>
      </c>
      <c r="BJ162" s="6">
        <f t="shared" si="162"/>
        <v>33858.105263834113</v>
      </c>
      <c r="BK162" s="6">
        <f t="shared" si="162"/>
        <v>33858.105263834113</v>
      </c>
      <c r="BL162" s="6">
        <f t="shared" si="162"/>
        <v>33858.105263834113</v>
      </c>
      <c r="BM162" s="6">
        <f t="shared" si="162"/>
        <v>33858.105263834113</v>
      </c>
      <c r="BN162" s="6">
        <f t="shared" si="162"/>
        <v>34794.080788092055</v>
      </c>
      <c r="BO162" s="6">
        <f t="shared" si="162"/>
        <v>34794.080788092055</v>
      </c>
      <c r="BP162" s="6">
        <f t="shared" si="162"/>
        <v>34794.080788092055</v>
      </c>
      <c r="BQ162" s="6">
        <f t="shared" si="162"/>
        <v>34794.080788092055</v>
      </c>
      <c r="BR162" s="6">
        <f t="shared" si="162"/>
        <v>35748.775822835167</v>
      </c>
      <c r="BS162" s="6">
        <f t="shared" si="162"/>
        <v>35748.775822835167</v>
      </c>
      <c r="BT162" s="6">
        <f t="shared" si="162"/>
        <v>35748.775822835167</v>
      </c>
      <c r="BU162" s="6">
        <f t="shared" ref="BU162:EF162" si="163">BU161*BU141-BU155</f>
        <v>35748.775822835167</v>
      </c>
      <c r="BV162" s="6">
        <f t="shared" si="163"/>
        <v>36722.564758273133</v>
      </c>
      <c r="BW162" s="6">
        <f t="shared" si="163"/>
        <v>36722.564758273133</v>
      </c>
      <c r="BX162" s="6">
        <f t="shared" si="163"/>
        <v>36722.564758273133</v>
      </c>
      <c r="BY162" s="6">
        <f t="shared" si="163"/>
        <v>36722.564758273133</v>
      </c>
      <c r="BZ162" s="6">
        <f t="shared" si="163"/>
        <v>37715.829472419857</v>
      </c>
      <c r="CA162" s="6">
        <f t="shared" si="163"/>
        <v>37715.829472419857</v>
      </c>
      <c r="CB162" s="6">
        <f t="shared" si="163"/>
        <v>37715.829472419857</v>
      </c>
      <c r="CC162" s="6">
        <f t="shared" si="163"/>
        <v>37715.829472419857</v>
      </c>
      <c r="CD162" s="6">
        <f t="shared" si="163"/>
        <v>38728.959480849502</v>
      </c>
      <c r="CE162" s="6">
        <f t="shared" si="163"/>
        <v>38728.959480849502</v>
      </c>
      <c r="CF162" s="6">
        <f t="shared" si="163"/>
        <v>38728.959480849502</v>
      </c>
      <c r="CG162" s="6">
        <f t="shared" si="163"/>
        <v>38728.959480849502</v>
      </c>
      <c r="CH162" s="6">
        <f t="shared" si="163"/>
        <v>39762.352089447762</v>
      </c>
      <c r="CI162" s="6">
        <f t="shared" si="163"/>
        <v>39762.352089447762</v>
      </c>
      <c r="CJ162" s="6">
        <f t="shared" si="163"/>
        <v>39762.352089447762</v>
      </c>
      <c r="CK162" s="6">
        <f t="shared" si="163"/>
        <v>39762.352089447762</v>
      </c>
      <c r="CL162" s="6">
        <f t="shared" si="163"/>
        <v>40816.412550217989</v>
      </c>
      <c r="CM162" s="6">
        <f t="shared" si="163"/>
        <v>40816.412550217989</v>
      </c>
      <c r="CN162" s="6">
        <f t="shared" si="163"/>
        <v>40816.412550217989</v>
      </c>
      <c r="CO162" s="6">
        <f t="shared" si="163"/>
        <v>40816.412550217989</v>
      </c>
      <c r="CP162" s="6">
        <f t="shared" si="163"/>
        <v>41891.554220203609</v>
      </c>
      <c r="CQ162" s="6">
        <f t="shared" si="163"/>
        <v>41891.554220203609</v>
      </c>
      <c r="CR162" s="6">
        <f t="shared" si="163"/>
        <v>41891.554220203609</v>
      </c>
      <c r="CS162" s="6">
        <f t="shared" si="163"/>
        <v>41891.554220203609</v>
      </c>
      <c r="CT162" s="6">
        <f t="shared" si="163"/>
        <v>42988.198723588961</v>
      </c>
      <c r="CU162" s="6">
        <f t="shared" si="163"/>
        <v>42988.198723588961</v>
      </c>
      <c r="CV162" s="6">
        <f t="shared" si="163"/>
        <v>42988.198723588961</v>
      </c>
      <c r="CW162" s="6">
        <f t="shared" si="163"/>
        <v>42988.198723588961</v>
      </c>
      <c r="CX162" s="6">
        <f t="shared" si="163"/>
        <v>44106.776117041998</v>
      </c>
      <c r="CY162" s="6">
        <f t="shared" si="163"/>
        <v>44106.776117041998</v>
      </c>
      <c r="CZ162" s="6">
        <f t="shared" si="163"/>
        <v>44106.776117041998</v>
      </c>
      <c r="DA162" s="6">
        <f t="shared" si="163"/>
        <v>44106.776117041998</v>
      </c>
      <c r="DB162" s="6">
        <f t="shared" si="163"/>
        <v>45247.725058364122</v>
      </c>
      <c r="DC162" s="6">
        <f t="shared" si="163"/>
        <v>45247.725058364122</v>
      </c>
      <c r="DD162" s="6">
        <f t="shared" si="163"/>
        <v>45247.725058364122</v>
      </c>
      <c r="DE162" s="6">
        <f t="shared" si="163"/>
        <v>45247.725058364122</v>
      </c>
      <c r="DF162" s="6">
        <f t="shared" si="163"/>
        <v>46411.492978512651</v>
      </c>
      <c r="DG162" s="6">
        <f t="shared" si="163"/>
        <v>46411.492978512651</v>
      </c>
      <c r="DH162" s="6">
        <f t="shared" si="163"/>
        <v>46411.492978512651</v>
      </c>
      <c r="DI162" s="6">
        <f t="shared" si="163"/>
        <v>46411.492978512651</v>
      </c>
      <c r="DJ162" s="6">
        <f t="shared" si="163"/>
        <v>47598.536257064166</v>
      </c>
      <c r="DK162" s="6">
        <f t="shared" si="163"/>
        <v>47598.536257064166</v>
      </c>
      <c r="DL162" s="6">
        <f t="shared" si="163"/>
        <v>47598.536257064166</v>
      </c>
      <c r="DM162" s="6">
        <f t="shared" si="163"/>
        <v>47598.536257064166</v>
      </c>
      <c r="DN162" s="6">
        <f t="shared" si="163"/>
        <v>48809.320401186706</v>
      </c>
      <c r="DO162" s="6">
        <f t="shared" si="163"/>
        <v>48809.320401186706</v>
      </c>
      <c r="DP162" s="6">
        <f t="shared" si="163"/>
        <v>48809.320401186706</v>
      </c>
      <c r="DQ162" s="6">
        <f t="shared" si="163"/>
        <v>48809.320401186706</v>
      </c>
      <c r="DR162" s="6">
        <f t="shared" si="163"/>
        <v>0</v>
      </c>
      <c r="DS162" s="6">
        <f t="shared" si="163"/>
        <v>0</v>
      </c>
      <c r="DT162" s="6">
        <f t="shared" si="163"/>
        <v>0</v>
      </c>
      <c r="DU162" s="6">
        <f t="shared" si="163"/>
        <v>0</v>
      </c>
      <c r="DV162" s="6">
        <f t="shared" si="163"/>
        <v>0</v>
      </c>
      <c r="DW162" s="6">
        <f t="shared" si="163"/>
        <v>0</v>
      </c>
      <c r="DX162" s="6">
        <f t="shared" si="163"/>
        <v>0</v>
      </c>
      <c r="DY162" s="6">
        <f t="shared" si="163"/>
        <v>0</v>
      </c>
      <c r="DZ162" s="6">
        <f t="shared" si="163"/>
        <v>0</v>
      </c>
      <c r="EA162" s="6">
        <f t="shared" si="163"/>
        <v>0</v>
      </c>
      <c r="EB162" s="6">
        <f t="shared" si="163"/>
        <v>0</v>
      </c>
      <c r="EC162" s="6">
        <f t="shared" si="163"/>
        <v>0</v>
      </c>
      <c r="ED162" s="6">
        <f t="shared" si="163"/>
        <v>0</v>
      </c>
      <c r="EE162" s="6">
        <f t="shared" si="163"/>
        <v>0</v>
      </c>
      <c r="EF162" s="6">
        <f t="shared" si="163"/>
        <v>0</v>
      </c>
      <c r="EG162" s="6">
        <f t="shared" ref="EG162:FA162" si="164">EG161*EG141-EG155</f>
        <v>0</v>
      </c>
      <c r="EH162" s="6">
        <f t="shared" si="164"/>
        <v>0</v>
      </c>
      <c r="EI162" s="6">
        <f t="shared" si="164"/>
        <v>0</v>
      </c>
      <c r="EJ162" s="6">
        <f t="shared" si="164"/>
        <v>0</v>
      </c>
      <c r="EK162" s="6">
        <f t="shared" si="164"/>
        <v>0</v>
      </c>
      <c r="EL162" s="6">
        <f t="shared" si="164"/>
        <v>0</v>
      </c>
      <c r="EM162" s="6">
        <f t="shared" si="164"/>
        <v>0</v>
      </c>
      <c r="EN162" s="6">
        <f t="shared" si="164"/>
        <v>0</v>
      </c>
      <c r="EO162" s="6">
        <f t="shared" si="164"/>
        <v>0</v>
      </c>
      <c r="EP162" s="6">
        <f t="shared" si="164"/>
        <v>0</v>
      </c>
      <c r="EQ162" s="6">
        <f t="shared" si="164"/>
        <v>0</v>
      </c>
      <c r="ER162" s="6">
        <f t="shared" si="164"/>
        <v>0</v>
      </c>
      <c r="ES162" s="6">
        <f t="shared" si="164"/>
        <v>0</v>
      </c>
      <c r="ET162" s="6">
        <f t="shared" si="164"/>
        <v>0</v>
      </c>
      <c r="EU162" s="6">
        <f t="shared" si="164"/>
        <v>0</v>
      </c>
      <c r="EV162" s="6">
        <f t="shared" si="164"/>
        <v>0</v>
      </c>
      <c r="EW162" s="6">
        <f t="shared" si="164"/>
        <v>0</v>
      </c>
      <c r="EX162" s="6">
        <f t="shared" si="164"/>
        <v>0</v>
      </c>
      <c r="EY162" s="6">
        <f t="shared" si="164"/>
        <v>0</v>
      </c>
      <c r="EZ162" s="6">
        <f t="shared" si="164"/>
        <v>0</v>
      </c>
      <c r="FA162" s="6">
        <f t="shared" si="164"/>
        <v>0</v>
      </c>
    </row>
    <row r="164" spans="1:157" x14ac:dyDescent="0.35">
      <c r="B164" s="2" t="s">
        <v>120</v>
      </c>
    </row>
    <row r="165" spans="1:157" x14ac:dyDescent="0.35">
      <c r="C165" s="2" t="s">
        <v>86</v>
      </c>
      <c r="H165" s="7" t="b">
        <f t="shared" ref="H165:AM165" si="165">IF(H5,(H155+H158)/H141)</f>
        <v>0</v>
      </c>
      <c r="I165" s="7" t="b">
        <f t="shared" si="165"/>
        <v>0</v>
      </c>
      <c r="J165" s="7" t="b">
        <f t="shared" si="165"/>
        <v>0</v>
      </c>
      <c r="K165" s="7" t="b">
        <f t="shared" si="165"/>
        <v>0</v>
      </c>
      <c r="L165" s="7" t="b">
        <f t="shared" si="165"/>
        <v>0</v>
      </c>
      <c r="M165" s="7" t="b">
        <f t="shared" si="165"/>
        <v>0</v>
      </c>
      <c r="N165" s="7" t="b">
        <f t="shared" si="165"/>
        <v>0</v>
      </c>
      <c r="O165" s="7" t="b">
        <f t="shared" si="165"/>
        <v>0</v>
      </c>
      <c r="P165" s="7" t="b">
        <f t="shared" si="165"/>
        <v>0</v>
      </c>
      <c r="Q165" s="7" t="b">
        <f t="shared" si="165"/>
        <v>0</v>
      </c>
      <c r="R165" s="7" t="b">
        <f t="shared" si="165"/>
        <v>0</v>
      </c>
      <c r="S165" s="7" t="b">
        <f t="shared" si="165"/>
        <v>0</v>
      </c>
      <c r="T165" s="7" t="b">
        <f t="shared" si="165"/>
        <v>0</v>
      </c>
      <c r="U165" s="7" t="b">
        <f t="shared" si="165"/>
        <v>0</v>
      </c>
      <c r="V165" s="7">
        <f t="shared" si="165"/>
        <v>0.19053543357488975</v>
      </c>
      <c r="W165" s="7">
        <f t="shared" si="165"/>
        <v>0.19053543357488975</v>
      </c>
      <c r="X165" s="7">
        <f t="shared" si="165"/>
        <v>0.19053543357488975</v>
      </c>
      <c r="Y165" s="7">
        <f t="shared" si="165"/>
        <v>0.19053543357488975</v>
      </c>
      <c r="Z165" s="7">
        <f t="shared" si="165"/>
        <v>0.18495546838952079</v>
      </c>
      <c r="AA165" s="7">
        <f t="shared" si="165"/>
        <v>0.18495546838952079</v>
      </c>
      <c r="AB165" s="7">
        <f t="shared" si="165"/>
        <v>0.18495546838952079</v>
      </c>
      <c r="AC165" s="7">
        <f t="shared" si="165"/>
        <v>0.18495546838952079</v>
      </c>
      <c r="AD165" s="7">
        <f t="shared" si="165"/>
        <v>0.17959083464221584</v>
      </c>
      <c r="AE165" s="7">
        <f t="shared" si="165"/>
        <v>0.17959083464221584</v>
      </c>
      <c r="AF165" s="7">
        <f t="shared" si="165"/>
        <v>0.17959083464221584</v>
      </c>
      <c r="AG165" s="7">
        <f t="shared" si="165"/>
        <v>0.17959083464221584</v>
      </c>
      <c r="AH165" s="7">
        <f t="shared" si="165"/>
        <v>0.1744302965051259</v>
      </c>
      <c r="AI165" s="7">
        <f t="shared" si="165"/>
        <v>0.1744302965051259</v>
      </c>
      <c r="AJ165" s="7">
        <f t="shared" si="165"/>
        <v>0.1744302965051259</v>
      </c>
      <c r="AK165" s="7">
        <f t="shared" si="165"/>
        <v>0.1744302965051259</v>
      </c>
      <c r="AL165" s="7">
        <f t="shared" si="165"/>
        <v>0.16946338000387859</v>
      </c>
      <c r="AM165" s="7">
        <f t="shared" si="165"/>
        <v>0.16946338000387859</v>
      </c>
      <c r="AN165" s="7">
        <f t="shared" ref="AN165:BS165" si="166">IF(AN5,(AN155+AN158)/AN141)</f>
        <v>0.16946338000387859</v>
      </c>
      <c r="AO165" s="7">
        <f t="shared" si="166"/>
        <v>0.16946338000387859</v>
      </c>
      <c r="AP165" s="7">
        <f t="shared" si="166"/>
        <v>0.05</v>
      </c>
      <c r="AQ165" s="7">
        <f t="shared" si="166"/>
        <v>0.05</v>
      </c>
      <c r="AR165" s="7">
        <f t="shared" si="166"/>
        <v>0.05</v>
      </c>
      <c r="AS165" s="7">
        <f t="shared" si="166"/>
        <v>0.05</v>
      </c>
      <c r="AT165" s="7">
        <f t="shared" si="166"/>
        <v>0.05</v>
      </c>
      <c r="AU165" s="7">
        <f t="shared" si="166"/>
        <v>0.05</v>
      </c>
      <c r="AV165" s="7">
        <f t="shared" si="166"/>
        <v>0.05</v>
      </c>
      <c r="AW165" s="7">
        <f t="shared" si="166"/>
        <v>0.05</v>
      </c>
      <c r="AX165" s="7">
        <f t="shared" si="166"/>
        <v>0.05</v>
      </c>
      <c r="AY165" s="7">
        <f t="shared" si="166"/>
        <v>0.05</v>
      </c>
      <c r="AZ165" s="7">
        <f t="shared" si="166"/>
        <v>0.05</v>
      </c>
      <c r="BA165" s="7">
        <f t="shared" si="166"/>
        <v>0.05</v>
      </c>
      <c r="BB165" s="7">
        <f t="shared" si="166"/>
        <v>0.05</v>
      </c>
      <c r="BC165" s="7">
        <f t="shared" si="166"/>
        <v>0.05</v>
      </c>
      <c r="BD165" s="7">
        <f t="shared" si="166"/>
        <v>0.05</v>
      </c>
      <c r="BE165" s="7">
        <f t="shared" si="166"/>
        <v>0.05</v>
      </c>
      <c r="BF165" s="7">
        <f t="shared" si="166"/>
        <v>0.05</v>
      </c>
      <c r="BG165" s="7">
        <f t="shared" si="166"/>
        <v>0.05</v>
      </c>
      <c r="BH165" s="7">
        <f t="shared" si="166"/>
        <v>0.05</v>
      </c>
      <c r="BI165" s="7">
        <f t="shared" si="166"/>
        <v>0.05</v>
      </c>
      <c r="BJ165" s="7">
        <f t="shared" si="166"/>
        <v>0.05</v>
      </c>
      <c r="BK165" s="7">
        <f t="shared" si="166"/>
        <v>0.05</v>
      </c>
      <c r="BL165" s="7">
        <f t="shared" si="166"/>
        <v>0.05</v>
      </c>
      <c r="BM165" s="7">
        <f t="shared" si="166"/>
        <v>0.05</v>
      </c>
      <c r="BN165" s="7">
        <f t="shared" si="166"/>
        <v>0.05</v>
      </c>
      <c r="BO165" s="7">
        <f t="shared" si="166"/>
        <v>0.05</v>
      </c>
      <c r="BP165" s="7">
        <f t="shared" si="166"/>
        <v>0.05</v>
      </c>
      <c r="BQ165" s="7">
        <f t="shared" si="166"/>
        <v>0.05</v>
      </c>
      <c r="BR165" s="7">
        <f t="shared" si="166"/>
        <v>0.05</v>
      </c>
      <c r="BS165" s="7">
        <f t="shared" si="166"/>
        <v>0.05</v>
      </c>
      <c r="BT165" s="7">
        <f t="shared" ref="BT165:CY165" si="167">IF(BT5,(BT155+BT158)/BT141)</f>
        <v>0.05</v>
      </c>
      <c r="BU165" s="7">
        <f t="shared" si="167"/>
        <v>0.05</v>
      </c>
      <c r="BV165" s="7">
        <f t="shared" si="167"/>
        <v>0.05</v>
      </c>
      <c r="BW165" s="7">
        <f t="shared" si="167"/>
        <v>0.05</v>
      </c>
      <c r="BX165" s="7">
        <f t="shared" si="167"/>
        <v>0.05</v>
      </c>
      <c r="BY165" s="7">
        <f t="shared" si="167"/>
        <v>0.05</v>
      </c>
      <c r="BZ165" s="7">
        <f t="shared" si="167"/>
        <v>0.05</v>
      </c>
      <c r="CA165" s="7">
        <f t="shared" si="167"/>
        <v>0.05</v>
      </c>
      <c r="CB165" s="7">
        <f t="shared" si="167"/>
        <v>0.05</v>
      </c>
      <c r="CC165" s="7">
        <f t="shared" si="167"/>
        <v>0.05</v>
      </c>
      <c r="CD165" s="7">
        <f t="shared" si="167"/>
        <v>0.05</v>
      </c>
      <c r="CE165" s="7">
        <f t="shared" si="167"/>
        <v>0.05</v>
      </c>
      <c r="CF165" s="7">
        <f t="shared" si="167"/>
        <v>0.05</v>
      </c>
      <c r="CG165" s="7">
        <f t="shared" si="167"/>
        <v>0.05</v>
      </c>
      <c r="CH165" s="7">
        <f t="shared" si="167"/>
        <v>4.9999999999999996E-2</v>
      </c>
      <c r="CI165" s="7">
        <f t="shared" si="167"/>
        <v>4.9999999999999996E-2</v>
      </c>
      <c r="CJ165" s="7">
        <f t="shared" si="167"/>
        <v>4.9999999999999996E-2</v>
      </c>
      <c r="CK165" s="7">
        <f t="shared" si="167"/>
        <v>4.9999999999999996E-2</v>
      </c>
      <c r="CL165" s="7">
        <f t="shared" si="167"/>
        <v>5.000000000000001E-2</v>
      </c>
      <c r="CM165" s="7">
        <f t="shared" si="167"/>
        <v>5.000000000000001E-2</v>
      </c>
      <c r="CN165" s="7">
        <f t="shared" si="167"/>
        <v>5.000000000000001E-2</v>
      </c>
      <c r="CO165" s="7">
        <f t="shared" si="167"/>
        <v>5.000000000000001E-2</v>
      </c>
      <c r="CP165" s="7">
        <f t="shared" si="167"/>
        <v>0.05</v>
      </c>
      <c r="CQ165" s="7">
        <f t="shared" si="167"/>
        <v>0.05</v>
      </c>
      <c r="CR165" s="7">
        <f t="shared" si="167"/>
        <v>0.05</v>
      </c>
      <c r="CS165" s="7">
        <f t="shared" si="167"/>
        <v>0.05</v>
      </c>
      <c r="CT165" s="7">
        <f t="shared" si="167"/>
        <v>0.05</v>
      </c>
      <c r="CU165" s="7">
        <f t="shared" si="167"/>
        <v>0.05</v>
      </c>
      <c r="CV165" s="7">
        <f t="shared" si="167"/>
        <v>0.05</v>
      </c>
      <c r="CW165" s="7">
        <f t="shared" si="167"/>
        <v>0.05</v>
      </c>
      <c r="CX165" s="7">
        <f t="shared" si="167"/>
        <v>0.05</v>
      </c>
      <c r="CY165" s="7">
        <f t="shared" si="167"/>
        <v>0.05</v>
      </c>
      <c r="CZ165" s="7">
        <f t="shared" ref="CZ165:EE165" si="168">IF(CZ5,(CZ155+CZ158)/CZ141)</f>
        <v>0.05</v>
      </c>
      <c r="DA165" s="7">
        <f t="shared" si="168"/>
        <v>0.05</v>
      </c>
      <c r="DB165" s="7">
        <f t="shared" si="168"/>
        <v>0.05</v>
      </c>
      <c r="DC165" s="7">
        <f t="shared" si="168"/>
        <v>0.05</v>
      </c>
      <c r="DD165" s="7">
        <f t="shared" si="168"/>
        <v>0.05</v>
      </c>
      <c r="DE165" s="7">
        <f t="shared" si="168"/>
        <v>0.05</v>
      </c>
      <c r="DF165" s="7">
        <f t="shared" si="168"/>
        <v>0.05</v>
      </c>
      <c r="DG165" s="7">
        <f t="shared" si="168"/>
        <v>0.05</v>
      </c>
      <c r="DH165" s="7">
        <f t="shared" si="168"/>
        <v>0.05</v>
      </c>
      <c r="DI165" s="7">
        <f t="shared" si="168"/>
        <v>0.05</v>
      </c>
      <c r="DJ165" s="7">
        <f t="shared" si="168"/>
        <v>0.05</v>
      </c>
      <c r="DK165" s="7">
        <f t="shared" si="168"/>
        <v>0.05</v>
      </c>
      <c r="DL165" s="7">
        <f t="shared" si="168"/>
        <v>0.05</v>
      </c>
      <c r="DM165" s="7">
        <f t="shared" si="168"/>
        <v>0.05</v>
      </c>
      <c r="DN165" s="7">
        <f t="shared" si="168"/>
        <v>0.05</v>
      </c>
      <c r="DO165" s="7">
        <f t="shared" si="168"/>
        <v>0.05</v>
      </c>
      <c r="DP165" s="7">
        <f t="shared" si="168"/>
        <v>0.05</v>
      </c>
      <c r="DQ165" s="7">
        <f t="shared" si="168"/>
        <v>0.05</v>
      </c>
      <c r="DR165" s="7" t="b">
        <f t="shared" si="168"/>
        <v>0</v>
      </c>
      <c r="DS165" s="7" t="b">
        <f t="shared" si="168"/>
        <v>0</v>
      </c>
      <c r="DT165" s="7" t="b">
        <f t="shared" si="168"/>
        <v>0</v>
      </c>
      <c r="DU165" s="7" t="b">
        <f t="shared" si="168"/>
        <v>0</v>
      </c>
      <c r="DV165" s="7" t="b">
        <f t="shared" si="168"/>
        <v>0</v>
      </c>
      <c r="DW165" s="7" t="b">
        <f t="shared" si="168"/>
        <v>0</v>
      </c>
      <c r="DX165" s="7" t="b">
        <f t="shared" si="168"/>
        <v>0</v>
      </c>
      <c r="DY165" s="7" t="b">
        <f t="shared" si="168"/>
        <v>0</v>
      </c>
      <c r="DZ165" s="7" t="b">
        <f t="shared" si="168"/>
        <v>0</v>
      </c>
      <c r="EA165" s="7" t="b">
        <f t="shared" si="168"/>
        <v>0</v>
      </c>
      <c r="EB165" s="7" t="b">
        <f t="shared" si="168"/>
        <v>0</v>
      </c>
      <c r="EC165" s="7" t="b">
        <f t="shared" si="168"/>
        <v>0</v>
      </c>
      <c r="ED165" s="7" t="b">
        <f t="shared" si="168"/>
        <v>0</v>
      </c>
      <c r="EE165" s="7" t="b">
        <f t="shared" si="168"/>
        <v>0</v>
      </c>
      <c r="EF165" s="7" t="b">
        <f t="shared" ref="EF165:FA165" si="169">IF(EF5,(EF155+EF158)/EF141)</f>
        <v>0</v>
      </c>
      <c r="EG165" s="7" t="b">
        <f t="shared" si="169"/>
        <v>0</v>
      </c>
      <c r="EH165" s="7" t="b">
        <f t="shared" si="169"/>
        <v>0</v>
      </c>
      <c r="EI165" s="7" t="b">
        <f t="shared" si="169"/>
        <v>0</v>
      </c>
      <c r="EJ165" s="7" t="b">
        <f t="shared" si="169"/>
        <v>0</v>
      </c>
      <c r="EK165" s="7" t="b">
        <f t="shared" si="169"/>
        <v>0</v>
      </c>
      <c r="EL165" s="7" t="b">
        <f t="shared" si="169"/>
        <v>0</v>
      </c>
      <c r="EM165" s="7" t="b">
        <f t="shared" si="169"/>
        <v>0</v>
      </c>
      <c r="EN165" s="7" t="b">
        <f t="shared" si="169"/>
        <v>0</v>
      </c>
      <c r="EO165" s="7" t="b">
        <f t="shared" si="169"/>
        <v>0</v>
      </c>
      <c r="EP165" s="7" t="b">
        <f t="shared" si="169"/>
        <v>0</v>
      </c>
      <c r="EQ165" s="7" t="b">
        <f t="shared" si="169"/>
        <v>0</v>
      </c>
      <c r="ER165" s="7" t="b">
        <f t="shared" si="169"/>
        <v>0</v>
      </c>
      <c r="ES165" s="7" t="b">
        <f t="shared" si="169"/>
        <v>0</v>
      </c>
      <c r="ET165" s="7" t="b">
        <f t="shared" si="169"/>
        <v>0</v>
      </c>
      <c r="EU165" s="7" t="b">
        <f t="shared" si="169"/>
        <v>0</v>
      </c>
      <c r="EV165" s="7" t="b">
        <f t="shared" si="169"/>
        <v>0</v>
      </c>
      <c r="EW165" s="7" t="b">
        <f t="shared" si="169"/>
        <v>0</v>
      </c>
      <c r="EX165" s="7" t="b">
        <f t="shared" si="169"/>
        <v>0</v>
      </c>
      <c r="EY165" s="7" t="b">
        <f t="shared" si="169"/>
        <v>0</v>
      </c>
      <c r="EZ165" s="7" t="b">
        <f t="shared" si="169"/>
        <v>0</v>
      </c>
      <c r="FA165" s="7" t="b">
        <f t="shared" si="169"/>
        <v>0</v>
      </c>
    </row>
    <row r="166" spans="1:157" x14ac:dyDescent="0.35">
      <c r="C166" s="2" t="s">
        <v>14</v>
      </c>
      <c r="H166" s="7">
        <f t="shared" ref="H166:AM166" si="170">LOOKUP(H4,94:94,95:95)</f>
        <v>0.99</v>
      </c>
      <c r="I166" s="7">
        <f t="shared" si="170"/>
        <v>0.99</v>
      </c>
      <c r="J166" s="7">
        <f t="shared" si="170"/>
        <v>0.99</v>
      </c>
      <c r="K166" s="7">
        <f t="shared" si="170"/>
        <v>0.99</v>
      </c>
      <c r="L166" s="7">
        <f t="shared" si="170"/>
        <v>0.99</v>
      </c>
      <c r="M166" s="7">
        <f t="shared" si="170"/>
        <v>0.99</v>
      </c>
      <c r="N166" s="7">
        <f t="shared" si="170"/>
        <v>0.99</v>
      </c>
      <c r="O166" s="7">
        <f t="shared" si="170"/>
        <v>0.99</v>
      </c>
      <c r="P166" s="7">
        <f t="shared" si="170"/>
        <v>0.99</v>
      </c>
      <c r="Q166" s="7">
        <f t="shared" si="170"/>
        <v>0.99</v>
      </c>
      <c r="R166" s="7">
        <f t="shared" si="170"/>
        <v>0.99</v>
      </c>
      <c r="S166" s="7">
        <f t="shared" si="170"/>
        <v>0.99</v>
      </c>
      <c r="T166" s="7">
        <f t="shared" si="170"/>
        <v>0.99</v>
      </c>
      <c r="U166" s="7">
        <f t="shared" si="170"/>
        <v>0.99</v>
      </c>
      <c r="V166" s="7">
        <f t="shared" si="170"/>
        <v>0.99</v>
      </c>
      <c r="W166" s="7">
        <f t="shared" si="170"/>
        <v>0.99</v>
      </c>
      <c r="X166" s="7">
        <f t="shared" si="170"/>
        <v>0.99</v>
      </c>
      <c r="Y166" s="7">
        <f t="shared" si="170"/>
        <v>0.99</v>
      </c>
      <c r="Z166" s="7">
        <f t="shared" si="170"/>
        <v>0.99</v>
      </c>
      <c r="AA166" s="7">
        <f t="shared" si="170"/>
        <v>0.05</v>
      </c>
      <c r="AB166" s="7">
        <f t="shared" si="170"/>
        <v>0.05</v>
      </c>
      <c r="AC166" s="7">
        <f t="shared" si="170"/>
        <v>0.05</v>
      </c>
      <c r="AD166" s="7">
        <f t="shared" si="170"/>
        <v>0.05</v>
      </c>
      <c r="AE166" s="7">
        <f t="shared" si="170"/>
        <v>0.05</v>
      </c>
      <c r="AF166" s="7">
        <f t="shared" si="170"/>
        <v>0.05</v>
      </c>
      <c r="AG166" s="7">
        <f t="shared" si="170"/>
        <v>0.05</v>
      </c>
      <c r="AH166" s="7">
        <f t="shared" si="170"/>
        <v>0.05</v>
      </c>
      <c r="AI166" s="7">
        <f t="shared" si="170"/>
        <v>0.05</v>
      </c>
      <c r="AJ166" s="7">
        <f t="shared" si="170"/>
        <v>0.05</v>
      </c>
      <c r="AK166" s="7">
        <f t="shared" si="170"/>
        <v>0.05</v>
      </c>
      <c r="AL166" s="7">
        <f t="shared" si="170"/>
        <v>0.05</v>
      </c>
      <c r="AM166" s="7">
        <f t="shared" si="170"/>
        <v>0.05</v>
      </c>
      <c r="AN166" s="7">
        <f t="shared" ref="AN166:BS166" si="171">LOOKUP(AN4,94:94,95:95)</f>
        <v>0.05</v>
      </c>
      <c r="AO166" s="7">
        <f t="shared" si="171"/>
        <v>0.05</v>
      </c>
      <c r="AP166" s="7">
        <f t="shared" si="171"/>
        <v>0.05</v>
      </c>
      <c r="AQ166" s="7">
        <f t="shared" si="171"/>
        <v>0.05</v>
      </c>
      <c r="AR166" s="7">
        <f t="shared" si="171"/>
        <v>0.05</v>
      </c>
      <c r="AS166" s="7">
        <f t="shared" si="171"/>
        <v>0.05</v>
      </c>
      <c r="AT166" s="7">
        <f t="shared" si="171"/>
        <v>0.05</v>
      </c>
      <c r="AU166" s="7">
        <f t="shared" si="171"/>
        <v>0.05</v>
      </c>
      <c r="AV166" s="7">
        <f t="shared" si="171"/>
        <v>0.05</v>
      </c>
      <c r="AW166" s="7">
        <f t="shared" si="171"/>
        <v>0.05</v>
      </c>
      <c r="AX166" s="7">
        <f t="shared" si="171"/>
        <v>0.05</v>
      </c>
      <c r="AY166" s="7">
        <f t="shared" si="171"/>
        <v>0.05</v>
      </c>
      <c r="AZ166" s="7">
        <f t="shared" si="171"/>
        <v>0.05</v>
      </c>
      <c r="BA166" s="7">
        <f t="shared" si="171"/>
        <v>0.05</v>
      </c>
      <c r="BB166" s="7">
        <f t="shared" si="171"/>
        <v>0.05</v>
      </c>
      <c r="BC166" s="7">
        <f t="shared" si="171"/>
        <v>0.05</v>
      </c>
      <c r="BD166" s="7">
        <f t="shared" si="171"/>
        <v>0.05</v>
      </c>
      <c r="BE166" s="7">
        <f t="shared" si="171"/>
        <v>0.05</v>
      </c>
      <c r="BF166" s="7">
        <f t="shared" si="171"/>
        <v>0.05</v>
      </c>
      <c r="BG166" s="7">
        <f t="shared" si="171"/>
        <v>0.05</v>
      </c>
      <c r="BH166" s="7">
        <f t="shared" si="171"/>
        <v>0.05</v>
      </c>
      <c r="BI166" s="7">
        <f t="shared" si="171"/>
        <v>0.05</v>
      </c>
      <c r="BJ166" s="7">
        <f t="shared" si="171"/>
        <v>0.05</v>
      </c>
      <c r="BK166" s="7">
        <f t="shared" si="171"/>
        <v>0.05</v>
      </c>
      <c r="BL166" s="7">
        <f t="shared" si="171"/>
        <v>0.05</v>
      </c>
      <c r="BM166" s="7">
        <f t="shared" si="171"/>
        <v>0.05</v>
      </c>
      <c r="BN166" s="7">
        <f t="shared" si="171"/>
        <v>0.05</v>
      </c>
      <c r="BO166" s="7">
        <f t="shared" si="171"/>
        <v>0.05</v>
      </c>
      <c r="BP166" s="7">
        <f t="shared" si="171"/>
        <v>0.05</v>
      </c>
      <c r="BQ166" s="7">
        <f t="shared" si="171"/>
        <v>0.05</v>
      </c>
      <c r="BR166" s="7">
        <f t="shared" si="171"/>
        <v>0.05</v>
      </c>
      <c r="BS166" s="7">
        <f t="shared" si="171"/>
        <v>0.05</v>
      </c>
      <c r="BT166" s="7">
        <f t="shared" ref="BT166:CY166" si="172">LOOKUP(BT4,94:94,95:95)</f>
        <v>0.05</v>
      </c>
      <c r="BU166" s="7">
        <f t="shared" si="172"/>
        <v>0.05</v>
      </c>
      <c r="BV166" s="7">
        <f t="shared" si="172"/>
        <v>0.05</v>
      </c>
      <c r="BW166" s="7">
        <f t="shared" si="172"/>
        <v>0.05</v>
      </c>
      <c r="BX166" s="7">
        <f t="shared" si="172"/>
        <v>0.05</v>
      </c>
      <c r="BY166" s="7">
        <f t="shared" si="172"/>
        <v>0.05</v>
      </c>
      <c r="BZ166" s="7">
        <f t="shared" si="172"/>
        <v>0.05</v>
      </c>
      <c r="CA166" s="7">
        <f t="shared" si="172"/>
        <v>0.05</v>
      </c>
      <c r="CB166" s="7">
        <f t="shared" si="172"/>
        <v>0.05</v>
      </c>
      <c r="CC166" s="7">
        <f t="shared" si="172"/>
        <v>0.05</v>
      </c>
      <c r="CD166" s="7">
        <f t="shared" si="172"/>
        <v>0.05</v>
      </c>
      <c r="CE166" s="7">
        <f t="shared" si="172"/>
        <v>0.05</v>
      </c>
      <c r="CF166" s="7">
        <f t="shared" si="172"/>
        <v>0.05</v>
      </c>
      <c r="CG166" s="7">
        <f t="shared" si="172"/>
        <v>0.05</v>
      </c>
      <c r="CH166" s="7">
        <f t="shared" si="172"/>
        <v>0.05</v>
      </c>
      <c r="CI166" s="7">
        <f t="shared" si="172"/>
        <v>0.05</v>
      </c>
      <c r="CJ166" s="7">
        <f t="shared" si="172"/>
        <v>0.05</v>
      </c>
      <c r="CK166" s="7">
        <f t="shared" si="172"/>
        <v>0.05</v>
      </c>
      <c r="CL166" s="7">
        <f t="shared" si="172"/>
        <v>0.05</v>
      </c>
      <c r="CM166" s="7">
        <f t="shared" si="172"/>
        <v>0.05</v>
      </c>
      <c r="CN166" s="7">
        <f t="shared" si="172"/>
        <v>0.05</v>
      </c>
      <c r="CO166" s="7">
        <f t="shared" si="172"/>
        <v>0.05</v>
      </c>
      <c r="CP166" s="7">
        <f t="shared" si="172"/>
        <v>0.05</v>
      </c>
      <c r="CQ166" s="7">
        <f t="shared" si="172"/>
        <v>0.05</v>
      </c>
      <c r="CR166" s="7">
        <f t="shared" si="172"/>
        <v>0.05</v>
      </c>
      <c r="CS166" s="7">
        <f t="shared" si="172"/>
        <v>0.05</v>
      </c>
      <c r="CT166" s="7">
        <f t="shared" si="172"/>
        <v>0.05</v>
      </c>
      <c r="CU166" s="7">
        <f t="shared" si="172"/>
        <v>0.05</v>
      </c>
      <c r="CV166" s="7">
        <f t="shared" si="172"/>
        <v>0.05</v>
      </c>
      <c r="CW166" s="7">
        <f t="shared" si="172"/>
        <v>0.05</v>
      </c>
      <c r="CX166" s="7">
        <f t="shared" si="172"/>
        <v>0.05</v>
      </c>
      <c r="CY166" s="7">
        <f t="shared" si="172"/>
        <v>0.05</v>
      </c>
      <c r="CZ166" s="7">
        <f t="shared" ref="CZ166:EE166" si="173">LOOKUP(CZ4,94:94,95:95)</f>
        <v>0.05</v>
      </c>
      <c r="DA166" s="7">
        <f t="shared" si="173"/>
        <v>0.05</v>
      </c>
      <c r="DB166" s="7">
        <f t="shared" si="173"/>
        <v>0.05</v>
      </c>
      <c r="DC166" s="7">
        <f t="shared" si="173"/>
        <v>0.05</v>
      </c>
      <c r="DD166" s="7">
        <f t="shared" si="173"/>
        <v>0.05</v>
      </c>
      <c r="DE166" s="7">
        <f t="shared" si="173"/>
        <v>0.05</v>
      </c>
      <c r="DF166" s="7">
        <f t="shared" si="173"/>
        <v>0.05</v>
      </c>
      <c r="DG166" s="7">
        <f t="shared" si="173"/>
        <v>0.05</v>
      </c>
      <c r="DH166" s="7">
        <f t="shared" si="173"/>
        <v>0.05</v>
      </c>
      <c r="DI166" s="7">
        <f t="shared" si="173"/>
        <v>0.05</v>
      </c>
      <c r="DJ166" s="7">
        <f t="shared" si="173"/>
        <v>0.05</v>
      </c>
      <c r="DK166" s="7">
        <f t="shared" si="173"/>
        <v>0.05</v>
      </c>
      <c r="DL166" s="7">
        <f t="shared" si="173"/>
        <v>0.05</v>
      </c>
      <c r="DM166" s="7">
        <f t="shared" si="173"/>
        <v>0.05</v>
      </c>
      <c r="DN166" s="7">
        <f t="shared" si="173"/>
        <v>0.05</v>
      </c>
      <c r="DO166" s="7">
        <f t="shared" si="173"/>
        <v>0.05</v>
      </c>
      <c r="DP166" s="7">
        <f t="shared" si="173"/>
        <v>0.05</v>
      </c>
      <c r="DQ166" s="7">
        <f t="shared" si="173"/>
        <v>0.05</v>
      </c>
      <c r="DR166" s="7">
        <f t="shared" si="173"/>
        <v>0.05</v>
      </c>
      <c r="DS166" s="7">
        <f t="shared" si="173"/>
        <v>0.05</v>
      </c>
      <c r="DT166" s="7">
        <f t="shared" si="173"/>
        <v>0.05</v>
      </c>
      <c r="DU166" s="7">
        <f t="shared" si="173"/>
        <v>0.05</v>
      </c>
      <c r="DV166" s="7">
        <f t="shared" si="173"/>
        <v>0.05</v>
      </c>
      <c r="DW166" s="7">
        <f t="shared" si="173"/>
        <v>0.05</v>
      </c>
      <c r="DX166" s="7">
        <f t="shared" si="173"/>
        <v>0.05</v>
      </c>
      <c r="DY166" s="7">
        <f t="shared" si="173"/>
        <v>0.05</v>
      </c>
      <c r="DZ166" s="7">
        <f t="shared" si="173"/>
        <v>0.05</v>
      </c>
      <c r="EA166" s="7">
        <f t="shared" si="173"/>
        <v>0.05</v>
      </c>
      <c r="EB166" s="7">
        <f t="shared" si="173"/>
        <v>0.05</v>
      </c>
      <c r="EC166" s="7">
        <f t="shared" si="173"/>
        <v>0.05</v>
      </c>
      <c r="ED166" s="7">
        <f t="shared" si="173"/>
        <v>0.05</v>
      </c>
      <c r="EE166" s="7">
        <f t="shared" si="173"/>
        <v>0.05</v>
      </c>
      <c r="EF166" s="7">
        <f t="shared" ref="EF166:FA166" si="174">LOOKUP(EF4,94:94,95:95)</f>
        <v>0.05</v>
      </c>
      <c r="EG166" s="7">
        <f t="shared" si="174"/>
        <v>0.05</v>
      </c>
      <c r="EH166" s="7">
        <f t="shared" si="174"/>
        <v>0.05</v>
      </c>
      <c r="EI166" s="7">
        <f t="shared" si="174"/>
        <v>0.05</v>
      </c>
      <c r="EJ166" s="7">
        <f t="shared" si="174"/>
        <v>0.05</v>
      </c>
      <c r="EK166" s="7">
        <f t="shared" si="174"/>
        <v>0.05</v>
      </c>
      <c r="EL166" s="7">
        <f t="shared" si="174"/>
        <v>0.05</v>
      </c>
      <c r="EM166" s="7">
        <f t="shared" si="174"/>
        <v>0.05</v>
      </c>
      <c r="EN166" s="7">
        <f t="shared" si="174"/>
        <v>0.05</v>
      </c>
      <c r="EO166" s="7">
        <f t="shared" si="174"/>
        <v>0.05</v>
      </c>
      <c r="EP166" s="7">
        <f t="shared" si="174"/>
        <v>0.05</v>
      </c>
      <c r="EQ166" s="7">
        <f t="shared" si="174"/>
        <v>0.05</v>
      </c>
      <c r="ER166" s="7">
        <f t="shared" si="174"/>
        <v>0.05</v>
      </c>
      <c r="ES166" s="7">
        <f t="shared" si="174"/>
        <v>0.05</v>
      </c>
      <c r="ET166" s="7">
        <f t="shared" si="174"/>
        <v>0.05</v>
      </c>
      <c r="EU166" s="7">
        <f t="shared" si="174"/>
        <v>0.05</v>
      </c>
      <c r="EV166" s="7">
        <f t="shared" si="174"/>
        <v>0.05</v>
      </c>
      <c r="EW166" s="7">
        <f t="shared" si="174"/>
        <v>0.05</v>
      </c>
      <c r="EX166" s="7">
        <f t="shared" si="174"/>
        <v>0.05</v>
      </c>
      <c r="EY166" s="7">
        <f t="shared" si="174"/>
        <v>0.05</v>
      </c>
      <c r="EZ166" s="7">
        <f t="shared" si="174"/>
        <v>0.05</v>
      </c>
      <c r="FA166" s="7">
        <f t="shared" si="174"/>
        <v>0.05</v>
      </c>
    </row>
    <row r="168" spans="1:157" x14ac:dyDescent="0.35">
      <c r="B168" s="2" t="s">
        <v>121</v>
      </c>
    </row>
    <row r="169" spans="1:157" x14ac:dyDescent="0.35">
      <c r="C169" s="2" t="s">
        <v>86</v>
      </c>
      <c r="H169" s="7">
        <f>1-H165</f>
        <v>1</v>
      </c>
      <c r="I169" s="7">
        <f t="shared" ref="I169:BT169" si="175">1-I165</f>
        <v>1</v>
      </c>
      <c r="J169" s="7">
        <f t="shared" si="175"/>
        <v>1</v>
      </c>
      <c r="K169" s="7">
        <f t="shared" si="175"/>
        <v>1</v>
      </c>
      <c r="L169" s="7">
        <f t="shared" si="175"/>
        <v>1</v>
      </c>
      <c r="M169" s="7">
        <f t="shared" si="175"/>
        <v>1</v>
      </c>
      <c r="N169" s="7">
        <f t="shared" si="175"/>
        <v>1</v>
      </c>
      <c r="O169" s="7">
        <f t="shared" si="175"/>
        <v>1</v>
      </c>
      <c r="P169" s="7">
        <f t="shared" si="175"/>
        <v>1</v>
      </c>
      <c r="Q169" s="7">
        <f t="shared" si="175"/>
        <v>1</v>
      </c>
      <c r="R169" s="7">
        <f t="shared" si="175"/>
        <v>1</v>
      </c>
      <c r="S169" s="7">
        <f t="shared" si="175"/>
        <v>1</v>
      </c>
      <c r="T169" s="7">
        <f t="shared" si="175"/>
        <v>1</v>
      </c>
      <c r="U169" s="7">
        <f t="shared" si="175"/>
        <v>1</v>
      </c>
      <c r="V169" s="7">
        <f t="shared" si="175"/>
        <v>0.80946456642511022</v>
      </c>
      <c r="W169" s="7">
        <f t="shared" si="175"/>
        <v>0.80946456642511022</v>
      </c>
      <c r="X169" s="7">
        <f t="shared" si="175"/>
        <v>0.80946456642511022</v>
      </c>
      <c r="Y169" s="7">
        <f t="shared" si="175"/>
        <v>0.80946456642511022</v>
      </c>
      <c r="Z169" s="7">
        <f t="shared" si="175"/>
        <v>0.81504453161047918</v>
      </c>
      <c r="AA169" s="7">
        <f t="shared" si="175"/>
        <v>0.81504453161047918</v>
      </c>
      <c r="AB169" s="7">
        <f t="shared" si="175"/>
        <v>0.81504453161047918</v>
      </c>
      <c r="AC169" s="7">
        <f t="shared" si="175"/>
        <v>0.81504453161047918</v>
      </c>
      <c r="AD169" s="7">
        <f t="shared" si="175"/>
        <v>0.82040916535778419</v>
      </c>
      <c r="AE169" s="7">
        <f t="shared" si="175"/>
        <v>0.82040916535778419</v>
      </c>
      <c r="AF169" s="7">
        <f t="shared" si="175"/>
        <v>0.82040916535778419</v>
      </c>
      <c r="AG169" s="7">
        <f t="shared" si="175"/>
        <v>0.82040916535778419</v>
      </c>
      <c r="AH169" s="7">
        <f t="shared" si="175"/>
        <v>0.82556970349487413</v>
      </c>
      <c r="AI169" s="7">
        <f t="shared" si="175"/>
        <v>0.82556970349487413</v>
      </c>
      <c r="AJ169" s="7">
        <f t="shared" si="175"/>
        <v>0.82556970349487413</v>
      </c>
      <c r="AK169" s="7">
        <f t="shared" si="175"/>
        <v>0.82556970349487413</v>
      </c>
      <c r="AL169" s="7">
        <f t="shared" si="175"/>
        <v>0.83053661999612138</v>
      </c>
      <c r="AM169" s="7">
        <f t="shared" si="175"/>
        <v>0.83053661999612138</v>
      </c>
      <c r="AN169" s="7">
        <f t="shared" si="175"/>
        <v>0.83053661999612138</v>
      </c>
      <c r="AO169" s="7">
        <f t="shared" si="175"/>
        <v>0.83053661999612138</v>
      </c>
      <c r="AP169" s="7">
        <f t="shared" si="175"/>
        <v>0.95</v>
      </c>
      <c r="AQ169" s="7">
        <f t="shared" si="175"/>
        <v>0.95</v>
      </c>
      <c r="AR169" s="7">
        <f t="shared" si="175"/>
        <v>0.95</v>
      </c>
      <c r="AS169" s="7">
        <f t="shared" si="175"/>
        <v>0.95</v>
      </c>
      <c r="AT169" s="7">
        <f t="shared" si="175"/>
        <v>0.95</v>
      </c>
      <c r="AU169" s="7">
        <f t="shared" si="175"/>
        <v>0.95</v>
      </c>
      <c r="AV169" s="7">
        <f t="shared" si="175"/>
        <v>0.95</v>
      </c>
      <c r="AW169" s="7">
        <f t="shared" si="175"/>
        <v>0.95</v>
      </c>
      <c r="AX169" s="7">
        <f t="shared" si="175"/>
        <v>0.95</v>
      </c>
      <c r="AY169" s="7">
        <f t="shared" si="175"/>
        <v>0.95</v>
      </c>
      <c r="AZ169" s="7">
        <f t="shared" si="175"/>
        <v>0.95</v>
      </c>
      <c r="BA169" s="7">
        <f t="shared" si="175"/>
        <v>0.95</v>
      </c>
      <c r="BB169" s="7">
        <f t="shared" si="175"/>
        <v>0.95</v>
      </c>
      <c r="BC169" s="7">
        <f t="shared" si="175"/>
        <v>0.95</v>
      </c>
      <c r="BD169" s="7">
        <f t="shared" si="175"/>
        <v>0.95</v>
      </c>
      <c r="BE169" s="7">
        <f t="shared" si="175"/>
        <v>0.95</v>
      </c>
      <c r="BF169" s="7">
        <f t="shared" si="175"/>
        <v>0.95</v>
      </c>
      <c r="BG169" s="7">
        <f t="shared" si="175"/>
        <v>0.95</v>
      </c>
      <c r="BH169" s="7">
        <f t="shared" si="175"/>
        <v>0.95</v>
      </c>
      <c r="BI169" s="7">
        <f t="shared" si="175"/>
        <v>0.95</v>
      </c>
      <c r="BJ169" s="7">
        <f t="shared" si="175"/>
        <v>0.95</v>
      </c>
      <c r="BK169" s="7">
        <f t="shared" si="175"/>
        <v>0.95</v>
      </c>
      <c r="BL169" s="7">
        <f t="shared" si="175"/>
        <v>0.95</v>
      </c>
      <c r="BM169" s="7">
        <f t="shared" si="175"/>
        <v>0.95</v>
      </c>
      <c r="BN169" s="7">
        <f t="shared" si="175"/>
        <v>0.95</v>
      </c>
      <c r="BO169" s="7">
        <f t="shared" si="175"/>
        <v>0.95</v>
      </c>
      <c r="BP169" s="7">
        <f t="shared" si="175"/>
        <v>0.95</v>
      </c>
      <c r="BQ169" s="7">
        <f t="shared" si="175"/>
        <v>0.95</v>
      </c>
      <c r="BR169" s="7">
        <f t="shared" si="175"/>
        <v>0.95</v>
      </c>
      <c r="BS169" s="7">
        <f t="shared" si="175"/>
        <v>0.95</v>
      </c>
      <c r="BT169" s="7">
        <f t="shared" si="175"/>
        <v>0.95</v>
      </c>
      <c r="BU169" s="7">
        <f t="shared" ref="BU169:EF169" si="176">1-BU165</f>
        <v>0.95</v>
      </c>
      <c r="BV169" s="7">
        <f t="shared" si="176"/>
        <v>0.95</v>
      </c>
      <c r="BW169" s="7">
        <f t="shared" si="176"/>
        <v>0.95</v>
      </c>
      <c r="BX169" s="7">
        <f t="shared" si="176"/>
        <v>0.95</v>
      </c>
      <c r="BY169" s="7">
        <f t="shared" si="176"/>
        <v>0.95</v>
      </c>
      <c r="BZ169" s="7">
        <f t="shared" si="176"/>
        <v>0.95</v>
      </c>
      <c r="CA169" s="7">
        <f t="shared" si="176"/>
        <v>0.95</v>
      </c>
      <c r="CB169" s="7">
        <f t="shared" si="176"/>
        <v>0.95</v>
      </c>
      <c r="CC169" s="7">
        <f t="shared" si="176"/>
        <v>0.95</v>
      </c>
      <c r="CD169" s="7">
        <f t="shared" si="176"/>
        <v>0.95</v>
      </c>
      <c r="CE169" s="7">
        <f t="shared" si="176"/>
        <v>0.95</v>
      </c>
      <c r="CF169" s="7">
        <f t="shared" si="176"/>
        <v>0.95</v>
      </c>
      <c r="CG169" s="7">
        <f t="shared" si="176"/>
        <v>0.95</v>
      </c>
      <c r="CH169" s="7">
        <f t="shared" si="176"/>
        <v>0.95</v>
      </c>
      <c r="CI169" s="7">
        <f t="shared" si="176"/>
        <v>0.95</v>
      </c>
      <c r="CJ169" s="7">
        <f t="shared" si="176"/>
        <v>0.95</v>
      </c>
      <c r="CK169" s="7">
        <f t="shared" si="176"/>
        <v>0.95</v>
      </c>
      <c r="CL169" s="7">
        <f t="shared" si="176"/>
        <v>0.95</v>
      </c>
      <c r="CM169" s="7">
        <f t="shared" si="176"/>
        <v>0.95</v>
      </c>
      <c r="CN169" s="7">
        <f t="shared" si="176"/>
        <v>0.95</v>
      </c>
      <c r="CO169" s="7">
        <f t="shared" si="176"/>
        <v>0.95</v>
      </c>
      <c r="CP169" s="7">
        <f t="shared" si="176"/>
        <v>0.95</v>
      </c>
      <c r="CQ169" s="7">
        <f t="shared" si="176"/>
        <v>0.95</v>
      </c>
      <c r="CR169" s="7">
        <f t="shared" si="176"/>
        <v>0.95</v>
      </c>
      <c r="CS169" s="7">
        <f t="shared" si="176"/>
        <v>0.95</v>
      </c>
      <c r="CT169" s="7">
        <f t="shared" si="176"/>
        <v>0.95</v>
      </c>
      <c r="CU169" s="7">
        <f t="shared" si="176"/>
        <v>0.95</v>
      </c>
      <c r="CV169" s="7">
        <f t="shared" si="176"/>
        <v>0.95</v>
      </c>
      <c r="CW169" s="7">
        <f t="shared" si="176"/>
        <v>0.95</v>
      </c>
      <c r="CX169" s="7">
        <f t="shared" si="176"/>
        <v>0.95</v>
      </c>
      <c r="CY169" s="7">
        <f t="shared" si="176"/>
        <v>0.95</v>
      </c>
      <c r="CZ169" s="7">
        <f t="shared" si="176"/>
        <v>0.95</v>
      </c>
      <c r="DA169" s="7">
        <f t="shared" si="176"/>
        <v>0.95</v>
      </c>
      <c r="DB169" s="7">
        <f t="shared" si="176"/>
        <v>0.95</v>
      </c>
      <c r="DC169" s="7">
        <f t="shared" si="176"/>
        <v>0.95</v>
      </c>
      <c r="DD169" s="7">
        <f t="shared" si="176"/>
        <v>0.95</v>
      </c>
      <c r="DE169" s="7">
        <f t="shared" si="176"/>
        <v>0.95</v>
      </c>
      <c r="DF169" s="7">
        <f t="shared" si="176"/>
        <v>0.95</v>
      </c>
      <c r="DG169" s="7">
        <f t="shared" si="176"/>
        <v>0.95</v>
      </c>
      <c r="DH169" s="7">
        <f t="shared" si="176"/>
        <v>0.95</v>
      </c>
      <c r="DI169" s="7">
        <f t="shared" si="176"/>
        <v>0.95</v>
      </c>
      <c r="DJ169" s="7">
        <f t="shared" si="176"/>
        <v>0.95</v>
      </c>
      <c r="DK169" s="7">
        <f t="shared" si="176"/>
        <v>0.95</v>
      </c>
      <c r="DL169" s="7">
        <f t="shared" si="176"/>
        <v>0.95</v>
      </c>
      <c r="DM169" s="7">
        <f t="shared" si="176"/>
        <v>0.95</v>
      </c>
      <c r="DN169" s="7">
        <f t="shared" si="176"/>
        <v>0.95</v>
      </c>
      <c r="DO169" s="7">
        <f t="shared" si="176"/>
        <v>0.95</v>
      </c>
      <c r="DP169" s="7">
        <f t="shared" si="176"/>
        <v>0.95</v>
      </c>
      <c r="DQ169" s="7">
        <f t="shared" si="176"/>
        <v>0.95</v>
      </c>
      <c r="DR169" s="7">
        <f t="shared" si="176"/>
        <v>1</v>
      </c>
      <c r="DS169" s="7">
        <f t="shared" si="176"/>
        <v>1</v>
      </c>
      <c r="DT169" s="7">
        <f t="shared" si="176"/>
        <v>1</v>
      </c>
      <c r="DU169" s="7">
        <f t="shared" si="176"/>
        <v>1</v>
      </c>
      <c r="DV169" s="7">
        <f t="shared" si="176"/>
        <v>1</v>
      </c>
      <c r="DW169" s="7">
        <f t="shared" si="176"/>
        <v>1</v>
      </c>
      <c r="DX169" s="7">
        <f t="shared" si="176"/>
        <v>1</v>
      </c>
      <c r="DY169" s="7">
        <f t="shared" si="176"/>
        <v>1</v>
      </c>
      <c r="DZ169" s="7">
        <f t="shared" si="176"/>
        <v>1</v>
      </c>
      <c r="EA169" s="7">
        <f t="shared" si="176"/>
        <v>1</v>
      </c>
      <c r="EB169" s="7">
        <f t="shared" si="176"/>
        <v>1</v>
      </c>
      <c r="EC169" s="7">
        <f t="shared" si="176"/>
        <v>1</v>
      </c>
      <c r="ED169" s="7">
        <f t="shared" si="176"/>
        <v>1</v>
      </c>
      <c r="EE169" s="7">
        <f t="shared" si="176"/>
        <v>1</v>
      </c>
      <c r="EF169" s="7">
        <f t="shared" si="176"/>
        <v>1</v>
      </c>
      <c r="EG169" s="7">
        <f t="shared" ref="EG169:FA169" si="177">1-EG165</f>
        <v>1</v>
      </c>
      <c r="EH169" s="7">
        <f t="shared" si="177"/>
        <v>1</v>
      </c>
      <c r="EI169" s="7">
        <f t="shared" si="177"/>
        <v>1</v>
      </c>
      <c r="EJ169" s="7">
        <f t="shared" si="177"/>
        <v>1</v>
      </c>
      <c r="EK169" s="7">
        <f t="shared" si="177"/>
        <v>1</v>
      </c>
      <c r="EL169" s="7">
        <f t="shared" si="177"/>
        <v>1</v>
      </c>
      <c r="EM169" s="7">
        <f t="shared" si="177"/>
        <v>1</v>
      </c>
      <c r="EN169" s="7">
        <f t="shared" si="177"/>
        <v>1</v>
      </c>
      <c r="EO169" s="7">
        <f t="shared" si="177"/>
        <v>1</v>
      </c>
      <c r="EP169" s="7">
        <f t="shared" si="177"/>
        <v>1</v>
      </c>
      <c r="EQ169" s="7">
        <f t="shared" si="177"/>
        <v>1</v>
      </c>
      <c r="ER169" s="7">
        <f t="shared" si="177"/>
        <v>1</v>
      </c>
      <c r="ES169" s="7">
        <f t="shared" si="177"/>
        <v>1</v>
      </c>
      <c r="ET169" s="7">
        <f t="shared" si="177"/>
        <v>1</v>
      </c>
      <c r="EU169" s="7">
        <f t="shared" si="177"/>
        <v>1</v>
      </c>
      <c r="EV169" s="7">
        <f t="shared" si="177"/>
        <v>1</v>
      </c>
      <c r="EW169" s="7">
        <f t="shared" si="177"/>
        <v>1</v>
      </c>
      <c r="EX169" s="7">
        <f t="shared" si="177"/>
        <v>1</v>
      </c>
      <c r="EY169" s="7">
        <f t="shared" si="177"/>
        <v>1</v>
      </c>
      <c r="EZ169" s="7">
        <f t="shared" si="177"/>
        <v>1</v>
      </c>
      <c r="FA169" s="7">
        <f t="shared" si="177"/>
        <v>1</v>
      </c>
    </row>
    <row r="170" spans="1:157" x14ac:dyDescent="0.35">
      <c r="C170" s="2" t="s">
        <v>14</v>
      </c>
      <c r="H170" s="7">
        <f>1-H166</f>
        <v>1.0000000000000009E-2</v>
      </c>
      <c r="I170" s="7">
        <f t="shared" ref="I170:BT170" si="178">1-I166</f>
        <v>1.0000000000000009E-2</v>
      </c>
      <c r="J170" s="7">
        <f t="shared" si="178"/>
        <v>1.0000000000000009E-2</v>
      </c>
      <c r="K170" s="7">
        <f t="shared" si="178"/>
        <v>1.0000000000000009E-2</v>
      </c>
      <c r="L170" s="7">
        <f t="shared" si="178"/>
        <v>1.0000000000000009E-2</v>
      </c>
      <c r="M170" s="7">
        <f t="shared" si="178"/>
        <v>1.0000000000000009E-2</v>
      </c>
      <c r="N170" s="7">
        <f t="shared" si="178"/>
        <v>1.0000000000000009E-2</v>
      </c>
      <c r="O170" s="7">
        <f t="shared" si="178"/>
        <v>1.0000000000000009E-2</v>
      </c>
      <c r="P170" s="7">
        <f t="shared" si="178"/>
        <v>1.0000000000000009E-2</v>
      </c>
      <c r="Q170" s="7">
        <f t="shared" si="178"/>
        <v>1.0000000000000009E-2</v>
      </c>
      <c r="R170" s="7">
        <f t="shared" si="178"/>
        <v>1.0000000000000009E-2</v>
      </c>
      <c r="S170" s="7">
        <f t="shared" si="178"/>
        <v>1.0000000000000009E-2</v>
      </c>
      <c r="T170" s="7">
        <f t="shared" si="178"/>
        <v>1.0000000000000009E-2</v>
      </c>
      <c r="U170" s="7">
        <f t="shared" si="178"/>
        <v>1.0000000000000009E-2</v>
      </c>
      <c r="V170" s="7">
        <f t="shared" si="178"/>
        <v>1.0000000000000009E-2</v>
      </c>
      <c r="W170" s="7">
        <f t="shared" si="178"/>
        <v>1.0000000000000009E-2</v>
      </c>
      <c r="X170" s="7">
        <f t="shared" si="178"/>
        <v>1.0000000000000009E-2</v>
      </c>
      <c r="Y170" s="7">
        <f t="shared" si="178"/>
        <v>1.0000000000000009E-2</v>
      </c>
      <c r="Z170" s="7">
        <f t="shared" si="178"/>
        <v>1.0000000000000009E-2</v>
      </c>
      <c r="AA170" s="7">
        <f t="shared" si="178"/>
        <v>0.95</v>
      </c>
      <c r="AB170" s="7">
        <f t="shared" si="178"/>
        <v>0.95</v>
      </c>
      <c r="AC170" s="7">
        <f t="shared" si="178"/>
        <v>0.95</v>
      </c>
      <c r="AD170" s="7">
        <f t="shared" si="178"/>
        <v>0.95</v>
      </c>
      <c r="AE170" s="7">
        <f t="shared" si="178"/>
        <v>0.95</v>
      </c>
      <c r="AF170" s="7">
        <f t="shared" si="178"/>
        <v>0.95</v>
      </c>
      <c r="AG170" s="7">
        <f t="shared" si="178"/>
        <v>0.95</v>
      </c>
      <c r="AH170" s="7">
        <f t="shared" si="178"/>
        <v>0.95</v>
      </c>
      <c r="AI170" s="7">
        <f t="shared" si="178"/>
        <v>0.95</v>
      </c>
      <c r="AJ170" s="7">
        <f t="shared" si="178"/>
        <v>0.95</v>
      </c>
      <c r="AK170" s="7">
        <f t="shared" si="178"/>
        <v>0.95</v>
      </c>
      <c r="AL170" s="7">
        <f t="shared" si="178"/>
        <v>0.95</v>
      </c>
      <c r="AM170" s="7">
        <f t="shared" si="178"/>
        <v>0.95</v>
      </c>
      <c r="AN170" s="7">
        <f t="shared" si="178"/>
        <v>0.95</v>
      </c>
      <c r="AO170" s="7">
        <f t="shared" si="178"/>
        <v>0.95</v>
      </c>
      <c r="AP170" s="7">
        <f t="shared" si="178"/>
        <v>0.95</v>
      </c>
      <c r="AQ170" s="7">
        <f t="shared" si="178"/>
        <v>0.95</v>
      </c>
      <c r="AR170" s="7">
        <f t="shared" si="178"/>
        <v>0.95</v>
      </c>
      <c r="AS170" s="7">
        <f t="shared" si="178"/>
        <v>0.95</v>
      </c>
      <c r="AT170" s="7">
        <f t="shared" si="178"/>
        <v>0.95</v>
      </c>
      <c r="AU170" s="7">
        <f t="shared" si="178"/>
        <v>0.95</v>
      </c>
      <c r="AV170" s="7">
        <f t="shared" si="178"/>
        <v>0.95</v>
      </c>
      <c r="AW170" s="7">
        <f t="shared" si="178"/>
        <v>0.95</v>
      </c>
      <c r="AX170" s="7">
        <f t="shared" si="178"/>
        <v>0.95</v>
      </c>
      <c r="AY170" s="7">
        <f t="shared" si="178"/>
        <v>0.95</v>
      </c>
      <c r="AZ170" s="7">
        <f t="shared" si="178"/>
        <v>0.95</v>
      </c>
      <c r="BA170" s="7">
        <f t="shared" si="178"/>
        <v>0.95</v>
      </c>
      <c r="BB170" s="7">
        <f t="shared" si="178"/>
        <v>0.95</v>
      </c>
      <c r="BC170" s="7">
        <f t="shared" si="178"/>
        <v>0.95</v>
      </c>
      <c r="BD170" s="7">
        <f t="shared" si="178"/>
        <v>0.95</v>
      </c>
      <c r="BE170" s="7">
        <f t="shared" si="178"/>
        <v>0.95</v>
      </c>
      <c r="BF170" s="7">
        <f t="shared" si="178"/>
        <v>0.95</v>
      </c>
      <c r="BG170" s="7">
        <f t="shared" si="178"/>
        <v>0.95</v>
      </c>
      <c r="BH170" s="7">
        <f t="shared" si="178"/>
        <v>0.95</v>
      </c>
      <c r="BI170" s="7">
        <f t="shared" si="178"/>
        <v>0.95</v>
      </c>
      <c r="BJ170" s="7">
        <f t="shared" si="178"/>
        <v>0.95</v>
      </c>
      <c r="BK170" s="7">
        <f t="shared" si="178"/>
        <v>0.95</v>
      </c>
      <c r="BL170" s="7">
        <f t="shared" si="178"/>
        <v>0.95</v>
      </c>
      <c r="BM170" s="7">
        <f t="shared" si="178"/>
        <v>0.95</v>
      </c>
      <c r="BN170" s="7">
        <f t="shared" si="178"/>
        <v>0.95</v>
      </c>
      <c r="BO170" s="7">
        <f t="shared" si="178"/>
        <v>0.95</v>
      </c>
      <c r="BP170" s="7">
        <f t="shared" si="178"/>
        <v>0.95</v>
      </c>
      <c r="BQ170" s="7">
        <f t="shared" si="178"/>
        <v>0.95</v>
      </c>
      <c r="BR170" s="7">
        <f t="shared" si="178"/>
        <v>0.95</v>
      </c>
      <c r="BS170" s="7">
        <f t="shared" si="178"/>
        <v>0.95</v>
      </c>
      <c r="BT170" s="7">
        <f t="shared" si="178"/>
        <v>0.95</v>
      </c>
      <c r="BU170" s="7">
        <f t="shared" ref="BU170:EF170" si="179">1-BU166</f>
        <v>0.95</v>
      </c>
      <c r="BV170" s="7">
        <f t="shared" si="179"/>
        <v>0.95</v>
      </c>
      <c r="BW170" s="7">
        <f t="shared" si="179"/>
        <v>0.95</v>
      </c>
      <c r="BX170" s="7">
        <f t="shared" si="179"/>
        <v>0.95</v>
      </c>
      <c r="BY170" s="7">
        <f t="shared" si="179"/>
        <v>0.95</v>
      </c>
      <c r="BZ170" s="7">
        <f t="shared" si="179"/>
        <v>0.95</v>
      </c>
      <c r="CA170" s="7">
        <f t="shared" si="179"/>
        <v>0.95</v>
      </c>
      <c r="CB170" s="7">
        <f t="shared" si="179"/>
        <v>0.95</v>
      </c>
      <c r="CC170" s="7">
        <f t="shared" si="179"/>
        <v>0.95</v>
      </c>
      <c r="CD170" s="7">
        <f t="shared" si="179"/>
        <v>0.95</v>
      </c>
      <c r="CE170" s="7">
        <f t="shared" si="179"/>
        <v>0.95</v>
      </c>
      <c r="CF170" s="7">
        <f t="shared" si="179"/>
        <v>0.95</v>
      </c>
      <c r="CG170" s="7">
        <f t="shared" si="179"/>
        <v>0.95</v>
      </c>
      <c r="CH170" s="7">
        <f t="shared" si="179"/>
        <v>0.95</v>
      </c>
      <c r="CI170" s="7">
        <f t="shared" si="179"/>
        <v>0.95</v>
      </c>
      <c r="CJ170" s="7">
        <f t="shared" si="179"/>
        <v>0.95</v>
      </c>
      <c r="CK170" s="7">
        <f t="shared" si="179"/>
        <v>0.95</v>
      </c>
      <c r="CL170" s="7">
        <f t="shared" si="179"/>
        <v>0.95</v>
      </c>
      <c r="CM170" s="7">
        <f t="shared" si="179"/>
        <v>0.95</v>
      </c>
      <c r="CN170" s="7">
        <f t="shared" si="179"/>
        <v>0.95</v>
      </c>
      <c r="CO170" s="7">
        <f t="shared" si="179"/>
        <v>0.95</v>
      </c>
      <c r="CP170" s="7">
        <f t="shared" si="179"/>
        <v>0.95</v>
      </c>
      <c r="CQ170" s="7">
        <f t="shared" si="179"/>
        <v>0.95</v>
      </c>
      <c r="CR170" s="7">
        <f t="shared" si="179"/>
        <v>0.95</v>
      </c>
      <c r="CS170" s="7">
        <f t="shared" si="179"/>
        <v>0.95</v>
      </c>
      <c r="CT170" s="7">
        <f t="shared" si="179"/>
        <v>0.95</v>
      </c>
      <c r="CU170" s="7">
        <f t="shared" si="179"/>
        <v>0.95</v>
      </c>
      <c r="CV170" s="7">
        <f t="shared" si="179"/>
        <v>0.95</v>
      </c>
      <c r="CW170" s="7">
        <f t="shared" si="179"/>
        <v>0.95</v>
      </c>
      <c r="CX170" s="7">
        <f t="shared" si="179"/>
        <v>0.95</v>
      </c>
      <c r="CY170" s="7">
        <f t="shared" si="179"/>
        <v>0.95</v>
      </c>
      <c r="CZ170" s="7">
        <f t="shared" si="179"/>
        <v>0.95</v>
      </c>
      <c r="DA170" s="7">
        <f t="shared" si="179"/>
        <v>0.95</v>
      </c>
      <c r="DB170" s="7">
        <f t="shared" si="179"/>
        <v>0.95</v>
      </c>
      <c r="DC170" s="7">
        <f t="shared" si="179"/>
        <v>0.95</v>
      </c>
      <c r="DD170" s="7">
        <f t="shared" si="179"/>
        <v>0.95</v>
      </c>
      <c r="DE170" s="7">
        <f t="shared" si="179"/>
        <v>0.95</v>
      </c>
      <c r="DF170" s="7">
        <f t="shared" si="179"/>
        <v>0.95</v>
      </c>
      <c r="DG170" s="7">
        <f t="shared" si="179"/>
        <v>0.95</v>
      </c>
      <c r="DH170" s="7">
        <f t="shared" si="179"/>
        <v>0.95</v>
      </c>
      <c r="DI170" s="7">
        <f t="shared" si="179"/>
        <v>0.95</v>
      </c>
      <c r="DJ170" s="7">
        <f t="shared" si="179"/>
        <v>0.95</v>
      </c>
      <c r="DK170" s="7">
        <f t="shared" si="179"/>
        <v>0.95</v>
      </c>
      <c r="DL170" s="7">
        <f t="shared" si="179"/>
        <v>0.95</v>
      </c>
      <c r="DM170" s="7">
        <f t="shared" si="179"/>
        <v>0.95</v>
      </c>
      <c r="DN170" s="7">
        <f t="shared" si="179"/>
        <v>0.95</v>
      </c>
      <c r="DO170" s="7">
        <f t="shared" si="179"/>
        <v>0.95</v>
      </c>
      <c r="DP170" s="7">
        <f t="shared" si="179"/>
        <v>0.95</v>
      </c>
      <c r="DQ170" s="7">
        <f t="shared" si="179"/>
        <v>0.95</v>
      </c>
      <c r="DR170" s="7">
        <f t="shared" si="179"/>
        <v>0.95</v>
      </c>
      <c r="DS170" s="7">
        <f t="shared" si="179"/>
        <v>0.95</v>
      </c>
      <c r="DT170" s="7">
        <f t="shared" si="179"/>
        <v>0.95</v>
      </c>
      <c r="DU170" s="7">
        <f t="shared" si="179"/>
        <v>0.95</v>
      </c>
      <c r="DV170" s="7">
        <f t="shared" si="179"/>
        <v>0.95</v>
      </c>
      <c r="DW170" s="7">
        <f t="shared" si="179"/>
        <v>0.95</v>
      </c>
      <c r="DX170" s="7">
        <f t="shared" si="179"/>
        <v>0.95</v>
      </c>
      <c r="DY170" s="7">
        <f t="shared" si="179"/>
        <v>0.95</v>
      </c>
      <c r="DZ170" s="7">
        <f t="shared" si="179"/>
        <v>0.95</v>
      </c>
      <c r="EA170" s="7">
        <f t="shared" si="179"/>
        <v>0.95</v>
      </c>
      <c r="EB170" s="7">
        <f t="shared" si="179"/>
        <v>0.95</v>
      </c>
      <c r="EC170" s="7">
        <f t="shared" si="179"/>
        <v>0.95</v>
      </c>
      <c r="ED170" s="7">
        <f t="shared" si="179"/>
        <v>0.95</v>
      </c>
      <c r="EE170" s="7">
        <f t="shared" si="179"/>
        <v>0.95</v>
      </c>
      <c r="EF170" s="7">
        <f t="shared" si="179"/>
        <v>0.95</v>
      </c>
      <c r="EG170" s="7">
        <f t="shared" ref="EG170:FA170" si="180">1-EG166</f>
        <v>0.95</v>
      </c>
      <c r="EH170" s="7">
        <f t="shared" si="180"/>
        <v>0.95</v>
      </c>
      <c r="EI170" s="7">
        <f t="shared" si="180"/>
        <v>0.95</v>
      </c>
      <c r="EJ170" s="7">
        <f t="shared" si="180"/>
        <v>0.95</v>
      </c>
      <c r="EK170" s="7">
        <f t="shared" si="180"/>
        <v>0.95</v>
      </c>
      <c r="EL170" s="7">
        <f t="shared" si="180"/>
        <v>0.95</v>
      </c>
      <c r="EM170" s="7">
        <f t="shared" si="180"/>
        <v>0.95</v>
      </c>
      <c r="EN170" s="7">
        <f t="shared" si="180"/>
        <v>0.95</v>
      </c>
      <c r="EO170" s="7">
        <f t="shared" si="180"/>
        <v>0.95</v>
      </c>
      <c r="EP170" s="7">
        <f t="shared" si="180"/>
        <v>0.95</v>
      </c>
      <c r="EQ170" s="7">
        <f t="shared" si="180"/>
        <v>0.95</v>
      </c>
      <c r="ER170" s="7">
        <f t="shared" si="180"/>
        <v>0.95</v>
      </c>
      <c r="ES170" s="7">
        <f t="shared" si="180"/>
        <v>0.95</v>
      </c>
      <c r="ET170" s="7">
        <f t="shared" si="180"/>
        <v>0.95</v>
      </c>
      <c r="EU170" s="7">
        <f t="shared" si="180"/>
        <v>0.95</v>
      </c>
      <c r="EV170" s="7">
        <f t="shared" si="180"/>
        <v>0.95</v>
      </c>
      <c r="EW170" s="7">
        <f t="shared" si="180"/>
        <v>0.95</v>
      </c>
      <c r="EX170" s="7">
        <f t="shared" si="180"/>
        <v>0.95</v>
      </c>
      <c r="EY170" s="7">
        <f t="shared" si="180"/>
        <v>0.95</v>
      </c>
      <c r="EZ170" s="7">
        <f t="shared" si="180"/>
        <v>0.95</v>
      </c>
      <c r="FA170" s="7">
        <f t="shared" si="180"/>
        <v>0.95</v>
      </c>
    </row>
    <row r="172" spans="1:157" s="24" customFormat="1" x14ac:dyDescent="0.35">
      <c r="A172" s="24" t="s">
        <v>395</v>
      </c>
    </row>
    <row r="173" spans="1:157" outlineLevel="1" x14ac:dyDescent="0.35">
      <c r="B173" s="2" t="s">
        <v>129</v>
      </c>
    </row>
    <row r="174" spans="1:157" outlineLevel="1" x14ac:dyDescent="0.35">
      <c r="C174" s="2" t="s">
        <v>122</v>
      </c>
      <c r="H174" s="6">
        <f>G180</f>
        <v>0</v>
      </c>
      <c r="I174" s="6">
        <f t="shared" ref="I174:BT174" si="181">H180</f>
        <v>0</v>
      </c>
      <c r="J174" s="6">
        <f t="shared" si="181"/>
        <v>0</v>
      </c>
      <c r="K174" s="6">
        <f t="shared" si="181"/>
        <v>0</v>
      </c>
      <c r="L174" s="6">
        <f t="shared" si="181"/>
        <v>0</v>
      </c>
      <c r="M174" s="6">
        <f t="shared" si="181"/>
        <v>0</v>
      </c>
      <c r="N174" s="6">
        <f t="shared" si="181"/>
        <v>0</v>
      </c>
      <c r="O174" s="6">
        <f t="shared" si="181"/>
        <v>35252.122725000001</v>
      </c>
      <c r="P174" s="6">
        <f t="shared" si="181"/>
        <v>35252.122725000001</v>
      </c>
      <c r="Q174" s="6">
        <f t="shared" si="181"/>
        <v>171038.076925</v>
      </c>
      <c r="R174" s="6">
        <f t="shared" si="181"/>
        <v>861718.55550000002</v>
      </c>
      <c r="S174" s="6">
        <f t="shared" si="181"/>
        <v>1723437.111</v>
      </c>
      <c r="T174" s="6">
        <f t="shared" si="181"/>
        <v>2611268.35</v>
      </c>
      <c r="U174" s="6">
        <f t="shared" si="181"/>
        <v>2611268.35</v>
      </c>
      <c r="V174" s="6">
        <f t="shared" si="181"/>
        <v>2611268.35</v>
      </c>
      <c r="W174" s="6">
        <f t="shared" si="181"/>
        <v>1930023.3168887501</v>
      </c>
      <c r="X174" s="6">
        <f t="shared" si="181"/>
        <v>1603255.3287025001</v>
      </c>
      <c r="Y174" s="6">
        <f t="shared" si="181"/>
        <v>1276487.3405162501</v>
      </c>
      <c r="Z174" s="6">
        <f t="shared" si="181"/>
        <v>949719.35233000002</v>
      </c>
      <c r="AA174" s="6">
        <f t="shared" si="181"/>
        <v>862581.22214700002</v>
      </c>
      <c r="AB174" s="6">
        <f t="shared" si="181"/>
        <v>775443.09196400002</v>
      </c>
      <c r="AC174" s="6">
        <f t="shared" si="181"/>
        <v>688304.96178100002</v>
      </c>
      <c r="AD174" s="6">
        <f t="shared" si="181"/>
        <v>601166.83159800002</v>
      </c>
      <c r="AE174" s="6">
        <f t="shared" si="181"/>
        <v>548883.95348820009</v>
      </c>
      <c r="AF174" s="6">
        <f t="shared" si="181"/>
        <v>496601.0753784001</v>
      </c>
      <c r="AG174" s="6">
        <f t="shared" si="181"/>
        <v>444318.19726860011</v>
      </c>
      <c r="AH174" s="6">
        <f t="shared" si="181"/>
        <v>392035.31915880012</v>
      </c>
      <c r="AI174" s="6">
        <f t="shared" si="181"/>
        <v>360665.5922929201</v>
      </c>
      <c r="AJ174" s="6">
        <f t="shared" si="181"/>
        <v>329295.86542704009</v>
      </c>
      <c r="AK174" s="6">
        <f t="shared" si="181"/>
        <v>297926.13856116007</v>
      </c>
      <c r="AL174" s="6">
        <f t="shared" si="181"/>
        <v>266556.41169528005</v>
      </c>
      <c r="AM174" s="6">
        <f t="shared" si="181"/>
        <v>235186.68482940004</v>
      </c>
      <c r="AN174" s="6">
        <f t="shared" si="181"/>
        <v>203816.95796352002</v>
      </c>
      <c r="AO174" s="6">
        <f t="shared" si="181"/>
        <v>172447.23109764</v>
      </c>
      <c r="AP174" s="6">
        <f t="shared" si="181"/>
        <v>141077.50423175999</v>
      </c>
      <c r="AQ174" s="6">
        <f t="shared" si="181"/>
        <v>125392.64079881998</v>
      </c>
      <c r="AR174" s="6">
        <f t="shared" si="181"/>
        <v>109707.77736587997</v>
      </c>
      <c r="AS174" s="6">
        <f t="shared" si="181"/>
        <v>94022.913932939977</v>
      </c>
      <c r="AT174" s="6">
        <f t="shared" si="181"/>
        <v>78338.050499999983</v>
      </c>
      <c r="AU174" s="6">
        <f t="shared" si="181"/>
        <v>78338.050499999983</v>
      </c>
      <c r="AV174" s="6">
        <f t="shared" si="181"/>
        <v>78338.050499999983</v>
      </c>
      <c r="AW174" s="6">
        <f t="shared" si="181"/>
        <v>78338.050499999983</v>
      </c>
      <c r="AX174" s="6">
        <f t="shared" si="181"/>
        <v>78338.050499999983</v>
      </c>
      <c r="AY174" s="6">
        <f t="shared" si="181"/>
        <v>78338.050499999983</v>
      </c>
      <c r="AZ174" s="6">
        <f t="shared" si="181"/>
        <v>78338.050499999983</v>
      </c>
      <c r="BA174" s="6">
        <f t="shared" si="181"/>
        <v>78338.050499999983</v>
      </c>
      <c r="BB174" s="6">
        <f t="shared" si="181"/>
        <v>78338.050499999983</v>
      </c>
      <c r="BC174" s="6">
        <f t="shared" si="181"/>
        <v>78338.050499999983</v>
      </c>
      <c r="BD174" s="6">
        <f t="shared" si="181"/>
        <v>78338.050499999983</v>
      </c>
      <c r="BE174" s="6">
        <f t="shared" si="181"/>
        <v>78338.050499999983</v>
      </c>
      <c r="BF174" s="6">
        <f t="shared" si="181"/>
        <v>78338.050499999983</v>
      </c>
      <c r="BG174" s="6">
        <f t="shared" si="181"/>
        <v>78338.050499999983</v>
      </c>
      <c r="BH174" s="6">
        <f t="shared" si="181"/>
        <v>78338.050499999983</v>
      </c>
      <c r="BI174" s="6">
        <f t="shared" si="181"/>
        <v>78338.050499999983</v>
      </c>
      <c r="BJ174" s="6">
        <f t="shared" si="181"/>
        <v>78338.050499999983</v>
      </c>
      <c r="BK174" s="6">
        <f t="shared" si="181"/>
        <v>78338.050499999983</v>
      </c>
      <c r="BL174" s="6">
        <f t="shared" si="181"/>
        <v>78338.050499999983</v>
      </c>
      <c r="BM174" s="6">
        <f t="shared" si="181"/>
        <v>78338.050499999983</v>
      </c>
      <c r="BN174" s="6">
        <f t="shared" si="181"/>
        <v>78338.050499999983</v>
      </c>
      <c r="BO174" s="6">
        <f t="shared" si="181"/>
        <v>78338.050499999983</v>
      </c>
      <c r="BP174" s="6">
        <f t="shared" si="181"/>
        <v>78338.050499999983</v>
      </c>
      <c r="BQ174" s="6">
        <f t="shared" si="181"/>
        <v>78338.050499999983</v>
      </c>
      <c r="BR174" s="6">
        <f t="shared" si="181"/>
        <v>78338.050499999983</v>
      </c>
      <c r="BS174" s="6">
        <f t="shared" si="181"/>
        <v>78338.050499999983</v>
      </c>
      <c r="BT174" s="6">
        <f t="shared" si="181"/>
        <v>78338.050499999983</v>
      </c>
      <c r="BU174" s="6">
        <f t="shared" ref="BU174:EF174" si="182">BT180</f>
        <v>78338.050499999983</v>
      </c>
      <c r="BV174" s="6">
        <f t="shared" si="182"/>
        <v>78338.050499999983</v>
      </c>
      <c r="BW174" s="6">
        <f t="shared" si="182"/>
        <v>78338.050499999983</v>
      </c>
      <c r="BX174" s="6">
        <f t="shared" si="182"/>
        <v>78338.050499999983</v>
      </c>
      <c r="BY174" s="6">
        <f t="shared" si="182"/>
        <v>78338.050499999983</v>
      </c>
      <c r="BZ174" s="6">
        <f t="shared" si="182"/>
        <v>78338.050499999983</v>
      </c>
      <c r="CA174" s="6">
        <f t="shared" si="182"/>
        <v>78338.050499999983</v>
      </c>
      <c r="CB174" s="6">
        <f t="shared" si="182"/>
        <v>78338.050499999983</v>
      </c>
      <c r="CC174" s="6">
        <f t="shared" si="182"/>
        <v>78338.050499999983</v>
      </c>
      <c r="CD174" s="6">
        <f t="shared" si="182"/>
        <v>78338.050499999983</v>
      </c>
      <c r="CE174" s="6">
        <f t="shared" si="182"/>
        <v>78338.050499999983</v>
      </c>
      <c r="CF174" s="6">
        <f t="shared" si="182"/>
        <v>78338.050499999983</v>
      </c>
      <c r="CG174" s="6">
        <f t="shared" si="182"/>
        <v>78338.050499999983</v>
      </c>
      <c r="CH174" s="6">
        <f t="shared" si="182"/>
        <v>78338.050499999983</v>
      </c>
      <c r="CI174" s="6">
        <f t="shared" si="182"/>
        <v>78338.050499999983</v>
      </c>
      <c r="CJ174" s="6">
        <f t="shared" si="182"/>
        <v>78338.050499999983</v>
      </c>
      <c r="CK174" s="6">
        <f t="shared" si="182"/>
        <v>78338.050499999983</v>
      </c>
      <c r="CL174" s="6">
        <f t="shared" si="182"/>
        <v>78338.050499999983</v>
      </c>
      <c r="CM174" s="6">
        <f t="shared" si="182"/>
        <v>78338.050499999983</v>
      </c>
      <c r="CN174" s="6">
        <f t="shared" si="182"/>
        <v>78338.050499999983</v>
      </c>
      <c r="CO174" s="6">
        <f t="shared" si="182"/>
        <v>78338.050499999983</v>
      </c>
      <c r="CP174" s="6">
        <f t="shared" si="182"/>
        <v>78338.050499999983</v>
      </c>
      <c r="CQ174" s="6">
        <f t="shared" si="182"/>
        <v>78338.050499999983</v>
      </c>
      <c r="CR174" s="6">
        <f t="shared" si="182"/>
        <v>78338.050499999983</v>
      </c>
      <c r="CS174" s="6">
        <f t="shared" si="182"/>
        <v>78338.050499999983</v>
      </c>
      <c r="CT174" s="6">
        <f t="shared" si="182"/>
        <v>78338.050499999983</v>
      </c>
      <c r="CU174" s="6">
        <f t="shared" si="182"/>
        <v>78338.050499999983</v>
      </c>
      <c r="CV174" s="6">
        <f t="shared" si="182"/>
        <v>78338.050499999983</v>
      </c>
      <c r="CW174" s="6">
        <f t="shared" si="182"/>
        <v>78338.050499999983</v>
      </c>
      <c r="CX174" s="6">
        <f t="shared" si="182"/>
        <v>78338.050499999983</v>
      </c>
      <c r="CY174" s="6">
        <f t="shared" si="182"/>
        <v>78338.050499999983</v>
      </c>
      <c r="CZ174" s="6">
        <f t="shared" si="182"/>
        <v>78338.050499999983</v>
      </c>
      <c r="DA174" s="6">
        <f t="shared" si="182"/>
        <v>78338.050499999983</v>
      </c>
      <c r="DB174" s="6">
        <f t="shared" si="182"/>
        <v>78338.050499999983</v>
      </c>
      <c r="DC174" s="6">
        <f t="shared" si="182"/>
        <v>78338.050499999983</v>
      </c>
      <c r="DD174" s="6">
        <f t="shared" si="182"/>
        <v>78338.050499999983</v>
      </c>
      <c r="DE174" s="6">
        <f t="shared" si="182"/>
        <v>78338.050499999983</v>
      </c>
      <c r="DF174" s="6">
        <f t="shared" si="182"/>
        <v>78338.050499999983</v>
      </c>
      <c r="DG174" s="6">
        <f t="shared" si="182"/>
        <v>78338.050499999983</v>
      </c>
      <c r="DH174" s="6">
        <f t="shared" si="182"/>
        <v>78338.050499999983</v>
      </c>
      <c r="DI174" s="6">
        <f t="shared" si="182"/>
        <v>78338.050499999983</v>
      </c>
      <c r="DJ174" s="6">
        <f t="shared" si="182"/>
        <v>78338.050499999983</v>
      </c>
      <c r="DK174" s="6">
        <f t="shared" si="182"/>
        <v>78338.050499999983</v>
      </c>
      <c r="DL174" s="6">
        <f t="shared" si="182"/>
        <v>78338.050499999983</v>
      </c>
      <c r="DM174" s="6">
        <f t="shared" si="182"/>
        <v>78338.050499999983</v>
      </c>
      <c r="DN174" s="6">
        <f t="shared" si="182"/>
        <v>78338.050499999983</v>
      </c>
      <c r="DO174" s="6">
        <f t="shared" si="182"/>
        <v>78338.050499999983</v>
      </c>
      <c r="DP174" s="6">
        <f t="shared" si="182"/>
        <v>78338.050499999983</v>
      </c>
      <c r="DQ174" s="6">
        <f t="shared" si="182"/>
        <v>78338.050499999983</v>
      </c>
      <c r="DR174" s="6">
        <f t="shared" si="182"/>
        <v>78338.050499999983</v>
      </c>
      <c r="DS174" s="6">
        <f t="shared" si="182"/>
        <v>78338.050499999983</v>
      </c>
      <c r="DT174" s="6">
        <f t="shared" si="182"/>
        <v>78338.050499999983</v>
      </c>
      <c r="DU174" s="6">
        <f t="shared" si="182"/>
        <v>78338.050499999983</v>
      </c>
      <c r="DV174" s="6">
        <f t="shared" si="182"/>
        <v>78338.050499999983</v>
      </c>
      <c r="DW174" s="6">
        <f t="shared" si="182"/>
        <v>78338.050499999983</v>
      </c>
      <c r="DX174" s="6">
        <f t="shared" si="182"/>
        <v>78338.050499999983</v>
      </c>
      <c r="DY174" s="6">
        <f t="shared" si="182"/>
        <v>78338.050499999983</v>
      </c>
      <c r="DZ174" s="6">
        <f t="shared" si="182"/>
        <v>78338.050499999983</v>
      </c>
      <c r="EA174" s="6">
        <f t="shared" si="182"/>
        <v>78338.050499999983</v>
      </c>
      <c r="EB174" s="6">
        <f t="shared" si="182"/>
        <v>78338.050499999983</v>
      </c>
      <c r="EC174" s="6">
        <f t="shared" si="182"/>
        <v>78338.050499999983</v>
      </c>
      <c r="ED174" s="6">
        <f t="shared" si="182"/>
        <v>78338.050499999983</v>
      </c>
      <c r="EE174" s="6">
        <f t="shared" si="182"/>
        <v>78338.050499999983</v>
      </c>
      <c r="EF174" s="6">
        <f t="shared" si="182"/>
        <v>78338.050499999983</v>
      </c>
      <c r="EG174" s="6">
        <f t="shared" ref="EG174:FA174" si="183">EF180</f>
        <v>78338.050499999983</v>
      </c>
      <c r="EH174" s="6">
        <f t="shared" si="183"/>
        <v>78338.050499999983</v>
      </c>
      <c r="EI174" s="6">
        <f t="shared" si="183"/>
        <v>78338.050499999983</v>
      </c>
      <c r="EJ174" s="6">
        <f t="shared" si="183"/>
        <v>78338.050499999983</v>
      </c>
      <c r="EK174" s="6">
        <f t="shared" si="183"/>
        <v>78338.050499999983</v>
      </c>
      <c r="EL174" s="6">
        <f t="shared" si="183"/>
        <v>78338.050499999983</v>
      </c>
      <c r="EM174" s="6">
        <f t="shared" si="183"/>
        <v>78338.050499999983</v>
      </c>
      <c r="EN174" s="6">
        <f t="shared" si="183"/>
        <v>78338.050499999983</v>
      </c>
      <c r="EO174" s="6">
        <f t="shared" si="183"/>
        <v>78338.050499999983</v>
      </c>
      <c r="EP174" s="6">
        <f t="shared" si="183"/>
        <v>78338.050499999983</v>
      </c>
      <c r="EQ174" s="6">
        <f t="shared" si="183"/>
        <v>78338.050499999983</v>
      </c>
      <c r="ER174" s="6">
        <f t="shared" si="183"/>
        <v>78338.050499999983</v>
      </c>
      <c r="ES174" s="6">
        <f t="shared" si="183"/>
        <v>78338.050499999983</v>
      </c>
      <c r="ET174" s="6">
        <f t="shared" si="183"/>
        <v>78338.050499999983</v>
      </c>
      <c r="EU174" s="6">
        <f t="shared" si="183"/>
        <v>78338.050499999983</v>
      </c>
      <c r="EV174" s="6">
        <f t="shared" si="183"/>
        <v>78338.050499999983</v>
      </c>
      <c r="EW174" s="6">
        <f t="shared" si="183"/>
        <v>78338.050499999983</v>
      </c>
      <c r="EX174" s="6">
        <f t="shared" si="183"/>
        <v>78338.050499999983</v>
      </c>
      <c r="EY174" s="6">
        <f t="shared" si="183"/>
        <v>78338.050499999983</v>
      </c>
      <c r="EZ174" s="6">
        <f t="shared" si="183"/>
        <v>78338.050499999983</v>
      </c>
      <c r="FA174" s="6">
        <f t="shared" si="183"/>
        <v>78338.050499999983</v>
      </c>
    </row>
    <row r="175" spans="1:157" outlineLevel="1" x14ac:dyDescent="0.35">
      <c r="C175" s="2" t="s">
        <v>123</v>
      </c>
      <c r="H175" s="6">
        <f t="shared" ref="H175:AM175" si="184">H108</f>
        <v>0</v>
      </c>
      <c r="I175" s="6">
        <f t="shared" si="184"/>
        <v>0</v>
      </c>
      <c r="J175" s="6">
        <f t="shared" si="184"/>
        <v>0</v>
      </c>
      <c r="K175" s="6">
        <f t="shared" si="184"/>
        <v>0</v>
      </c>
      <c r="L175" s="6">
        <f t="shared" si="184"/>
        <v>0</v>
      </c>
      <c r="M175" s="6">
        <f t="shared" si="184"/>
        <v>0</v>
      </c>
      <c r="N175" s="6">
        <f t="shared" si="184"/>
        <v>35252.122725000001</v>
      </c>
      <c r="O175" s="6">
        <f t="shared" si="184"/>
        <v>0</v>
      </c>
      <c r="P175" s="6">
        <f t="shared" si="184"/>
        <v>135785.95420000001</v>
      </c>
      <c r="Q175" s="6">
        <f t="shared" si="184"/>
        <v>690680.47857500007</v>
      </c>
      <c r="R175" s="6">
        <f t="shared" si="184"/>
        <v>861718.55550000002</v>
      </c>
      <c r="S175" s="6">
        <f t="shared" si="184"/>
        <v>887831.23900000006</v>
      </c>
      <c r="T175" s="6">
        <f t="shared" si="184"/>
        <v>0</v>
      </c>
      <c r="U175" s="6">
        <f t="shared" si="184"/>
        <v>0</v>
      </c>
      <c r="V175" s="6">
        <f t="shared" si="184"/>
        <v>0</v>
      </c>
      <c r="W175" s="6">
        <f t="shared" si="184"/>
        <v>0</v>
      </c>
      <c r="X175" s="6">
        <f t="shared" si="184"/>
        <v>0</v>
      </c>
      <c r="Y175" s="6">
        <f t="shared" si="184"/>
        <v>0</v>
      </c>
      <c r="Z175" s="6">
        <f t="shared" si="184"/>
        <v>0</v>
      </c>
      <c r="AA175" s="6">
        <f t="shared" si="184"/>
        <v>0</v>
      </c>
      <c r="AB175" s="6">
        <f t="shared" si="184"/>
        <v>0</v>
      </c>
      <c r="AC175" s="6">
        <f t="shared" si="184"/>
        <v>0</v>
      </c>
      <c r="AD175" s="6">
        <f t="shared" si="184"/>
        <v>0</v>
      </c>
      <c r="AE175" s="6">
        <f t="shared" si="184"/>
        <v>0</v>
      </c>
      <c r="AF175" s="6">
        <f t="shared" si="184"/>
        <v>0</v>
      </c>
      <c r="AG175" s="6">
        <f t="shared" si="184"/>
        <v>0</v>
      </c>
      <c r="AH175" s="6">
        <f t="shared" si="184"/>
        <v>0</v>
      </c>
      <c r="AI175" s="6">
        <f t="shared" si="184"/>
        <v>0</v>
      </c>
      <c r="AJ175" s="6">
        <f t="shared" si="184"/>
        <v>0</v>
      </c>
      <c r="AK175" s="6">
        <f t="shared" si="184"/>
        <v>0</v>
      </c>
      <c r="AL175" s="6">
        <f t="shared" si="184"/>
        <v>0</v>
      </c>
      <c r="AM175" s="6">
        <f t="shared" si="184"/>
        <v>0</v>
      </c>
      <c r="AN175" s="6">
        <f t="shared" ref="AN175:BS175" si="185">AN108</f>
        <v>0</v>
      </c>
      <c r="AO175" s="6">
        <f t="shared" si="185"/>
        <v>0</v>
      </c>
      <c r="AP175" s="6">
        <f t="shared" si="185"/>
        <v>0</v>
      </c>
      <c r="AQ175" s="6">
        <f t="shared" si="185"/>
        <v>0</v>
      </c>
      <c r="AR175" s="6">
        <f t="shared" si="185"/>
        <v>0</v>
      </c>
      <c r="AS175" s="6">
        <f t="shared" si="185"/>
        <v>0</v>
      </c>
      <c r="AT175" s="6">
        <f t="shared" si="185"/>
        <v>0</v>
      </c>
      <c r="AU175" s="6">
        <f t="shared" si="185"/>
        <v>0</v>
      </c>
      <c r="AV175" s="6">
        <f t="shared" si="185"/>
        <v>0</v>
      </c>
      <c r="AW175" s="6">
        <f t="shared" si="185"/>
        <v>0</v>
      </c>
      <c r="AX175" s="6">
        <f t="shared" si="185"/>
        <v>0</v>
      </c>
      <c r="AY175" s="6">
        <f t="shared" si="185"/>
        <v>0</v>
      </c>
      <c r="AZ175" s="6">
        <f t="shared" si="185"/>
        <v>0</v>
      </c>
      <c r="BA175" s="6">
        <f t="shared" si="185"/>
        <v>0</v>
      </c>
      <c r="BB175" s="6">
        <f t="shared" si="185"/>
        <v>0</v>
      </c>
      <c r="BC175" s="6">
        <f t="shared" si="185"/>
        <v>0</v>
      </c>
      <c r="BD175" s="6">
        <f t="shared" si="185"/>
        <v>0</v>
      </c>
      <c r="BE175" s="6">
        <f t="shared" si="185"/>
        <v>0</v>
      </c>
      <c r="BF175" s="6">
        <f t="shared" si="185"/>
        <v>0</v>
      </c>
      <c r="BG175" s="6">
        <f t="shared" si="185"/>
        <v>0</v>
      </c>
      <c r="BH175" s="6">
        <f t="shared" si="185"/>
        <v>0</v>
      </c>
      <c r="BI175" s="6">
        <f t="shared" si="185"/>
        <v>0</v>
      </c>
      <c r="BJ175" s="6">
        <f t="shared" si="185"/>
        <v>0</v>
      </c>
      <c r="BK175" s="6">
        <f t="shared" si="185"/>
        <v>0</v>
      </c>
      <c r="BL175" s="6">
        <f t="shared" si="185"/>
        <v>0</v>
      </c>
      <c r="BM175" s="6">
        <f t="shared" si="185"/>
        <v>0</v>
      </c>
      <c r="BN175" s="6">
        <f t="shared" si="185"/>
        <v>0</v>
      </c>
      <c r="BO175" s="6">
        <f t="shared" si="185"/>
        <v>0</v>
      </c>
      <c r="BP175" s="6">
        <f t="shared" si="185"/>
        <v>0</v>
      </c>
      <c r="BQ175" s="6">
        <f t="shared" si="185"/>
        <v>0</v>
      </c>
      <c r="BR175" s="6">
        <f t="shared" si="185"/>
        <v>0</v>
      </c>
      <c r="BS175" s="6">
        <f t="shared" si="185"/>
        <v>0</v>
      </c>
      <c r="BT175" s="6">
        <f t="shared" ref="BT175:CY175" si="186">BT108</f>
        <v>0</v>
      </c>
      <c r="BU175" s="6">
        <f t="shared" si="186"/>
        <v>0</v>
      </c>
      <c r="BV175" s="6">
        <f t="shared" si="186"/>
        <v>0</v>
      </c>
      <c r="BW175" s="6">
        <f t="shared" si="186"/>
        <v>0</v>
      </c>
      <c r="BX175" s="6">
        <f t="shared" si="186"/>
        <v>0</v>
      </c>
      <c r="BY175" s="6">
        <f t="shared" si="186"/>
        <v>0</v>
      </c>
      <c r="BZ175" s="6">
        <f t="shared" si="186"/>
        <v>0</v>
      </c>
      <c r="CA175" s="6">
        <f t="shared" si="186"/>
        <v>0</v>
      </c>
      <c r="CB175" s="6">
        <f t="shared" si="186"/>
        <v>0</v>
      </c>
      <c r="CC175" s="6">
        <f t="shared" si="186"/>
        <v>0</v>
      </c>
      <c r="CD175" s="6">
        <f t="shared" si="186"/>
        <v>0</v>
      </c>
      <c r="CE175" s="6">
        <f t="shared" si="186"/>
        <v>0</v>
      </c>
      <c r="CF175" s="6">
        <f t="shared" si="186"/>
        <v>0</v>
      </c>
      <c r="CG175" s="6">
        <f t="shared" si="186"/>
        <v>0</v>
      </c>
      <c r="CH175" s="6">
        <f t="shared" si="186"/>
        <v>0</v>
      </c>
      <c r="CI175" s="6">
        <f t="shared" si="186"/>
        <v>0</v>
      </c>
      <c r="CJ175" s="6">
        <f t="shared" si="186"/>
        <v>0</v>
      </c>
      <c r="CK175" s="6">
        <f t="shared" si="186"/>
        <v>0</v>
      </c>
      <c r="CL175" s="6">
        <f t="shared" si="186"/>
        <v>0</v>
      </c>
      <c r="CM175" s="6">
        <f t="shared" si="186"/>
        <v>0</v>
      </c>
      <c r="CN175" s="6">
        <f t="shared" si="186"/>
        <v>0</v>
      </c>
      <c r="CO175" s="6">
        <f t="shared" si="186"/>
        <v>0</v>
      </c>
      <c r="CP175" s="6">
        <f t="shared" si="186"/>
        <v>0</v>
      </c>
      <c r="CQ175" s="6">
        <f t="shared" si="186"/>
        <v>0</v>
      </c>
      <c r="CR175" s="6">
        <f t="shared" si="186"/>
        <v>0</v>
      </c>
      <c r="CS175" s="6">
        <f t="shared" si="186"/>
        <v>0</v>
      </c>
      <c r="CT175" s="6">
        <f t="shared" si="186"/>
        <v>0</v>
      </c>
      <c r="CU175" s="6">
        <f t="shared" si="186"/>
        <v>0</v>
      </c>
      <c r="CV175" s="6">
        <f t="shared" si="186"/>
        <v>0</v>
      </c>
      <c r="CW175" s="6">
        <f t="shared" si="186"/>
        <v>0</v>
      </c>
      <c r="CX175" s="6">
        <f t="shared" si="186"/>
        <v>0</v>
      </c>
      <c r="CY175" s="6">
        <f t="shared" si="186"/>
        <v>0</v>
      </c>
      <c r="CZ175" s="6">
        <f t="shared" ref="CZ175:EE175" si="187">CZ108</f>
        <v>0</v>
      </c>
      <c r="DA175" s="6">
        <f t="shared" si="187"/>
        <v>0</v>
      </c>
      <c r="DB175" s="6">
        <f t="shared" si="187"/>
        <v>0</v>
      </c>
      <c r="DC175" s="6">
        <f t="shared" si="187"/>
        <v>0</v>
      </c>
      <c r="DD175" s="6">
        <f t="shared" si="187"/>
        <v>0</v>
      </c>
      <c r="DE175" s="6">
        <f t="shared" si="187"/>
        <v>0</v>
      </c>
      <c r="DF175" s="6">
        <f t="shared" si="187"/>
        <v>0</v>
      </c>
      <c r="DG175" s="6">
        <f t="shared" si="187"/>
        <v>0</v>
      </c>
      <c r="DH175" s="6">
        <f t="shared" si="187"/>
        <v>0</v>
      </c>
      <c r="DI175" s="6">
        <f t="shared" si="187"/>
        <v>0</v>
      </c>
      <c r="DJ175" s="6">
        <f t="shared" si="187"/>
        <v>0</v>
      </c>
      <c r="DK175" s="6">
        <f t="shared" si="187"/>
        <v>0</v>
      </c>
      <c r="DL175" s="6">
        <f t="shared" si="187"/>
        <v>0</v>
      </c>
      <c r="DM175" s="6">
        <f t="shared" si="187"/>
        <v>0</v>
      </c>
      <c r="DN175" s="6">
        <f t="shared" si="187"/>
        <v>0</v>
      </c>
      <c r="DO175" s="6">
        <f t="shared" si="187"/>
        <v>0</v>
      </c>
      <c r="DP175" s="6">
        <f t="shared" si="187"/>
        <v>0</v>
      </c>
      <c r="DQ175" s="6">
        <f t="shared" si="187"/>
        <v>0</v>
      </c>
      <c r="DR175" s="6">
        <f t="shared" si="187"/>
        <v>0</v>
      </c>
      <c r="DS175" s="6">
        <f t="shared" si="187"/>
        <v>0</v>
      </c>
      <c r="DT175" s="6">
        <f t="shared" si="187"/>
        <v>0</v>
      </c>
      <c r="DU175" s="6">
        <f t="shared" si="187"/>
        <v>0</v>
      </c>
      <c r="DV175" s="6">
        <f t="shared" si="187"/>
        <v>0</v>
      </c>
      <c r="DW175" s="6">
        <f t="shared" si="187"/>
        <v>0</v>
      </c>
      <c r="DX175" s="6">
        <f t="shared" si="187"/>
        <v>0</v>
      </c>
      <c r="DY175" s="6">
        <f t="shared" si="187"/>
        <v>0</v>
      </c>
      <c r="DZ175" s="6">
        <f t="shared" si="187"/>
        <v>0</v>
      </c>
      <c r="EA175" s="6">
        <f t="shared" si="187"/>
        <v>0</v>
      </c>
      <c r="EB175" s="6">
        <f t="shared" si="187"/>
        <v>0</v>
      </c>
      <c r="EC175" s="6">
        <f t="shared" si="187"/>
        <v>0</v>
      </c>
      <c r="ED175" s="6">
        <f t="shared" si="187"/>
        <v>0</v>
      </c>
      <c r="EE175" s="6">
        <f t="shared" si="187"/>
        <v>0</v>
      </c>
      <c r="EF175" s="6">
        <f t="shared" ref="EF175:FA175" si="188">EF108</f>
        <v>0</v>
      </c>
      <c r="EG175" s="6">
        <f t="shared" si="188"/>
        <v>0</v>
      </c>
      <c r="EH175" s="6">
        <f t="shared" si="188"/>
        <v>0</v>
      </c>
      <c r="EI175" s="6">
        <f t="shared" si="188"/>
        <v>0</v>
      </c>
      <c r="EJ175" s="6">
        <f t="shared" si="188"/>
        <v>0</v>
      </c>
      <c r="EK175" s="6">
        <f t="shared" si="188"/>
        <v>0</v>
      </c>
      <c r="EL175" s="6">
        <f t="shared" si="188"/>
        <v>0</v>
      </c>
      <c r="EM175" s="6">
        <f t="shared" si="188"/>
        <v>0</v>
      </c>
      <c r="EN175" s="6">
        <f t="shared" si="188"/>
        <v>0</v>
      </c>
      <c r="EO175" s="6">
        <f t="shared" si="188"/>
        <v>0</v>
      </c>
      <c r="EP175" s="6">
        <f t="shared" si="188"/>
        <v>0</v>
      </c>
      <c r="EQ175" s="6">
        <f t="shared" si="188"/>
        <v>0</v>
      </c>
      <c r="ER175" s="6">
        <f t="shared" si="188"/>
        <v>0</v>
      </c>
      <c r="ES175" s="6">
        <f t="shared" si="188"/>
        <v>0</v>
      </c>
      <c r="ET175" s="6">
        <f t="shared" si="188"/>
        <v>0</v>
      </c>
      <c r="EU175" s="6">
        <f t="shared" si="188"/>
        <v>0</v>
      </c>
      <c r="EV175" s="6">
        <f t="shared" si="188"/>
        <v>0</v>
      </c>
      <c r="EW175" s="6">
        <f t="shared" si="188"/>
        <v>0</v>
      </c>
      <c r="EX175" s="6">
        <f t="shared" si="188"/>
        <v>0</v>
      </c>
      <c r="EY175" s="6">
        <f t="shared" si="188"/>
        <v>0</v>
      </c>
      <c r="EZ175" s="6">
        <f t="shared" si="188"/>
        <v>0</v>
      </c>
      <c r="FA175" s="6">
        <f t="shared" si="188"/>
        <v>0</v>
      </c>
    </row>
    <row r="176" spans="1:157" outlineLevel="1" x14ac:dyDescent="0.35">
      <c r="C176" s="2" t="s">
        <v>409</v>
      </c>
      <c r="G176" s="7">
        <f>G59</f>
        <v>0.5</v>
      </c>
      <c r="H176" s="6">
        <f t="shared" ref="H176:AM176" si="189">$G$176*H109</f>
        <v>0</v>
      </c>
      <c r="I176" s="6">
        <f t="shared" si="189"/>
        <v>0</v>
      </c>
      <c r="J176" s="6">
        <f t="shared" si="189"/>
        <v>0</v>
      </c>
      <c r="K176" s="6">
        <f t="shared" si="189"/>
        <v>0</v>
      </c>
      <c r="L176" s="6">
        <f t="shared" si="189"/>
        <v>0</v>
      </c>
      <c r="M176" s="6">
        <f t="shared" si="189"/>
        <v>0</v>
      </c>
      <c r="N176" s="6">
        <f t="shared" si="189"/>
        <v>0</v>
      </c>
      <c r="O176" s="6">
        <f t="shared" si="189"/>
        <v>0</v>
      </c>
      <c r="P176" s="6">
        <f t="shared" si="189"/>
        <v>0</v>
      </c>
      <c r="Q176" s="6">
        <f t="shared" si="189"/>
        <v>0</v>
      </c>
      <c r="R176" s="6">
        <f t="shared" si="189"/>
        <v>0</v>
      </c>
      <c r="S176" s="6">
        <f t="shared" si="189"/>
        <v>0</v>
      </c>
      <c r="T176" s="6">
        <f t="shared" si="189"/>
        <v>0</v>
      </c>
      <c r="U176" s="6">
        <f t="shared" si="189"/>
        <v>0</v>
      </c>
      <c r="V176" s="6">
        <f t="shared" si="189"/>
        <v>354477.04492499999</v>
      </c>
      <c r="W176" s="6">
        <f t="shared" si="189"/>
        <v>0</v>
      </c>
      <c r="X176" s="6">
        <f t="shared" si="189"/>
        <v>0</v>
      </c>
      <c r="Y176" s="6">
        <f t="shared" si="189"/>
        <v>0</v>
      </c>
      <c r="Z176" s="6">
        <f t="shared" si="189"/>
        <v>0</v>
      </c>
      <c r="AA176" s="6">
        <f t="shared" si="189"/>
        <v>0</v>
      </c>
      <c r="AB176" s="6">
        <f t="shared" si="189"/>
        <v>0</v>
      </c>
      <c r="AC176" s="6">
        <f t="shared" si="189"/>
        <v>0</v>
      </c>
      <c r="AD176" s="6">
        <f t="shared" si="189"/>
        <v>0</v>
      </c>
      <c r="AE176" s="6">
        <f t="shared" si="189"/>
        <v>0</v>
      </c>
      <c r="AF176" s="6">
        <f t="shared" si="189"/>
        <v>0</v>
      </c>
      <c r="AG176" s="6">
        <f t="shared" si="189"/>
        <v>0</v>
      </c>
      <c r="AH176" s="6">
        <f t="shared" si="189"/>
        <v>0</v>
      </c>
      <c r="AI176" s="6">
        <f t="shared" si="189"/>
        <v>0</v>
      </c>
      <c r="AJ176" s="6">
        <f t="shared" si="189"/>
        <v>0</v>
      </c>
      <c r="AK176" s="6">
        <f t="shared" si="189"/>
        <v>0</v>
      </c>
      <c r="AL176" s="6">
        <f t="shared" si="189"/>
        <v>0</v>
      </c>
      <c r="AM176" s="6">
        <f t="shared" si="189"/>
        <v>0</v>
      </c>
      <c r="AN176" s="6">
        <f t="shared" ref="AN176:BS176" si="190">$G$176*AN109</f>
        <v>0</v>
      </c>
      <c r="AO176" s="6">
        <f t="shared" si="190"/>
        <v>0</v>
      </c>
      <c r="AP176" s="6">
        <f t="shared" si="190"/>
        <v>0</v>
      </c>
      <c r="AQ176" s="6">
        <f t="shared" si="190"/>
        <v>0</v>
      </c>
      <c r="AR176" s="6">
        <f t="shared" si="190"/>
        <v>0</v>
      </c>
      <c r="AS176" s="6">
        <f t="shared" si="190"/>
        <v>0</v>
      </c>
      <c r="AT176" s="6">
        <f t="shared" si="190"/>
        <v>0</v>
      </c>
      <c r="AU176" s="6">
        <f t="shared" si="190"/>
        <v>0</v>
      </c>
      <c r="AV176" s="6">
        <f t="shared" si="190"/>
        <v>0</v>
      </c>
      <c r="AW176" s="6">
        <f t="shared" si="190"/>
        <v>0</v>
      </c>
      <c r="AX176" s="6">
        <f t="shared" si="190"/>
        <v>0</v>
      </c>
      <c r="AY176" s="6">
        <f t="shared" si="190"/>
        <v>0</v>
      </c>
      <c r="AZ176" s="6">
        <f t="shared" si="190"/>
        <v>0</v>
      </c>
      <c r="BA176" s="6">
        <f t="shared" si="190"/>
        <v>0</v>
      </c>
      <c r="BB176" s="6">
        <f t="shared" si="190"/>
        <v>0</v>
      </c>
      <c r="BC176" s="6">
        <f t="shared" si="190"/>
        <v>0</v>
      </c>
      <c r="BD176" s="6">
        <f t="shared" si="190"/>
        <v>0</v>
      </c>
      <c r="BE176" s="6">
        <f t="shared" si="190"/>
        <v>0</v>
      </c>
      <c r="BF176" s="6">
        <f t="shared" si="190"/>
        <v>0</v>
      </c>
      <c r="BG176" s="6">
        <f t="shared" si="190"/>
        <v>0</v>
      </c>
      <c r="BH176" s="6">
        <f t="shared" si="190"/>
        <v>0</v>
      </c>
      <c r="BI176" s="6">
        <f t="shared" si="190"/>
        <v>0</v>
      </c>
      <c r="BJ176" s="6">
        <f t="shared" si="190"/>
        <v>0</v>
      </c>
      <c r="BK176" s="6">
        <f t="shared" si="190"/>
        <v>0</v>
      </c>
      <c r="BL176" s="6">
        <f t="shared" si="190"/>
        <v>0</v>
      </c>
      <c r="BM176" s="6">
        <f t="shared" si="190"/>
        <v>0</v>
      </c>
      <c r="BN176" s="6">
        <f t="shared" si="190"/>
        <v>0</v>
      </c>
      <c r="BO176" s="6">
        <f t="shared" si="190"/>
        <v>0</v>
      </c>
      <c r="BP176" s="6">
        <f t="shared" si="190"/>
        <v>0</v>
      </c>
      <c r="BQ176" s="6">
        <f t="shared" si="190"/>
        <v>0</v>
      </c>
      <c r="BR176" s="6">
        <f t="shared" si="190"/>
        <v>0</v>
      </c>
      <c r="BS176" s="6">
        <f t="shared" si="190"/>
        <v>0</v>
      </c>
      <c r="BT176" s="6">
        <f t="shared" ref="BT176:CY176" si="191">$G$176*BT109</f>
        <v>0</v>
      </c>
      <c r="BU176" s="6">
        <f t="shared" si="191"/>
        <v>0</v>
      </c>
      <c r="BV176" s="6">
        <f t="shared" si="191"/>
        <v>0</v>
      </c>
      <c r="BW176" s="6">
        <f t="shared" si="191"/>
        <v>0</v>
      </c>
      <c r="BX176" s="6">
        <f t="shared" si="191"/>
        <v>0</v>
      </c>
      <c r="BY176" s="6">
        <f t="shared" si="191"/>
        <v>0</v>
      </c>
      <c r="BZ176" s="6">
        <f t="shared" si="191"/>
        <v>0</v>
      </c>
      <c r="CA176" s="6">
        <f t="shared" si="191"/>
        <v>0</v>
      </c>
      <c r="CB176" s="6">
        <f t="shared" si="191"/>
        <v>0</v>
      </c>
      <c r="CC176" s="6">
        <f t="shared" si="191"/>
        <v>0</v>
      </c>
      <c r="CD176" s="6">
        <f t="shared" si="191"/>
        <v>0</v>
      </c>
      <c r="CE176" s="6">
        <f t="shared" si="191"/>
        <v>0</v>
      </c>
      <c r="CF176" s="6">
        <f t="shared" si="191"/>
        <v>0</v>
      </c>
      <c r="CG176" s="6">
        <f t="shared" si="191"/>
        <v>0</v>
      </c>
      <c r="CH176" s="6">
        <f t="shared" si="191"/>
        <v>0</v>
      </c>
      <c r="CI176" s="6">
        <f t="shared" si="191"/>
        <v>0</v>
      </c>
      <c r="CJ176" s="6">
        <f t="shared" si="191"/>
        <v>0</v>
      </c>
      <c r="CK176" s="6">
        <f t="shared" si="191"/>
        <v>0</v>
      </c>
      <c r="CL176" s="6">
        <f t="shared" si="191"/>
        <v>0</v>
      </c>
      <c r="CM176" s="6">
        <f t="shared" si="191"/>
        <v>0</v>
      </c>
      <c r="CN176" s="6">
        <f t="shared" si="191"/>
        <v>0</v>
      </c>
      <c r="CO176" s="6">
        <f t="shared" si="191"/>
        <v>0</v>
      </c>
      <c r="CP176" s="6">
        <f t="shared" si="191"/>
        <v>0</v>
      </c>
      <c r="CQ176" s="6">
        <f t="shared" si="191"/>
        <v>0</v>
      </c>
      <c r="CR176" s="6">
        <f t="shared" si="191"/>
        <v>0</v>
      </c>
      <c r="CS176" s="6">
        <f t="shared" si="191"/>
        <v>0</v>
      </c>
      <c r="CT176" s="6">
        <f t="shared" si="191"/>
        <v>0</v>
      </c>
      <c r="CU176" s="6">
        <f t="shared" si="191"/>
        <v>0</v>
      </c>
      <c r="CV176" s="6">
        <f t="shared" si="191"/>
        <v>0</v>
      </c>
      <c r="CW176" s="6">
        <f t="shared" si="191"/>
        <v>0</v>
      </c>
      <c r="CX176" s="6">
        <f t="shared" si="191"/>
        <v>0</v>
      </c>
      <c r="CY176" s="6">
        <f t="shared" si="191"/>
        <v>0</v>
      </c>
      <c r="CZ176" s="6">
        <f t="shared" ref="CZ176:EE176" si="192">$G$176*CZ109</f>
        <v>0</v>
      </c>
      <c r="DA176" s="6">
        <f t="shared" si="192"/>
        <v>0</v>
      </c>
      <c r="DB176" s="6">
        <f t="shared" si="192"/>
        <v>0</v>
      </c>
      <c r="DC176" s="6">
        <f t="shared" si="192"/>
        <v>0</v>
      </c>
      <c r="DD176" s="6">
        <f t="shared" si="192"/>
        <v>0</v>
      </c>
      <c r="DE176" s="6">
        <f t="shared" si="192"/>
        <v>0</v>
      </c>
      <c r="DF176" s="6">
        <f t="shared" si="192"/>
        <v>0</v>
      </c>
      <c r="DG176" s="6">
        <f t="shared" si="192"/>
        <v>0</v>
      </c>
      <c r="DH176" s="6">
        <f t="shared" si="192"/>
        <v>0</v>
      </c>
      <c r="DI176" s="6">
        <f t="shared" si="192"/>
        <v>0</v>
      </c>
      <c r="DJ176" s="6">
        <f t="shared" si="192"/>
        <v>0</v>
      </c>
      <c r="DK176" s="6">
        <f t="shared" si="192"/>
        <v>0</v>
      </c>
      <c r="DL176" s="6">
        <f t="shared" si="192"/>
        <v>0</v>
      </c>
      <c r="DM176" s="6">
        <f t="shared" si="192"/>
        <v>0</v>
      </c>
      <c r="DN176" s="6">
        <f t="shared" si="192"/>
        <v>0</v>
      </c>
      <c r="DO176" s="6">
        <f t="shared" si="192"/>
        <v>0</v>
      </c>
      <c r="DP176" s="6">
        <f t="shared" si="192"/>
        <v>0</v>
      </c>
      <c r="DQ176" s="6">
        <f t="shared" si="192"/>
        <v>0</v>
      </c>
      <c r="DR176" s="6">
        <f t="shared" si="192"/>
        <v>0</v>
      </c>
      <c r="DS176" s="6">
        <f t="shared" si="192"/>
        <v>0</v>
      </c>
      <c r="DT176" s="6">
        <f t="shared" si="192"/>
        <v>0</v>
      </c>
      <c r="DU176" s="6">
        <f t="shared" si="192"/>
        <v>0</v>
      </c>
      <c r="DV176" s="6">
        <f t="shared" si="192"/>
        <v>0</v>
      </c>
      <c r="DW176" s="6">
        <f t="shared" si="192"/>
        <v>0</v>
      </c>
      <c r="DX176" s="6">
        <f t="shared" si="192"/>
        <v>0</v>
      </c>
      <c r="DY176" s="6">
        <f t="shared" si="192"/>
        <v>0</v>
      </c>
      <c r="DZ176" s="6">
        <f t="shared" si="192"/>
        <v>0</v>
      </c>
      <c r="EA176" s="6">
        <f t="shared" si="192"/>
        <v>0</v>
      </c>
      <c r="EB176" s="6">
        <f t="shared" si="192"/>
        <v>0</v>
      </c>
      <c r="EC176" s="6">
        <f t="shared" si="192"/>
        <v>0</v>
      </c>
      <c r="ED176" s="6">
        <f t="shared" si="192"/>
        <v>0</v>
      </c>
      <c r="EE176" s="6">
        <f t="shared" si="192"/>
        <v>0</v>
      </c>
      <c r="EF176" s="6">
        <f t="shared" ref="EF176:FA176" si="193">$G$176*EF109</f>
        <v>0</v>
      </c>
      <c r="EG176" s="6">
        <f t="shared" si="193"/>
        <v>0</v>
      </c>
      <c r="EH176" s="6">
        <f t="shared" si="193"/>
        <v>0</v>
      </c>
      <c r="EI176" s="6">
        <f t="shared" si="193"/>
        <v>0</v>
      </c>
      <c r="EJ176" s="6">
        <f t="shared" si="193"/>
        <v>0</v>
      </c>
      <c r="EK176" s="6">
        <f t="shared" si="193"/>
        <v>0</v>
      </c>
      <c r="EL176" s="6">
        <f t="shared" si="193"/>
        <v>0</v>
      </c>
      <c r="EM176" s="6">
        <f t="shared" si="193"/>
        <v>0</v>
      </c>
      <c r="EN176" s="6">
        <f t="shared" si="193"/>
        <v>0</v>
      </c>
      <c r="EO176" s="6">
        <f t="shared" si="193"/>
        <v>0</v>
      </c>
      <c r="EP176" s="6">
        <f t="shared" si="193"/>
        <v>0</v>
      </c>
      <c r="EQ176" s="6">
        <f t="shared" si="193"/>
        <v>0</v>
      </c>
      <c r="ER176" s="6">
        <f t="shared" si="193"/>
        <v>0</v>
      </c>
      <c r="ES176" s="6">
        <f t="shared" si="193"/>
        <v>0</v>
      </c>
      <c r="ET176" s="6">
        <f t="shared" si="193"/>
        <v>0</v>
      </c>
      <c r="EU176" s="6">
        <f t="shared" si="193"/>
        <v>0</v>
      </c>
      <c r="EV176" s="6">
        <f t="shared" si="193"/>
        <v>0</v>
      </c>
      <c r="EW176" s="6">
        <f t="shared" si="193"/>
        <v>0</v>
      </c>
      <c r="EX176" s="6">
        <f t="shared" si="193"/>
        <v>0</v>
      </c>
      <c r="EY176" s="6">
        <f t="shared" si="193"/>
        <v>0</v>
      </c>
      <c r="EZ176" s="6">
        <f t="shared" si="193"/>
        <v>0</v>
      </c>
      <c r="FA176" s="6">
        <f t="shared" si="193"/>
        <v>0</v>
      </c>
    </row>
    <row r="177" spans="2:157" outlineLevel="1" x14ac:dyDescent="0.35">
      <c r="C177" s="2" t="s">
        <v>408</v>
      </c>
      <c r="H177" s="6">
        <f>H137</f>
        <v>0</v>
      </c>
      <c r="I177" s="6">
        <f t="shared" ref="I177:BT177" si="194">I137</f>
        <v>0</v>
      </c>
      <c r="J177" s="6">
        <f t="shared" si="194"/>
        <v>0</v>
      </c>
      <c r="K177" s="6">
        <f t="shared" si="194"/>
        <v>0</v>
      </c>
      <c r="L177" s="6">
        <f t="shared" si="194"/>
        <v>0</v>
      </c>
      <c r="M177" s="6">
        <f t="shared" si="194"/>
        <v>0</v>
      </c>
      <c r="N177" s="6">
        <f t="shared" si="194"/>
        <v>0</v>
      </c>
      <c r="O177" s="6">
        <f t="shared" si="194"/>
        <v>0</v>
      </c>
      <c r="P177" s="6">
        <f t="shared" si="194"/>
        <v>0</v>
      </c>
      <c r="Q177" s="6">
        <f t="shared" si="194"/>
        <v>0</v>
      </c>
      <c r="R177" s="6">
        <f t="shared" si="194"/>
        <v>0</v>
      </c>
      <c r="S177" s="6">
        <f t="shared" si="194"/>
        <v>0</v>
      </c>
      <c r="T177" s="6">
        <f t="shared" si="194"/>
        <v>0</v>
      </c>
      <c r="U177" s="6">
        <f t="shared" si="194"/>
        <v>0</v>
      </c>
      <c r="V177" s="6">
        <f t="shared" si="194"/>
        <v>-299977.85602475004</v>
      </c>
      <c r="W177" s="6">
        <f t="shared" si="194"/>
        <v>-299977.85602475004</v>
      </c>
      <c r="X177" s="6">
        <f t="shared" si="194"/>
        <v>-299977.85602475004</v>
      </c>
      <c r="Y177" s="6">
        <f t="shared" si="194"/>
        <v>-299977.85602475004</v>
      </c>
      <c r="Z177" s="6">
        <f t="shared" si="194"/>
        <v>-59539.760200395001</v>
      </c>
      <c r="AA177" s="6">
        <f t="shared" si="194"/>
        <v>-59539.760200395001</v>
      </c>
      <c r="AB177" s="6">
        <f t="shared" si="194"/>
        <v>-59539.760200395001</v>
      </c>
      <c r="AC177" s="6">
        <f t="shared" si="194"/>
        <v>-59539.760200395001</v>
      </c>
      <c r="AD177" s="6">
        <f t="shared" si="194"/>
        <v>-23860.105549667871</v>
      </c>
      <c r="AE177" s="6">
        <f t="shared" si="194"/>
        <v>-23860.105549667871</v>
      </c>
      <c r="AF177" s="6">
        <f t="shared" si="194"/>
        <v>-23860.105549667871</v>
      </c>
      <c r="AG177" s="6">
        <f t="shared" si="194"/>
        <v>-23860.105549667871</v>
      </c>
      <c r="AH177" s="6">
        <f t="shared" si="194"/>
        <v>-2106.0636766702264</v>
      </c>
      <c r="AI177" s="6">
        <f t="shared" si="194"/>
        <v>-2106.0636766702264</v>
      </c>
      <c r="AJ177" s="6">
        <f t="shared" si="194"/>
        <v>-2106.0636766702264</v>
      </c>
      <c r="AK177" s="6">
        <f t="shared" si="194"/>
        <v>-2106.0636766702264</v>
      </c>
      <c r="AL177" s="6">
        <f t="shared" si="194"/>
        <v>-1248.3552350110149</v>
      </c>
      <c r="AM177" s="6">
        <f t="shared" si="194"/>
        <v>-1248.3552350110149</v>
      </c>
      <c r="AN177" s="6">
        <f t="shared" si="194"/>
        <v>-1248.3552350110149</v>
      </c>
      <c r="AO177" s="6">
        <f t="shared" si="194"/>
        <v>-1248.3552350110149</v>
      </c>
      <c r="AP177" s="6">
        <f t="shared" si="194"/>
        <v>15311.370808421383</v>
      </c>
      <c r="AQ177" s="6">
        <f t="shared" si="194"/>
        <v>15311.370808421383</v>
      </c>
      <c r="AR177" s="6">
        <f t="shared" si="194"/>
        <v>15311.370808421383</v>
      </c>
      <c r="AS177" s="6">
        <f t="shared" si="194"/>
        <v>15311.370808421383</v>
      </c>
      <c r="AT177" s="6">
        <f t="shared" si="194"/>
        <v>31888.594104063635</v>
      </c>
      <c r="AU177" s="6">
        <f t="shared" si="194"/>
        <v>31888.594104063635</v>
      </c>
      <c r="AV177" s="6">
        <f t="shared" si="194"/>
        <v>31888.594104063635</v>
      </c>
      <c r="AW177" s="6">
        <f t="shared" si="194"/>
        <v>31888.594104063635</v>
      </c>
      <c r="AX177" s="6">
        <f t="shared" si="194"/>
        <v>32798.801164019911</v>
      </c>
      <c r="AY177" s="6">
        <f t="shared" si="194"/>
        <v>32798.801164019911</v>
      </c>
      <c r="AZ177" s="6">
        <f t="shared" si="194"/>
        <v>32798.801164019911</v>
      </c>
      <c r="BA177" s="6">
        <f t="shared" si="194"/>
        <v>32798.801164019911</v>
      </c>
      <c r="BB177" s="6">
        <f t="shared" si="194"/>
        <v>33727.212365175306</v>
      </c>
      <c r="BC177" s="6">
        <f t="shared" si="194"/>
        <v>33727.212365175306</v>
      </c>
      <c r="BD177" s="6">
        <f t="shared" si="194"/>
        <v>33727.212365175306</v>
      </c>
      <c r="BE177" s="6">
        <f t="shared" si="194"/>
        <v>33727.212365175306</v>
      </c>
      <c r="BF177" s="6">
        <f t="shared" si="194"/>
        <v>34674.191790353827</v>
      </c>
      <c r="BG177" s="6">
        <f t="shared" si="194"/>
        <v>34674.191790353827</v>
      </c>
      <c r="BH177" s="6">
        <f t="shared" si="194"/>
        <v>34674.191790353827</v>
      </c>
      <c r="BI177" s="6">
        <f t="shared" si="194"/>
        <v>34674.191790353827</v>
      </c>
      <c r="BJ177" s="6">
        <f t="shared" si="194"/>
        <v>35640.11080403591</v>
      </c>
      <c r="BK177" s="6">
        <f t="shared" si="194"/>
        <v>35640.11080403591</v>
      </c>
      <c r="BL177" s="6">
        <f t="shared" si="194"/>
        <v>35640.11080403591</v>
      </c>
      <c r="BM177" s="6">
        <f t="shared" si="194"/>
        <v>35640.11080403591</v>
      </c>
      <c r="BN177" s="6">
        <f t="shared" si="194"/>
        <v>36625.34819799164</v>
      </c>
      <c r="BO177" s="6">
        <f t="shared" si="194"/>
        <v>36625.34819799164</v>
      </c>
      <c r="BP177" s="6">
        <f t="shared" si="194"/>
        <v>36625.34819799164</v>
      </c>
      <c r="BQ177" s="6">
        <f t="shared" si="194"/>
        <v>36625.34819799164</v>
      </c>
      <c r="BR177" s="6">
        <f t="shared" si="194"/>
        <v>37630.29033982649</v>
      </c>
      <c r="BS177" s="6">
        <f t="shared" si="194"/>
        <v>37630.29033982649</v>
      </c>
      <c r="BT177" s="6">
        <f t="shared" si="194"/>
        <v>37630.29033982649</v>
      </c>
      <c r="BU177" s="6">
        <f t="shared" ref="BU177:EF177" si="195">BU137</f>
        <v>37630.29033982649</v>
      </c>
      <c r="BV177" s="6">
        <f t="shared" si="195"/>
        <v>38655.331324498038</v>
      </c>
      <c r="BW177" s="6">
        <f t="shared" si="195"/>
        <v>38655.331324498038</v>
      </c>
      <c r="BX177" s="6">
        <f t="shared" si="195"/>
        <v>38655.331324498038</v>
      </c>
      <c r="BY177" s="6">
        <f t="shared" si="195"/>
        <v>38655.331324498038</v>
      </c>
      <c r="BZ177" s="6">
        <f t="shared" si="195"/>
        <v>39700.873128863008</v>
      </c>
      <c r="CA177" s="6">
        <f t="shared" si="195"/>
        <v>39700.873128863008</v>
      </c>
      <c r="CB177" s="6">
        <f t="shared" si="195"/>
        <v>39700.873128863008</v>
      </c>
      <c r="CC177" s="6">
        <f t="shared" si="195"/>
        <v>39700.873128863008</v>
      </c>
      <c r="CD177" s="6">
        <f t="shared" si="195"/>
        <v>40767.32576931527</v>
      </c>
      <c r="CE177" s="6">
        <f t="shared" si="195"/>
        <v>40767.32576931527</v>
      </c>
      <c r="CF177" s="6">
        <f t="shared" si="195"/>
        <v>40767.32576931527</v>
      </c>
      <c r="CG177" s="6">
        <f t="shared" si="195"/>
        <v>40767.32576931527</v>
      </c>
      <c r="CH177" s="6">
        <f t="shared" si="195"/>
        <v>41855.10746257659</v>
      </c>
      <c r="CI177" s="6">
        <f t="shared" si="195"/>
        <v>41855.10746257659</v>
      </c>
      <c r="CJ177" s="6">
        <f t="shared" si="195"/>
        <v>41855.10746257659</v>
      </c>
      <c r="CK177" s="6">
        <f t="shared" si="195"/>
        <v>41855.10746257659</v>
      </c>
      <c r="CL177" s="6">
        <f t="shared" si="195"/>
        <v>42964.644789703147</v>
      </c>
      <c r="CM177" s="6">
        <f t="shared" si="195"/>
        <v>42964.644789703147</v>
      </c>
      <c r="CN177" s="6">
        <f t="shared" si="195"/>
        <v>42964.644789703147</v>
      </c>
      <c r="CO177" s="6">
        <f t="shared" si="195"/>
        <v>42964.644789703147</v>
      </c>
      <c r="CP177" s="6">
        <f t="shared" si="195"/>
        <v>44096.37286337222</v>
      </c>
      <c r="CQ177" s="6">
        <f t="shared" si="195"/>
        <v>44096.37286337222</v>
      </c>
      <c r="CR177" s="6">
        <f t="shared" si="195"/>
        <v>44096.37286337222</v>
      </c>
      <c r="CS177" s="6">
        <f t="shared" si="195"/>
        <v>44096.37286337222</v>
      </c>
      <c r="CT177" s="6">
        <f t="shared" si="195"/>
        <v>45250.735498514696</v>
      </c>
      <c r="CU177" s="6">
        <f t="shared" si="195"/>
        <v>45250.735498514696</v>
      </c>
      <c r="CV177" s="6">
        <f t="shared" si="195"/>
        <v>45250.735498514696</v>
      </c>
      <c r="CW177" s="6">
        <f t="shared" si="195"/>
        <v>45250.735498514696</v>
      </c>
      <c r="CX177" s="6">
        <f t="shared" si="195"/>
        <v>46428.185386359997</v>
      </c>
      <c r="CY177" s="6">
        <f t="shared" si="195"/>
        <v>46428.185386359997</v>
      </c>
      <c r="CZ177" s="6">
        <f t="shared" si="195"/>
        <v>46428.185386359997</v>
      </c>
      <c r="DA177" s="6">
        <f t="shared" si="195"/>
        <v>46428.185386359997</v>
      </c>
      <c r="DB177" s="6">
        <f t="shared" si="195"/>
        <v>47629.184271962236</v>
      </c>
      <c r="DC177" s="6">
        <f t="shared" si="195"/>
        <v>47629.184271962236</v>
      </c>
      <c r="DD177" s="6">
        <f t="shared" si="195"/>
        <v>47629.184271962236</v>
      </c>
      <c r="DE177" s="6">
        <f t="shared" si="195"/>
        <v>47629.184271962236</v>
      </c>
      <c r="DF177" s="6">
        <f t="shared" si="195"/>
        <v>48854.203135276475</v>
      </c>
      <c r="DG177" s="6">
        <f t="shared" si="195"/>
        <v>48854.203135276475</v>
      </c>
      <c r="DH177" s="6">
        <f t="shared" si="195"/>
        <v>48854.203135276475</v>
      </c>
      <c r="DI177" s="6">
        <f t="shared" si="195"/>
        <v>48854.203135276475</v>
      </c>
      <c r="DJ177" s="6">
        <f t="shared" si="195"/>
        <v>50103.722375857018</v>
      </c>
      <c r="DK177" s="6">
        <f t="shared" si="195"/>
        <v>50103.722375857018</v>
      </c>
      <c r="DL177" s="6">
        <f t="shared" si="195"/>
        <v>50103.722375857018</v>
      </c>
      <c r="DM177" s="6">
        <f t="shared" si="195"/>
        <v>50103.722375857018</v>
      </c>
      <c r="DN177" s="6">
        <f t="shared" si="195"/>
        <v>51378.232001249169</v>
      </c>
      <c r="DO177" s="6">
        <f t="shared" si="195"/>
        <v>51378.232001249169</v>
      </c>
      <c r="DP177" s="6">
        <f t="shared" si="195"/>
        <v>51378.232001249169</v>
      </c>
      <c r="DQ177" s="6">
        <f t="shared" si="195"/>
        <v>51378.232001249169</v>
      </c>
      <c r="DR177" s="6">
        <f t="shared" si="195"/>
        <v>0</v>
      </c>
      <c r="DS177" s="6">
        <f t="shared" si="195"/>
        <v>0</v>
      </c>
      <c r="DT177" s="6">
        <f t="shared" si="195"/>
        <v>0</v>
      </c>
      <c r="DU177" s="6">
        <f t="shared" si="195"/>
        <v>0</v>
      </c>
      <c r="DV177" s="6">
        <f t="shared" si="195"/>
        <v>0</v>
      </c>
      <c r="DW177" s="6">
        <f t="shared" si="195"/>
        <v>0</v>
      </c>
      <c r="DX177" s="6">
        <f t="shared" si="195"/>
        <v>0</v>
      </c>
      <c r="DY177" s="6">
        <f t="shared" si="195"/>
        <v>0</v>
      </c>
      <c r="DZ177" s="6">
        <f t="shared" si="195"/>
        <v>0</v>
      </c>
      <c r="EA177" s="6">
        <f t="shared" si="195"/>
        <v>0</v>
      </c>
      <c r="EB177" s="6">
        <f t="shared" si="195"/>
        <v>0</v>
      </c>
      <c r="EC177" s="6">
        <f t="shared" si="195"/>
        <v>0</v>
      </c>
      <c r="ED177" s="6">
        <f t="shared" si="195"/>
        <v>0</v>
      </c>
      <c r="EE177" s="6">
        <f t="shared" si="195"/>
        <v>0</v>
      </c>
      <c r="EF177" s="6">
        <f t="shared" si="195"/>
        <v>0</v>
      </c>
      <c r="EG177" s="6">
        <f t="shared" ref="EG177:FA177" si="196">EG137</f>
        <v>0</v>
      </c>
      <c r="EH177" s="6">
        <f t="shared" si="196"/>
        <v>0</v>
      </c>
      <c r="EI177" s="6">
        <f t="shared" si="196"/>
        <v>0</v>
      </c>
      <c r="EJ177" s="6">
        <f t="shared" si="196"/>
        <v>0</v>
      </c>
      <c r="EK177" s="6">
        <f t="shared" si="196"/>
        <v>0</v>
      </c>
      <c r="EL177" s="6">
        <f t="shared" si="196"/>
        <v>0</v>
      </c>
      <c r="EM177" s="6">
        <f t="shared" si="196"/>
        <v>0</v>
      </c>
      <c r="EN177" s="6">
        <f t="shared" si="196"/>
        <v>0</v>
      </c>
      <c r="EO177" s="6">
        <f t="shared" si="196"/>
        <v>0</v>
      </c>
      <c r="EP177" s="6">
        <f t="shared" si="196"/>
        <v>0</v>
      </c>
      <c r="EQ177" s="6">
        <f t="shared" si="196"/>
        <v>0</v>
      </c>
      <c r="ER177" s="6">
        <f t="shared" si="196"/>
        <v>0</v>
      </c>
      <c r="ES177" s="6">
        <f t="shared" si="196"/>
        <v>0</v>
      </c>
      <c r="ET177" s="6">
        <f t="shared" si="196"/>
        <v>0</v>
      </c>
      <c r="EU177" s="6">
        <f t="shared" si="196"/>
        <v>0</v>
      </c>
      <c r="EV177" s="6">
        <f t="shared" si="196"/>
        <v>0</v>
      </c>
      <c r="EW177" s="6">
        <f t="shared" si="196"/>
        <v>0</v>
      </c>
      <c r="EX177" s="6">
        <f t="shared" si="196"/>
        <v>0</v>
      </c>
      <c r="EY177" s="6">
        <f t="shared" si="196"/>
        <v>0</v>
      </c>
      <c r="EZ177" s="6">
        <f t="shared" si="196"/>
        <v>0</v>
      </c>
      <c r="FA177" s="6">
        <f t="shared" si="196"/>
        <v>0</v>
      </c>
    </row>
    <row r="178" spans="2:157" outlineLevel="1" x14ac:dyDescent="0.35">
      <c r="C178" s="2" t="s">
        <v>126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0</v>
      </c>
      <c r="W178" s="22">
        <v>0</v>
      </c>
      <c r="X178" s="22">
        <v>0</v>
      </c>
      <c r="Y178" s="22">
        <v>0</v>
      </c>
      <c r="Z178" s="22">
        <v>0</v>
      </c>
      <c r="AA178" s="22">
        <v>0</v>
      </c>
      <c r="AB178" s="22">
        <v>0</v>
      </c>
      <c r="AC178" s="22">
        <v>0</v>
      </c>
      <c r="AD178" s="22">
        <v>0</v>
      </c>
      <c r="AE178" s="22">
        <v>0</v>
      </c>
      <c r="AF178" s="22">
        <v>0</v>
      </c>
      <c r="AG178" s="22">
        <v>0</v>
      </c>
      <c r="AH178" s="22">
        <v>0</v>
      </c>
      <c r="AI178" s="22">
        <v>0</v>
      </c>
      <c r="AJ178" s="22">
        <v>0</v>
      </c>
      <c r="AK178" s="22">
        <v>0</v>
      </c>
      <c r="AL178" s="22">
        <v>0</v>
      </c>
      <c r="AM178" s="22">
        <v>0</v>
      </c>
      <c r="AN178" s="22">
        <v>0</v>
      </c>
      <c r="AO178" s="22">
        <v>0</v>
      </c>
      <c r="AP178" s="22">
        <v>0</v>
      </c>
      <c r="AQ178" s="22">
        <v>0</v>
      </c>
      <c r="AR178" s="22">
        <v>0</v>
      </c>
      <c r="AS178" s="22">
        <v>0</v>
      </c>
      <c r="AT178" s="22">
        <v>0</v>
      </c>
      <c r="AU178" s="22">
        <v>0</v>
      </c>
      <c r="AV178" s="22">
        <v>0</v>
      </c>
      <c r="AW178" s="22">
        <v>0</v>
      </c>
      <c r="AX178" s="22">
        <v>0</v>
      </c>
      <c r="AY178" s="22">
        <v>0</v>
      </c>
      <c r="AZ178" s="22">
        <v>0</v>
      </c>
      <c r="BA178" s="22">
        <v>0</v>
      </c>
      <c r="BB178" s="22">
        <v>0</v>
      </c>
      <c r="BC178" s="22">
        <v>0</v>
      </c>
      <c r="BD178" s="22">
        <v>0</v>
      </c>
      <c r="BE178" s="22">
        <v>0</v>
      </c>
      <c r="BF178" s="22">
        <v>0</v>
      </c>
      <c r="BG178" s="22">
        <v>0</v>
      </c>
      <c r="BH178" s="22">
        <v>0</v>
      </c>
      <c r="BI178" s="22">
        <v>0</v>
      </c>
      <c r="BJ178" s="22">
        <v>0</v>
      </c>
      <c r="BK178" s="22">
        <v>0</v>
      </c>
      <c r="BL178" s="22">
        <v>0</v>
      </c>
      <c r="BM178" s="22">
        <v>0</v>
      </c>
      <c r="BN178" s="22">
        <v>0</v>
      </c>
      <c r="BO178" s="22">
        <v>0</v>
      </c>
      <c r="BP178" s="22">
        <v>0</v>
      </c>
      <c r="BQ178" s="22">
        <v>0</v>
      </c>
      <c r="BR178" s="22">
        <v>0</v>
      </c>
      <c r="BS178" s="22">
        <v>0</v>
      </c>
      <c r="BT178" s="22">
        <v>0</v>
      </c>
      <c r="BU178" s="22">
        <v>0</v>
      </c>
      <c r="BV178" s="22">
        <v>0</v>
      </c>
      <c r="BW178" s="22">
        <v>0</v>
      </c>
      <c r="BX178" s="22">
        <v>0</v>
      </c>
      <c r="BY178" s="22">
        <v>0</v>
      </c>
      <c r="BZ178" s="22">
        <v>0</v>
      </c>
      <c r="CA178" s="22">
        <v>0</v>
      </c>
      <c r="CB178" s="22">
        <v>0</v>
      </c>
      <c r="CC178" s="22">
        <v>0</v>
      </c>
      <c r="CD178" s="22">
        <v>0</v>
      </c>
      <c r="CE178" s="22">
        <v>0</v>
      </c>
      <c r="CF178" s="22">
        <v>0</v>
      </c>
      <c r="CG178" s="22">
        <v>0</v>
      </c>
      <c r="CH178" s="22">
        <v>0</v>
      </c>
      <c r="CI178" s="22">
        <v>0</v>
      </c>
      <c r="CJ178" s="22">
        <v>0</v>
      </c>
      <c r="CK178" s="22">
        <v>0</v>
      </c>
      <c r="CL178" s="22">
        <v>0</v>
      </c>
      <c r="CM178" s="22">
        <v>0</v>
      </c>
      <c r="CN178" s="22">
        <v>0</v>
      </c>
      <c r="CO178" s="22">
        <v>0</v>
      </c>
      <c r="CP178" s="22">
        <v>0</v>
      </c>
      <c r="CQ178" s="22">
        <v>0</v>
      </c>
      <c r="CR178" s="22">
        <v>0</v>
      </c>
      <c r="CS178" s="22">
        <v>0</v>
      </c>
      <c r="CT178" s="22">
        <v>0</v>
      </c>
      <c r="CU178" s="22">
        <v>0</v>
      </c>
      <c r="CV178" s="22">
        <v>0</v>
      </c>
      <c r="CW178" s="22">
        <v>0</v>
      </c>
      <c r="CX178" s="22">
        <v>0</v>
      </c>
      <c r="CY178" s="22">
        <v>0</v>
      </c>
      <c r="CZ178" s="22">
        <v>0</v>
      </c>
      <c r="DA178" s="22">
        <v>0</v>
      </c>
      <c r="DB178" s="22">
        <v>0</v>
      </c>
      <c r="DC178" s="22">
        <v>0</v>
      </c>
      <c r="DD178" s="22">
        <v>0</v>
      </c>
      <c r="DE178" s="22">
        <v>0</v>
      </c>
      <c r="DF178" s="22">
        <v>0</v>
      </c>
      <c r="DG178" s="22">
        <v>0</v>
      </c>
      <c r="DH178" s="22">
        <v>0</v>
      </c>
      <c r="DI178" s="22">
        <v>0</v>
      </c>
      <c r="DJ178" s="22">
        <v>0</v>
      </c>
      <c r="DK178" s="22">
        <v>0</v>
      </c>
      <c r="DL178" s="22">
        <v>0</v>
      </c>
      <c r="DM178" s="22">
        <v>0</v>
      </c>
      <c r="DN178" s="22">
        <v>0</v>
      </c>
      <c r="DO178" s="22">
        <v>0</v>
      </c>
      <c r="DP178" s="22">
        <v>0</v>
      </c>
      <c r="DQ178" s="22">
        <v>0</v>
      </c>
      <c r="DR178" s="22">
        <v>0</v>
      </c>
      <c r="DS178" s="22">
        <v>0</v>
      </c>
      <c r="DT178" s="22">
        <v>0</v>
      </c>
      <c r="DU178" s="22">
        <v>0</v>
      </c>
      <c r="DV178" s="22">
        <v>0</v>
      </c>
      <c r="DW178" s="22">
        <v>0</v>
      </c>
      <c r="DX178" s="22">
        <v>0</v>
      </c>
      <c r="DY178" s="22">
        <v>0</v>
      </c>
      <c r="DZ178" s="22">
        <v>0</v>
      </c>
      <c r="EA178" s="22">
        <v>0</v>
      </c>
      <c r="EB178" s="22">
        <v>0</v>
      </c>
      <c r="EC178" s="22">
        <v>0</v>
      </c>
      <c r="ED178" s="22">
        <v>0</v>
      </c>
      <c r="EE178" s="22">
        <v>0</v>
      </c>
      <c r="EF178" s="22">
        <v>0</v>
      </c>
      <c r="EG178" s="22">
        <v>0</v>
      </c>
      <c r="EH178" s="22">
        <v>0</v>
      </c>
      <c r="EI178" s="22">
        <v>0</v>
      </c>
      <c r="EJ178" s="22">
        <v>0</v>
      </c>
      <c r="EK178" s="22">
        <v>0</v>
      </c>
      <c r="EL178" s="22">
        <v>0</v>
      </c>
      <c r="EM178" s="22">
        <v>0</v>
      </c>
      <c r="EN178" s="22">
        <v>0</v>
      </c>
      <c r="EO178" s="22">
        <v>0</v>
      </c>
      <c r="EP178" s="22">
        <v>0</v>
      </c>
      <c r="EQ178" s="22">
        <v>0</v>
      </c>
      <c r="ER178" s="22">
        <v>0</v>
      </c>
      <c r="ES178" s="22">
        <v>0</v>
      </c>
      <c r="ET178" s="22">
        <v>0</v>
      </c>
      <c r="EU178" s="22">
        <v>0</v>
      </c>
      <c r="EV178" s="22">
        <v>0</v>
      </c>
      <c r="EW178" s="22">
        <v>0</v>
      </c>
      <c r="EX178" s="22">
        <v>0</v>
      </c>
      <c r="EY178" s="22">
        <v>0</v>
      </c>
      <c r="EZ178" s="22">
        <v>0</v>
      </c>
      <c r="FA178" s="22">
        <v>0</v>
      </c>
    </row>
    <row r="179" spans="2:157" outlineLevel="1" x14ac:dyDescent="0.35">
      <c r="C179" s="2" t="s">
        <v>127</v>
      </c>
      <c r="H179" s="6">
        <f>H155+H158+H162</f>
        <v>0</v>
      </c>
      <c r="I179" s="6">
        <f t="shared" ref="I179:BT179" si="197">I155+I158+I162</f>
        <v>0</v>
      </c>
      <c r="J179" s="6">
        <f t="shared" si="197"/>
        <v>0</v>
      </c>
      <c r="K179" s="6">
        <f t="shared" si="197"/>
        <v>0</v>
      </c>
      <c r="L179" s="6">
        <f t="shared" si="197"/>
        <v>0</v>
      </c>
      <c r="M179" s="6">
        <f t="shared" si="197"/>
        <v>0</v>
      </c>
      <c r="N179" s="6">
        <f t="shared" si="197"/>
        <v>0</v>
      </c>
      <c r="O179" s="6">
        <f t="shared" si="197"/>
        <v>0</v>
      </c>
      <c r="P179" s="6">
        <f t="shared" si="197"/>
        <v>0</v>
      </c>
      <c r="Q179" s="6">
        <f t="shared" si="197"/>
        <v>0</v>
      </c>
      <c r="R179" s="6">
        <f t="shared" si="197"/>
        <v>0</v>
      </c>
      <c r="S179" s="6">
        <f t="shared" si="197"/>
        <v>0</v>
      </c>
      <c r="T179" s="6">
        <f t="shared" si="197"/>
        <v>0</v>
      </c>
      <c r="U179" s="6">
        <f t="shared" si="197"/>
        <v>0</v>
      </c>
      <c r="V179" s="6">
        <f t="shared" si="197"/>
        <v>26790.132161499994</v>
      </c>
      <c r="W179" s="6">
        <f t="shared" si="197"/>
        <v>26790.132161499994</v>
      </c>
      <c r="X179" s="6">
        <f t="shared" si="197"/>
        <v>26790.132161499994</v>
      </c>
      <c r="Y179" s="6">
        <f t="shared" si="197"/>
        <v>26790.132161499994</v>
      </c>
      <c r="Z179" s="6">
        <f t="shared" si="197"/>
        <v>27598.369982605003</v>
      </c>
      <c r="AA179" s="6">
        <f t="shared" si="197"/>
        <v>27598.369982605003</v>
      </c>
      <c r="AB179" s="6">
        <f t="shared" si="197"/>
        <v>27598.369982605003</v>
      </c>
      <c r="AC179" s="6">
        <f t="shared" si="197"/>
        <v>27598.369982605003</v>
      </c>
      <c r="AD179" s="6">
        <f t="shared" si="197"/>
        <v>28422.772560132133</v>
      </c>
      <c r="AE179" s="6">
        <f t="shared" si="197"/>
        <v>28422.772560132133</v>
      </c>
      <c r="AF179" s="6">
        <f t="shared" si="197"/>
        <v>28422.772560132133</v>
      </c>
      <c r="AG179" s="6">
        <f t="shared" si="197"/>
        <v>28422.772560132133</v>
      </c>
      <c r="AH179" s="6">
        <f t="shared" si="197"/>
        <v>29263.663189209776</v>
      </c>
      <c r="AI179" s="6">
        <f t="shared" si="197"/>
        <v>29263.663189209776</v>
      </c>
      <c r="AJ179" s="6">
        <f t="shared" si="197"/>
        <v>29263.663189209776</v>
      </c>
      <c r="AK179" s="6">
        <f t="shared" si="197"/>
        <v>29263.663189209776</v>
      </c>
      <c r="AL179" s="6">
        <f t="shared" si="197"/>
        <v>30121.371630868987</v>
      </c>
      <c r="AM179" s="6">
        <f t="shared" si="197"/>
        <v>30121.371630868987</v>
      </c>
      <c r="AN179" s="6">
        <f t="shared" si="197"/>
        <v>30121.371630868987</v>
      </c>
      <c r="AO179" s="6">
        <f t="shared" si="197"/>
        <v>30121.371630868987</v>
      </c>
      <c r="AP179" s="6">
        <f t="shared" si="197"/>
        <v>30996.234241361384</v>
      </c>
      <c r="AQ179" s="6">
        <f t="shared" si="197"/>
        <v>30996.234241361384</v>
      </c>
      <c r="AR179" s="6">
        <f t="shared" si="197"/>
        <v>30996.234241361384</v>
      </c>
      <c r="AS179" s="6">
        <f t="shared" si="197"/>
        <v>30996.234241361384</v>
      </c>
      <c r="AT179" s="6">
        <f t="shared" si="197"/>
        <v>31888.594104063635</v>
      </c>
      <c r="AU179" s="6">
        <f t="shared" si="197"/>
        <v>31888.594104063635</v>
      </c>
      <c r="AV179" s="6">
        <f t="shared" si="197"/>
        <v>31888.594104063635</v>
      </c>
      <c r="AW179" s="6">
        <f t="shared" si="197"/>
        <v>31888.594104063635</v>
      </c>
      <c r="AX179" s="6">
        <f t="shared" si="197"/>
        <v>32798.801164019911</v>
      </c>
      <c r="AY179" s="6">
        <f t="shared" si="197"/>
        <v>32798.801164019911</v>
      </c>
      <c r="AZ179" s="6">
        <f t="shared" si="197"/>
        <v>32798.801164019911</v>
      </c>
      <c r="BA179" s="6">
        <f t="shared" si="197"/>
        <v>32798.801164019911</v>
      </c>
      <c r="BB179" s="6">
        <f t="shared" si="197"/>
        <v>33727.212365175306</v>
      </c>
      <c r="BC179" s="6">
        <f t="shared" si="197"/>
        <v>33727.212365175306</v>
      </c>
      <c r="BD179" s="6">
        <f t="shared" si="197"/>
        <v>33727.212365175306</v>
      </c>
      <c r="BE179" s="6">
        <f t="shared" si="197"/>
        <v>33727.212365175306</v>
      </c>
      <c r="BF179" s="6">
        <f t="shared" si="197"/>
        <v>34674.191790353827</v>
      </c>
      <c r="BG179" s="6">
        <f t="shared" si="197"/>
        <v>34674.191790353827</v>
      </c>
      <c r="BH179" s="6">
        <f t="shared" si="197"/>
        <v>34674.191790353827</v>
      </c>
      <c r="BI179" s="6">
        <f t="shared" si="197"/>
        <v>34674.191790353827</v>
      </c>
      <c r="BJ179" s="6">
        <f t="shared" si="197"/>
        <v>35640.11080403591</v>
      </c>
      <c r="BK179" s="6">
        <f t="shared" si="197"/>
        <v>35640.11080403591</v>
      </c>
      <c r="BL179" s="6">
        <f t="shared" si="197"/>
        <v>35640.11080403591</v>
      </c>
      <c r="BM179" s="6">
        <f t="shared" si="197"/>
        <v>35640.11080403591</v>
      </c>
      <c r="BN179" s="6">
        <f t="shared" si="197"/>
        <v>36625.34819799164</v>
      </c>
      <c r="BO179" s="6">
        <f t="shared" si="197"/>
        <v>36625.34819799164</v>
      </c>
      <c r="BP179" s="6">
        <f t="shared" si="197"/>
        <v>36625.34819799164</v>
      </c>
      <c r="BQ179" s="6">
        <f t="shared" si="197"/>
        <v>36625.34819799164</v>
      </c>
      <c r="BR179" s="6">
        <f t="shared" si="197"/>
        <v>37630.29033982649</v>
      </c>
      <c r="BS179" s="6">
        <f t="shared" si="197"/>
        <v>37630.29033982649</v>
      </c>
      <c r="BT179" s="6">
        <f t="shared" si="197"/>
        <v>37630.29033982649</v>
      </c>
      <c r="BU179" s="6">
        <f t="shared" ref="BU179:EF179" si="198">BU155+BU158+BU162</f>
        <v>37630.29033982649</v>
      </c>
      <c r="BV179" s="6">
        <f t="shared" si="198"/>
        <v>38655.331324498038</v>
      </c>
      <c r="BW179" s="6">
        <f t="shared" si="198"/>
        <v>38655.331324498038</v>
      </c>
      <c r="BX179" s="6">
        <f t="shared" si="198"/>
        <v>38655.331324498038</v>
      </c>
      <c r="BY179" s="6">
        <f t="shared" si="198"/>
        <v>38655.331324498038</v>
      </c>
      <c r="BZ179" s="6">
        <f t="shared" si="198"/>
        <v>39700.873128863008</v>
      </c>
      <c r="CA179" s="6">
        <f t="shared" si="198"/>
        <v>39700.873128863008</v>
      </c>
      <c r="CB179" s="6">
        <f t="shared" si="198"/>
        <v>39700.873128863008</v>
      </c>
      <c r="CC179" s="6">
        <f t="shared" si="198"/>
        <v>39700.873128863008</v>
      </c>
      <c r="CD179" s="6">
        <f t="shared" si="198"/>
        <v>40767.325769315263</v>
      </c>
      <c r="CE179" s="6">
        <f t="shared" si="198"/>
        <v>40767.325769315263</v>
      </c>
      <c r="CF179" s="6">
        <f t="shared" si="198"/>
        <v>40767.325769315263</v>
      </c>
      <c r="CG179" s="6">
        <f t="shared" si="198"/>
        <v>40767.325769315263</v>
      </c>
      <c r="CH179" s="6">
        <f t="shared" si="198"/>
        <v>41855.10746257659</v>
      </c>
      <c r="CI179" s="6">
        <f t="shared" si="198"/>
        <v>41855.10746257659</v>
      </c>
      <c r="CJ179" s="6">
        <f t="shared" si="198"/>
        <v>41855.10746257659</v>
      </c>
      <c r="CK179" s="6">
        <f t="shared" si="198"/>
        <v>41855.10746257659</v>
      </c>
      <c r="CL179" s="6">
        <f t="shared" si="198"/>
        <v>42964.644789703147</v>
      </c>
      <c r="CM179" s="6">
        <f t="shared" si="198"/>
        <v>42964.644789703147</v>
      </c>
      <c r="CN179" s="6">
        <f t="shared" si="198"/>
        <v>42964.644789703147</v>
      </c>
      <c r="CO179" s="6">
        <f t="shared" si="198"/>
        <v>42964.644789703147</v>
      </c>
      <c r="CP179" s="6">
        <f t="shared" si="198"/>
        <v>44096.37286337222</v>
      </c>
      <c r="CQ179" s="6">
        <f t="shared" si="198"/>
        <v>44096.37286337222</v>
      </c>
      <c r="CR179" s="6">
        <f t="shared" si="198"/>
        <v>44096.37286337222</v>
      </c>
      <c r="CS179" s="6">
        <f t="shared" si="198"/>
        <v>44096.37286337222</v>
      </c>
      <c r="CT179" s="6">
        <f t="shared" si="198"/>
        <v>45250.735498514696</v>
      </c>
      <c r="CU179" s="6">
        <f t="shared" si="198"/>
        <v>45250.735498514696</v>
      </c>
      <c r="CV179" s="6">
        <f t="shared" si="198"/>
        <v>45250.735498514696</v>
      </c>
      <c r="CW179" s="6">
        <f t="shared" si="198"/>
        <v>45250.735498514696</v>
      </c>
      <c r="CX179" s="6">
        <f t="shared" si="198"/>
        <v>46428.185386359997</v>
      </c>
      <c r="CY179" s="6">
        <f t="shared" si="198"/>
        <v>46428.185386359997</v>
      </c>
      <c r="CZ179" s="6">
        <f t="shared" si="198"/>
        <v>46428.185386359997</v>
      </c>
      <c r="DA179" s="6">
        <f t="shared" si="198"/>
        <v>46428.185386359997</v>
      </c>
      <c r="DB179" s="6">
        <f t="shared" si="198"/>
        <v>47629.184271962236</v>
      </c>
      <c r="DC179" s="6">
        <f t="shared" si="198"/>
        <v>47629.184271962236</v>
      </c>
      <c r="DD179" s="6">
        <f t="shared" si="198"/>
        <v>47629.184271962236</v>
      </c>
      <c r="DE179" s="6">
        <f t="shared" si="198"/>
        <v>47629.184271962236</v>
      </c>
      <c r="DF179" s="6">
        <f t="shared" si="198"/>
        <v>48854.203135276475</v>
      </c>
      <c r="DG179" s="6">
        <f t="shared" si="198"/>
        <v>48854.203135276475</v>
      </c>
      <c r="DH179" s="6">
        <f t="shared" si="198"/>
        <v>48854.203135276475</v>
      </c>
      <c r="DI179" s="6">
        <f t="shared" si="198"/>
        <v>48854.203135276475</v>
      </c>
      <c r="DJ179" s="6">
        <f t="shared" si="198"/>
        <v>50103.722375857018</v>
      </c>
      <c r="DK179" s="6">
        <f t="shared" si="198"/>
        <v>50103.722375857018</v>
      </c>
      <c r="DL179" s="6">
        <f t="shared" si="198"/>
        <v>50103.722375857018</v>
      </c>
      <c r="DM179" s="6">
        <f t="shared" si="198"/>
        <v>50103.722375857018</v>
      </c>
      <c r="DN179" s="6">
        <f t="shared" si="198"/>
        <v>51378.232001249162</v>
      </c>
      <c r="DO179" s="6">
        <f t="shared" si="198"/>
        <v>51378.232001249162</v>
      </c>
      <c r="DP179" s="6">
        <f t="shared" si="198"/>
        <v>51378.232001249162</v>
      </c>
      <c r="DQ179" s="6">
        <f t="shared" si="198"/>
        <v>51378.232001249162</v>
      </c>
      <c r="DR179" s="6">
        <f t="shared" si="198"/>
        <v>0</v>
      </c>
      <c r="DS179" s="6">
        <f t="shared" si="198"/>
        <v>0</v>
      </c>
      <c r="DT179" s="6">
        <f t="shared" si="198"/>
        <v>0</v>
      </c>
      <c r="DU179" s="6">
        <f t="shared" si="198"/>
        <v>0</v>
      </c>
      <c r="DV179" s="6">
        <f t="shared" si="198"/>
        <v>0</v>
      </c>
      <c r="DW179" s="6">
        <f t="shared" si="198"/>
        <v>0</v>
      </c>
      <c r="DX179" s="6">
        <f t="shared" si="198"/>
        <v>0</v>
      </c>
      <c r="DY179" s="6">
        <f t="shared" si="198"/>
        <v>0</v>
      </c>
      <c r="DZ179" s="6">
        <f t="shared" si="198"/>
        <v>0</v>
      </c>
      <c r="EA179" s="6">
        <f t="shared" si="198"/>
        <v>0</v>
      </c>
      <c r="EB179" s="6">
        <f t="shared" si="198"/>
        <v>0</v>
      </c>
      <c r="EC179" s="6">
        <f t="shared" si="198"/>
        <v>0</v>
      </c>
      <c r="ED179" s="6">
        <f t="shared" si="198"/>
        <v>0</v>
      </c>
      <c r="EE179" s="6">
        <f t="shared" si="198"/>
        <v>0</v>
      </c>
      <c r="EF179" s="6">
        <f t="shared" si="198"/>
        <v>0</v>
      </c>
      <c r="EG179" s="6">
        <f t="shared" ref="EG179:FA179" si="199">EG155+EG158+EG162</f>
        <v>0</v>
      </c>
      <c r="EH179" s="6">
        <f t="shared" si="199"/>
        <v>0</v>
      </c>
      <c r="EI179" s="6">
        <f t="shared" si="199"/>
        <v>0</v>
      </c>
      <c r="EJ179" s="6">
        <f t="shared" si="199"/>
        <v>0</v>
      </c>
      <c r="EK179" s="6">
        <f t="shared" si="199"/>
        <v>0</v>
      </c>
      <c r="EL179" s="6">
        <f t="shared" si="199"/>
        <v>0</v>
      </c>
      <c r="EM179" s="6">
        <f t="shared" si="199"/>
        <v>0</v>
      </c>
      <c r="EN179" s="6">
        <f t="shared" si="199"/>
        <v>0</v>
      </c>
      <c r="EO179" s="6">
        <f t="shared" si="199"/>
        <v>0</v>
      </c>
      <c r="EP179" s="6">
        <f t="shared" si="199"/>
        <v>0</v>
      </c>
      <c r="EQ179" s="6">
        <f t="shared" si="199"/>
        <v>0</v>
      </c>
      <c r="ER179" s="6">
        <f t="shared" si="199"/>
        <v>0</v>
      </c>
      <c r="ES179" s="6">
        <f t="shared" si="199"/>
        <v>0</v>
      </c>
      <c r="ET179" s="6">
        <f t="shared" si="199"/>
        <v>0</v>
      </c>
      <c r="EU179" s="6">
        <f t="shared" si="199"/>
        <v>0</v>
      </c>
      <c r="EV179" s="6">
        <f t="shared" si="199"/>
        <v>0</v>
      </c>
      <c r="EW179" s="6">
        <f t="shared" si="199"/>
        <v>0</v>
      </c>
      <c r="EX179" s="6">
        <f t="shared" si="199"/>
        <v>0</v>
      </c>
      <c r="EY179" s="6">
        <f t="shared" si="199"/>
        <v>0</v>
      </c>
      <c r="EZ179" s="6">
        <f t="shared" si="199"/>
        <v>0</v>
      </c>
      <c r="FA179" s="6">
        <f t="shared" si="199"/>
        <v>0</v>
      </c>
    </row>
    <row r="180" spans="2:157" ht="15" outlineLevel="1" thickBot="1" x14ac:dyDescent="0.4">
      <c r="C180" s="9" t="s">
        <v>128</v>
      </c>
      <c r="D180" s="9"/>
      <c r="E180" s="9"/>
      <c r="F180" s="9"/>
      <c r="G180" s="9"/>
      <c r="H180" s="10">
        <f>H174+H175-H176+H177+H178-H179</f>
        <v>0</v>
      </c>
      <c r="I180" s="10">
        <f t="shared" ref="I180:BT180" si="200">I174+I175-I176+I177+I178-I179</f>
        <v>0</v>
      </c>
      <c r="J180" s="10">
        <f t="shared" si="200"/>
        <v>0</v>
      </c>
      <c r="K180" s="10">
        <f t="shared" si="200"/>
        <v>0</v>
      </c>
      <c r="L180" s="10">
        <f t="shared" si="200"/>
        <v>0</v>
      </c>
      <c r="M180" s="10">
        <f t="shared" si="200"/>
        <v>0</v>
      </c>
      <c r="N180" s="10">
        <f t="shared" si="200"/>
        <v>35252.122725000001</v>
      </c>
      <c r="O180" s="10">
        <f t="shared" si="200"/>
        <v>35252.122725000001</v>
      </c>
      <c r="P180" s="10">
        <f t="shared" si="200"/>
        <v>171038.076925</v>
      </c>
      <c r="Q180" s="10">
        <f t="shared" si="200"/>
        <v>861718.55550000002</v>
      </c>
      <c r="R180" s="10">
        <f t="shared" si="200"/>
        <v>1723437.111</v>
      </c>
      <c r="S180" s="10">
        <f t="shared" si="200"/>
        <v>2611268.35</v>
      </c>
      <c r="T180" s="10">
        <f t="shared" si="200"/>
        <v>2611268.35</v>
      </c>
      <c r="U180" s="10">
        <f t="shared" si="200"/>
        <v>2611268.35</v>
      </c>
      <c r="V180" s="10">
        <f t="shared" si="200"/>
        <v>1930023.3168887501</v>
      </c>
      <c r="W180" s="10">
        <f t="shared" si="200"/>
        <v>1603255.3287025001</v>
      </c>
      <c r="X180" s="10">
        <f t="shared" si="200"/>
        <v>1276487.3405162501</v>
      </c>
      <c r="Y180" s="10">
        <f t="shared" si="200"/>
        <v>949719.35233000002</v>
      </c>
      <c r="Z180" s="10">
        <f t="shared" si="200"/>
        <v>862581.22214700002</v>
      </c>
      <c r="AA180" s="10">
        <f t="shared" si="200"/>
        <v>775443.09196400002</v>
      </c>
      <c r="AB180" s="10">
        <f t="shared" si="200"/>
        <v>688304.96178100002</v>
      </c>
      <c r="AC180" s="10">
        <f t="shared" si="200"/>
        <v>601166.83159800002</v>
      </c>
      <c r="AD180" s="10">
        <f t="shared" si="200"/>
        <v>548883.95348820009</v>
      </c>
      <c r="AE180" s="10">
        <f t="shared" si="200"/>
        <v>496601.0753784001</v>
      </c>
      <c r="AF180" s="10">
        <f t="shared" si="200"/>
        <v>444318.19726860011</v>
      </c>
      <c r="AG180" s="10">
        <f t="shared" si="200"/>
        <v>392035.31915880012</v>
      </c>
      <c r="AH180" s="10">
        <f t="shared" si="200"/>
        <v>360665.5922929201</v>
      </c>
      <c r="AI180" s="10">
        <f t="shared" si="200"/>
        <v>329295.86542704009</v>
      </c>
      <c r="AJ180" s="10">
        <f t="shared" si="200"/>
        <v>297926.13856116007</v>
      </c>
      <c r="AK180" s="10">
        <f t="shared" si="200"/>
        <v>266556.41169528005</v>
      </c>
      <c r="AL180" s="10">
        <f t="shared" si="200"/>
        <v>235186.68482940004</v>
      </c>
      <c r="AM180" s="10">
        <f t="shared" si="200"/>
        <v>203816.95796352002</v>
      </c>
      <c r="AN180" s="10">
        <f t="shared" si="200"/>
        <v>172447.23109764</v>
      </c>
      <c r="AO180" s="10">
        <f t="shared" si="200"/>
        <v>141077.50423175999</v>
      </c>
      <c r="AP180" s="10">
        <f t="shared" si="200"/>
        <v>125392.64079881998</v>
      </c>
      <c r="AQ180" s="10">
        <f t="shared" si="200"/>
        <v>109707.77736587997</v>
      </c>
      <c r="AR180" s="10">
        <f t="shared" si="200"/>
        <v>94022.913932939977</v>
      </c>
      <c r="AS180" s="10">
        <f t="shared" si="200"/>
        <v>78338.050499999983</v>
      </c>
      <c r="AT180" s="10">
        <f t="shared" si="200"/>
        <v>78338.050499999983</v>
      </c>
      <c r="AU180" s="10">
        <f t="shared" si="200"/>
        <v>78338.050499999983</v>
      </c>
      <c r="AV180" s="10">
        <f t="shared" si="200"/>
        <v>78338.050499999983</v>
      </c>
      <c r="AW180" s="10">
        <f t="shared" si="200"/>
        <v>78338.050499999983</v>
      </c>
      <c r="AX180" s="10">
        <f t="shared" si="200"/>
        <v>78338.050499999983</v>
      </c>
      <c r="AY180" s="10">
        <f t="shared" si="200"/>
        <v>78338.050499999983</v>
      </c>
      <c r="AZ180" s="10">
        <f t="shared" si="200"/>
        <v>78338.050499999983</v>
      </c>
      <c r="BA180" s="10">
        <f t="shared" si="200"/>
        <v>78338.050499999983</v>
      </c>
      <c r="BB180" s="10">
        <f t="shared" si="200"/>
        <v>78338.050499999983</v>
      </c>
      <c r="BC180" s="10">
        <f t="shared" si="200"/>
        <v>78338.050499999983</v>
      </c>
      <c r="BD180" s="10">
        <f t="shared" si="200"/>
        <v>78338.050499999983</v>
      </c>
      <c r="BE180" s="10">
        <f t="shared" si="200"/>
        <v>78338.050499999983</v>
      </c>
      <c r="BF180" s="10">
        <f t="shared" si="200"/>
        <v>78338.050499999983</v>
      </c>
      <c r="BG180" s="10">
        <f t="shared" si="200"/>
        <v>78338.050499999983</v>
      </c>
      <c r="BH180" s="10">
        <f t="shared" si="200"/>
        <v>78338.050499999983</v>
      </c>
      <c r="BI180" s="10">
        <f t="shared" si="200"/>
        <v>78338.050499999983</v>
      </c>
      <c r="BJ180" s="10">
        <f t="shared" si="200"/>
        <v>78338.050499999983</v>
      </c>
      <c r="BK180" s="10">
        <f t="shared" si="200"/>
        <v>78338.050499999983</v>
      </c>
      <c r="BL180" s="10">
        <f t="shared" si="200"/>
        <v>78338.050499999983</v>
      </c>
      <c r="BM180" s="10">
        <f t="shared" si="200"/>
        <v>78338.050499999983</v>
      </c>
      <c r="BN180" s="10">
        <f t="shared" si="200"/>
        <v>78338.050499999983</v>
      </c>
      <c r="BO180" s="10">
        <f t="shared" si="200"/>
        <v>78338.050499999983</v>
      </c>
      <c r="BP180" s="10">
        <f t="shared" si="200"/>
        <v>78338.050499999983</v>
      </c>
      <c r="BQ180" s="10">
        <f t="shared" si="200"/>
        <v>78338.050499999983</v>
      </c>
      <c r="BR180" s="10">
        <f t="shared" si="200"/>
        <v>78338.050499999983</v>
      </c>
      <c r="BS180" s="10">
        <f t="shared" si="200"/>
        <v>78338.050499999983</v>
      </c>
      <c r="BT180" s="10">
        <f t="shared" si="200"/>
        <v>78338.050499999983</v>
      </c>
      <c r="BU180" s="10">
        <f t="shared" ref="BU180:EF180" si="201">BU174+BU175-BU176+BU177+BU178-BU179</f>
        <v>78338.050499999983</v>
      </c>
      <c r="BV180" s="10">
        <f t="shared" si="201"/>
        <v>78338.050499999983</v>
      </c>
      <c r="BW180" s="10">
        <f t="shared" si="201"/>
        <v>78338.050499999983</v>
      </c>
      <c r="BX180" s="10">
        <f t="shared" si="201"/>
        <v>78338.050499999983</v>
      </c>
      <c r="BY180" s="10">
        <f t="shared" si="201"/>
        <v>78338.050499999983</v>
      </c>
      <c r="BZ180" s="10">
        <f t="shared" si="201"/>
        <v>78338.050499999983</v>
      </c>
      <c r="CA180" s="10">
        <f t="shared" si="201"/>
        <v>78338.050499999983</v>
      </c>
      <c r="CB180" s="10">
        <f t="shared" si="201"/>
        <v>78338.050499999983</v>
      </c>
      <c r="CC180" s="10">
        <f t="shared" si="201"/>
        <v>78338.050499999983</v>
      </c>
      <c r="CD180" s="10">
        <f t="shared" si="201"/>
        <v>78338.050499999983</v>
      </c>
      <c r="CE180" s="10">
        <f t="shared" si="201"/>
        <v>78338.050499999983</v>
      </c>
      <c r="CF180" s="10">
        <f t="shared" si="201"/>
        <v>78338.050499999983</v>
      </c>
      <c r="CG180" s="10">
        <f t="shared" si="201"/>
        <v>78338.050499999983</v>
      </c>
      <c r="CH180" s="10">
        <f t="shared" si="201"/>
        <v>78338.050499999983</v>
      </c>
      <c r="CI180" s="10">
        <f t="shared" si="201"/>
        <v>78338.050499999983</v>
      </c>
      <c r="CJ180" s="10">
        <f t="shared" si="201"/>
        <v>78338.050499999983</v>
      </c>
      <c r="CK180" s="10">
        <f t="shared" si="201"/>
        <v>78338.050499999983</v>
      </c>
      <c r="CL180" s="10">
        <f t="shared" si="201"/>
        <v>78338.050499999983</v>
      </c>
      <c r="CM180" s="10">
        <f t="shared" si="201"/>
        <v>78338.050499999983</v>
      </c>
      <c r="CN180" s="10">
        <f t="shared" si="201"/>
        <v>78338.050499999983</v>
      </c>
      <c r="CO180" s="10">
        <f t="shared" si="201"/>
        <v>78338.050499999983</v>
      </c>
      <c r="CP180" s="10">
        <f t="shared" si="201"/>
        <v>78338.050499999983</v>
      </c>
      <c r="CQ180" s="10">
        <f t="shared" si="201"/>
        <v>78338.050499999983</v>
      </c>
      <c r="CR180" s="10">
        <f t="shared" si="201"/>
        <v>78338.050499999983</v>
      </c>
      <c r="CS180" s="10">
        <f t="shared" si="201"/>
        <v>78338.050499999983</v>
      </c>
      <c r="CT180" s="10">
        <f t="shared" si="201"/>
        <v>78338.050499999983</v>
      </c>
      <c r="CU180" s="10">
        <f t="shared" si="201"/>
        <v>78338.050499999983</v>
      </c>
      <c r="CV180" s="10">
        <f t="shared" si="201"/>
        <v>78338.050499999983</v>
      </c>
      <c r="CW180" s="10">
        <f t="shared" si="201"/>
        <v>78338.050499999983</v>
      </c>
      <c r="CX180" s="10">
        <f t="shared" si="201"/>
        <v>78338.050499999983</v>
      </c>
      <c r="CY180" s="10">
        <f t="shared" si="201"/>
        <v>78338.050499999983</v>
      </c>
      <c r="CZ180" s="10">
        <f t="shared" si="201"/>
        <v>78338.050499999983</v>
      </c>
      <c r="DA180" s="10">
        <f t="shared" si="201"/>
        <v>78338.050499999983</v>
      </c>
      <c r="DB180" s="10">
        <f t="shared" si="201"/>
        <v>78338.050499999983</v>
      </c>
      <c r="DC180" s="10">
        <f t="shared" si="201"/>
        <v>78338.050499999983</v>
      </c>
      <c r="DD180" s="10">
        <f t="shared" si="201"/>
        <v>78338.050499999983</v>
      </c>
      <c r="DE180" s="10">
        <f t="shared" si="201"/>
        <v>78338.050499999983</v>
      </c>
      <c r="DF180" s="10">
        <f t="shared" si="201"/>
        <v>78338.050499999983</v>
      </c>
      <c r="DG180" s="10">
        <f t="shared" si="201"/>
        <v>78338.050499999983</v>
      </c>
      <c r="DH180" s="10">
        <f t="shared" si="201"/>
        <v>78338.050499999983</v>
      </c>
      <c r="DI180" s="10">
        <f t="shared" si="201"/>
        <v>78338.050499999983</v>
      </c>
      <c r="DJ180" s="10">
        <f t="shared" si="201"/>
        <v>78338.050499999983</v>
      </c>
      <c r="DK180" s="10">
        <f t="shared" si="201"/>
        <v>78338.050499999983</v>
      </c>
      <c r="DL180" s="10">
        <f t="shared" si="201"/>
        <v>78338.050499999983</v>
      </c>
      <c r="DM180" s="10">
        <f t="shared" si="201"/>
        <v>78338.050499999983</v>
      </c>
      <c r="DN180" s="10">
        <f t="shared" si="201"/>
        <v>78338.050499999983</v>
      </c>
      <c r="DO180" s="10">
        <f t="shared" si="201"/>
        <v>78338.050499999983</v>
      </c>
      <c r="DP180" s="10">
        <f t="shared" si="201"/>
        <v>78338.050499999983</v>
      </c>
      <c r="DQ180" s="10">
        <f t="shared" si="201"/>
        <v>78338.050499999983</v>
      </c>
      <c r="DR180" s="10">
        <f t="shared" si="201"/>
        <v>78338.050499999983</v>
      </c>
      <c r="DS180" s="10">
        <f t="shared" si="201"/>
        <v>78338.050499999983</v>
      </c>
      <c r="DT180" s="10">
        <f t="shared" si="201"/>
        <v>78338.050499999983</v>
      </c>
      <c r="DU180" s="10">
        <f t="shared" si="201"/>
        <v>78338.050499999983</v>
      </c>
      <c r="DV180" s="10">
        <f t="shared" si="201"/>
        <v>78338.050499999983</v>
      </c>
      <c r="DW180" s="10">
        <f t="shared" si="201"/>
        <v>78338.050499999983</v>
      </c>
      <c r="DX180" s="10">
        <f t="shared" si="201"/>
        <v>78338.050499999983</v>
      </c>
      <c r="DY180" s="10">
        <f t="shared" si="201"/>
        <v>78338.050499999983</v>
      </c>
      <c r="DZ180" s="10">
        <f t="shared" si="201"/>
        <v>78338.050499999983</v>
      </c>
      <c r="EA180" s="10">
        <f t="shared" si="201"/>
        <v>78338.050499999983</v>
      </c>
      <c r="EB180" s="10">
        <f t="shared" si="201"/>
        <v>78338.050499999983</v>
      </c>
      <c r="EC180" s="10">
        <f t="shared" si="201"/>
        <v>78338.050499999983</v>
      </c>
      <c r="ED180" s="10">
        <f t="shared" si="201"/>
        <v>78338.050499999983</v>
      </c>
      <c r="EE180" s="10">
        <f t="shared" si="201"/>
        <v>78338.050499999983</v>
      </c>
      <c r="EF180" s="10">
        <f t="shared" si="201"/>
        <v>78338.050499999983</v>
      </c>
      <c r="EG180" s="10">
        <f t="shared" ref="EG180:FA180" si="202">EG174+EG175-EG176+EG177+EG178-EG179</f>
        <v>78338.050499999983</v>
      </c>
      <c r="EH180" s="10">
        <f t="shared" si="202"/>
        <v>78338.050499999983</v>
      </c>
      <c r="EI180" s="10">
        <f t="shared" si="202"/>
        <v>78338.050499999983</v>
      </c>
      <c r="EJ180" s="10">
        <f t="shared" si="202"/>
        <v>78338.050499999983</v>
      </c>
      <c r="EK180" s="10">
        <f t="shared" si="202"/>
        <v>78338.050499999983</v>
      </c>
      <c r="EL180" s="10">
        <f t="shared" si="202"/>
        <v>78338.050499999983</v>
      </c>
      <c r="EM180" s="10">
        <f t="shared" si="202"/>
        <v>78338.050499999983</v>
      </c>
      <c r="EN180" s="10">
        <f t="shared" si="202"/>
        <v>78338.050499999983</v>
      </c>
      <c r="EO180" s="10">
        <f t="shared" si="202"/>
        <v>78338.050499999983</v>
      </c>
      <c r="EP180" s="10">
        <f t="shared" si="202"/>
        <v>78338.050499999983</v>
      </c>
      <c r="EQ180" s="10">
        <f t="shared" si="202"/>
        <v>78338.050499999983</v>
      </c>
      <c r="ER180" s="10">
        <f t="shared" si="202"/>
        <v>78338.050499999983</v>
      </c>
      <c r="ES180" s="10">
        <f t="shared" si="202"/>
        <v>78338.050499999983</v>
      </c>
      <c r="ET180" s="10">
        <f t="shared" si="202"/>
        <v>78338.050499999983</v>
      </c>
      <c r="EU180" s="10">
        <f t="shared" si="202"/>
        <v>78338.050499999983</v>
      </c>
      <c r="EV180" s="10">
        <f t="shared" si="202"/>
        <v>78338.050499999983</v>
      </c>
      <c r="EW180" s="10">
        <f t="shared" si="202"/>
        <v>78338.050499999983</v>
      </c>
      <c r="EX180" s="10">
        <f t="shared" si="202"/>
        <v>78338.050499999983</v>
      </c>
      <c r="EY180" s="10">
        <f t="shared" si="202"/>
        <v>78338.050499999983</v>
      </c>
      <c r="EZ180" s="10">
        <f t="shared" si="202"/>
        <v>78338.050499999983</v>
      </c>
      <c r="FA180" s="10">
        <f t="shared" si="202"/>
        <v>78338.050499999983</v>
      </c>
    </row>
    <row r="181" spans="2:157" hidden="1" outlineLevel="2" x14ac:dyDescent="0.35">
      <c r="X181" s="2" t="e">
        <f>#REF!</f>
        <v>#REF!</v>
      </c>
      <c r="Y181" s="2" t="e">
        <f>#REF!</f>
        <v>#REF!</v>
      </c>
      <c r="Z181" s="2" t="e">
        <f>#REF!</f>
        <v>#REF!</v>
      </c>
      <c r="AA181" s="2" t="e">
        <f>#REF!</f>
        <v>#REF!</v>
      </c>
      <c r="AB181" s="2" t="e">
        <f>#REF!</f>
        <v>#REF!</v>
      </c>
      <c r="AC181" s="2" t="e">
        <f>#REF!</f>
        <v>#REF!</v>
      </c>
      <c r="AD181" s="2" t="e">
        <f>#REF!</f>
        <v>#REF!</v>
      </c>
      <c r="AE181" s="2" t="e">
        <f>#REF!</f>
        <v>#REF!</v>
      </c>
      <c r="AF181" s="2" t="e">
        <f>#REF!</f>
        <v>#REF!</v>
      </c>
      <c r="AG181" s="2" t="e">
        <f>#REF!</f>
        <v>#REF!</v>
      </c>
      <c r="AH181" s="2" t="e">
        <f>#REF!</f>
        <v>#REF!</v>
      </c>
      <c r="AI181" s="2" t="e">
        <f>#REF!</f>
        <v>#REF!</v>
      </c>
      <c r="AJ181" s="2" t="e">
        <f>#REF!</f>
        <v>#REF!</v>
      </c>
      <c r="AK181" s="2" t="e">
        <f>#REF!</f>
        <v>#REF!</v>
      </c>
      <c r="AL181" s="2" t="e">
        <f>#REF!</f>
        <v>#REF!</v>
      </c>
      <c r="AM181" s="2" t="e">
        <f>#REF!</f>
        <v>#REF!</v>
      </c>
      <c r="AN181" s="2" t="e">
        <f>#REF!</f>
        <v>#REF!</v>
      </c>
      <c r="AO181" s="2" t="e">
        <f>#REF!</f>
        <v>#REF!</v>
      </c>
      <c r="AP181" s="2" t="e">
        <f>#REF!</f>
        <v>#REF!</v>
      </c>
      <c r="AQ181" s="2" t="e">
        <f>#REF!</f>
        <v>#REF!</v>
      </c>
      <c r="AR181" s="2" t="e">
        <f>#REF!</f>
        <v>#REF!</v>
      </c>
      <c r="AS181" s="2" t="e">
        <f>#REF!</f>
        <v>#REF!</v>
      </c>
      <c r="AT181" s="2" t="e">
        <f>#REF!</f>
        <v>#REF!</v>
      </c>
      <c r="AU181" s="2" t="e">
        <f>#REF!</f>
        <v>#REF!</v>
      </c>
      <c r="AV181" s="2" t="e">
        <f>#REF!</f>
        <v>#REF!</v>
      </c>
      <c r="AW181" s="2" t="e">
        <f>#REF!</f>
        <v>#REF!</v>
      </c>
      <c r="AX181" s="2" t="e">
        <f>#REF!</f>
        <v>#REF!</v>
      </c>
      <c r="AY181" s="2" t="e">
        <f>#REF!</f>
        <v>#REF!</v>
      </c>
      <c r="AZ181" s="2" t="e">
        <f>#REF!</f>
        <v>#REF!</v>
      </c>
      <c r="BA181" s="2" t="e">
        <f>#REF!</f>
        <v>#REF!</v>
      </c>
      <c r="BB181" s="2" t="e">
        <f>#REF!</f>
        <v>#REF!</v>
      </c>
      <c r="BC181" s="2" t="e">
        <f>#REF!</f>
        <v>#REF!</v>
      </c>
      <c r="BD181" s="2" t="e">
        <f>#REF!</f>
        <v>#REF!</v>
      </c>
      <c r="BE181" s="2" t="e">
        <f>#REF!</f>
        <v>#REF!</v>
      </c>
      <c r="BF181" s="2" t="e">
        <f>#REF!</f>
        <v>#REF!</v>
      </c>
      <c r="BG181" s="2" t="e">
        <f>#REF!</f>
        <v>#REF!</v>
      </c>
      <c r="BH181" s="2" t="e">
        <f>#REF!</f>
        <v>#REF!</v>
      </c>
      <c r="BI181" s="2" t="e">
        <f>#REF!</f>
        <v>#REF!</v>
      </c>
      <c r="BJ181" s="2" t="e">
        <f>#REF!</f>
        <v>#REF!</v>
      </c>
      <c r="BK181" s="2" t="e">
        <f>#REF!</f>
        <v>#REF!</v>
      </c>
      <c r="BL181" s="2" t="e">
        <f>#REF!</f>
        <v>#REF!</v>
      </c>
      <c r="BM181" s="2" t="e">
        <f>#REF!</f>
        <v>#REF!</v>
      </c>
      <c r="BN181" s="2" t="e">
        <f>#REF!</f>
        <v>#REF!</v>
      </c>
      <c r="BO181" s="2" t="e">
        <f>#REF!</f>
        <v>#REF!</v>
      </c>
      <c r="BP181" s="2" t="e">
        <f>#REF!</f>
        <v>#REF!</v>
      </c>
      <c r="BQ181" s="2" t="e">
        <f>#REF!</f>
        <v>#REF!</v>
      </c>
      <c r="BR181" s="2" t="e">
        <f>#REF!</f>
        <v>#REF!</v>
      </c>
      <c r="BS181" s="2" t="e">
        <f>#REF!</f>
        <v>#REF!</v>
      </c>
      <c r="BT181" s="2" t="e">
        <f>#REF!</f>
        <v>#REF!</v>
      </c>
      <c r="BU181" s="2" t="e">
        <f>#REF!</f>
        <v>#REF!</v>
      </c>
      <c r="BV181" s="2" t="e">
        <f>#REF!</f>
        <v>#REF!</v>
      </c>
      <c r="BW181" s="2" t="e">
        <f>#REF!</f>
        <v>#REF!</v>
      </c>
      <c r="BX181" s="2" t="e">
        <f>#REF!</f>
        <v>#REF!</v>
      </c>
      <c r="BY181" s="2" t="e">
        <f>#REF!</f>
        <v>#REF!</v>
      </c>
      <c r="BZ181" s="2" t="e">
        <f>#REF!</f>
        <v>#REF!</v>
      </c>
      <c r="CA181" s="2" t="e">
        <f>#REF!</f>
        <v>#REF!</v>
      </c>
      <c r="CB181" s="2" t="e">
        <f>#REF!</f>
        <v>#REF!</v>
      </c>
      <c r="CC181" s="2" t="e">
        <f>#REF!</f>
        <v>#REF!</v>
      </c>
      <c r="CD181" s="2" t="e">
        <f>#REF!</f>
        <v>#REF!</v>
      </c>
      <c r="CE181" s="2" t="e">
        <f>#REF!</f>
        <v>#REF!</v>
      </c>
      <c r="CF181" s="2" t="e">
        <f>#REF!</f>
        <v>#REF!</v>
      </c>
      <c r="CG181" s="2" t="e">
        <f>#REF!</f>
        <v>#REF!</v>
      </c>
      <c r="CH181" s="2" t="e">
        <f>#REF!</f>
        <v>#REF!</v>
      </c>
      <c r="CI181" s="2" t="e">
        <f>#REF!</f>
        <v>#REF!</v>
      </c>
      <c r="CJ181" s="2" t="e">
        <f>#REF!</f>
        <v>#REF!</v>
      </c>
      <c r="CK181" s="2" t="e">
        <f>#REF!</f>
        <v>#REF!</v>
      </c>
      <c r="CL181" s="2" t="e">
        <f>#REF!</f>
        <v>#REF!</v>
      </c>
      <c r="CM181" s="2" t="e">
        <f>#REF!</f>
        <v>#REF!</v>
      </c>
      <c r="CN181" s="2" t="e">
        <f>#REF!</f>
        <v>#REF!</v>
      </c>
      <c r="CO181" s="2" t="e">
        <f>#REF!</f>
        <v>#REF!</v>
      </c>
      <c r="CP181" s="2" t="e">
        <f>#REF!</f>
        <v>#REF!</v>
      </c>
      <c r="CQ181" s="2" t="e">
        <f>#REF!</f>
        <v>#REF!</v>
      </c>
      <c r="CR181" s="2" t="e">
        <f>#REF!</f>
        <v>#REF!</v>
      </c>
      <c r="CS181" s="2" t="e">
        <f>#REF!</f>
        <v>#REF!</v>
      </c>
      <c r="CT181" s="2" t="e">
        <f>#REF!</f>
        <v>#REF!</v>
      </c>
      <c r="CU181" s="2" t="e">
        <f>#REF!</f>
        <v>#REF!</v>
      </c>
      <c r="CV181" s="2" t="e">
        <f>#REF!</f>
        <v>#REF!</v>
      </c>
      <c r="CW181" s="2" t="e">
        <f>#REF!</f>
        <v>#REF!</v>
      </c>
      <c r="CX181" s="2" t="e">
        <f>#REF!</f>
        <v>#REF!</v>
      </c>
      <c r="CY181" s="2" t="e">
        <f>#REF!</f>
        <v>#REF!</v>
      </c>
      <c r="CZ181" s="2" t="e">
        <f>#REF!</f>
        <v>#REF!</v>
      </c>
      <c r="DA181" s="2" t="e">
        <f>#REF!</f>
        <v>#REF!</v>
      </c>
      <c r="DB181" s="2" t="e">
        <f>#REF!</f>
        <v>#REF!</v>
      </c>
      <c r="DC181" s="2" t="e">
        <f>#REF!</f>
        <v>#REF!</v>
      </c>
      <c r="DD181" s="2" t="e">
        <f>#REF!</f>
        <v>#REF!</v>
      </c>
      <c r="DE181" s="2" t="e">
        <f>#REF!</f>
        <v>#REF!</v>
      </c>
      <c r="DF181" s="2" t="e">
        <f>#REF!</f>
        <v>#REF!</v>
      </c>
      <c r="DG181" s="2" t="e">
        <f>#REF!</f>
        <v>#REF!</v>
      </c>
      <c r="DH181" s="2" t="e">
        <f>#REF!</f>
        <v>#REF!</v>
      </c>
      <c r="DI181" s="2" t="e">
        <f>#REF!</f>
        <v>#REF!</v>
      </c>
      <c r="DJ181" s="2" t="e">
        <f>#REF!</f>
        <v>#REF!</v>
      </c>
      <c r="DK181" s="2" t="e">
        <f>#REF!</f>
        <v>#REF!</v>
      </c>
      <c r="DL181" s="2" t="e">
        <f>#REF!</f>
        <v>#REF!</v>
      </c>
      <c r="DM181" s="2" t="e">
        <f>#REF!</f>
        <v>#REF!</v>
      </c>
      <c r="DN181" s="2" t="e">
        <f>#REF!</f>
        <v>#REF!</v>
      </c>
      <c r="DO181" s="2" t="e">
        <f>#REF!</f>
        <v>#REF!</v>
      </c>
      <c r="DP181" s="2" t="e">
        <f>#REF!</f>
        <v>#REF!</v>
      </c>
      <c r="DQ181" s="2" t="e">
        <f>#REF!</f>
        <v>#REF!</v>
      </c>
      <c r="DR181" s="2" t="e">
        <f>#REF!</f>
        <v>#REF!</v>
      </c>
      <c r="DS181" s="2" t="e">
        <f>#REF!</f>
        <v>#REF!</v>
      </c>
      <c r="DT181" s="2" t="e">
        <f>#REF!</f>
        <v>#REF!</v>
      </c>
      <c r="DU181" s="2" t="e">
        <f>#REF!</f>
        <v>#REF!</v>
      </c>
      <c r="DV181" s="2" t="e">
        <f>#REF!</f>
        <v>#REF!</v>
      </c>
      <c r="DW181" s="2" t="e">
        <f>#REF!</f>
        <v>#REF!</v>
      </c>
      <c r="DX181" s="2" t="e">
        <f>#REF!</f>
        <v>#REF!</v>
      </c>
      <c r="DY181" s="2" t="e">
        <f>#REF!</f>
        <v>#REF!</v>
      </c>
      <c r="DZ181" s="2" t="e">
        <f>#REF!</f>
        <v>#REF!</v>
      </c>
      <c r="EA181" s="2" t="e">
        <f>#REF!</f>
        <v>#REF!</v>
      </c>
      <c r="EB181" s="2" t="e">
        <f>#REF!</f>
        <v>#REF!</v>
      </c>
      <c r="EC181" s="2" t="e">
        <f>#REF!</f>
        <v>#REF!</v>
      </c>
      <c r="ED181" s="2" t="e">
        <f>#REF!</f>
        <v>#REF!</v>
      </c>
      <c r="EE181" s="2" t="e">
        <f>#REF!</f>
        <v>#REF!</v>
      </c>
      <c r="EF181" s="2" t="e">
        <f>#REF!</f>
        <v>#REF!</v>
      </c>
      <c r="EG181" s="2" t="e">
        <f>#REF!</f>
        <v>#REF!</v>
      </c>
      <c r="EH181" s="2" t="e">
        <f>#REF!</f>
        <v>#REF!</v>
      </c>
      <c r="EI181" s="2" t="e">
        <f>#REF!</f>
        <v>#REF!</v>
      </c>
      <c r="EJ181" s="2" t="e">
        <f>#REF!</f>
        <v>#REF!</v>
      </c>
      <c r="EK181" s="2" t="e">
        <f>#REF!</f>
        <v>#REF!</v>
      </c>
      <c r="EL181" s="2" t="e">
        <f>#REF!</f>
        <v>#REF!</v>
      </c>
      <c r="EM181" s="2" t="e">
        <f>#REF!</f>
        <v>#REF!</v>
      </c>
      <c r="EN181" s="2" t="e">
        <f>#REF!</f>
        <v>#REF!</v>
      </c>
      <c r="EO181" s="2" t="e">
        <f>#REF!</f>
        <v>#REF!</v>
      </c>
      <c r="EP181" s="2" t="e">
        <f>#REF!</f>
        <v>#REF!</v>
      </c>
      <c r="EQ181" s="2" t="e">
        <f>#REF!</f>
        <v>#REF!</v>
      </c>
      <c r="ER181" s="2" t="e">
        <f>#REF!</f>
        <v>#REF!</v>
      </c>
      <c r="ES181" s="2" t="e">
        <f>#REF!</f>
        <v>#REF!</v>
      </c>
      <c r="ET181" s="2" t="e">
        <f>#REF!</f>
        <v>#REF!</v>
      </c>
      <c r="EU181" s="2" t="e">
        <f>#REF!</f>
        <v>#REF!</v>
      </c>
      <c r="EV181" s="2" t="e">
        <f>#REF!</f>
        <v>#REF!</v>
      </c>
      <c r="EW181" s="2" t="e">
        <f>#REF!</f>
        <v>#REF!</v>
      </c>
      <c r="EX181" s="2" t="e">
        <f>#REF!</f>
        <v>#REF!</v>
      </c>
      <c r="EY181" s="2" t="e">
        <f>#REF!</f>
        <v>#REF!</v>
      </c>
      <c r="EZ181" s="2" t="e">
        <f>#REF!</f>
        <v>#REF!</v>
      </c>
      <c r="FA181" s="2" t="e">
        <f>#REF!</f>
        <v>#REF!</v>
      </c>
    </row>
    <row r="182" spans="2:157" outlineLevel="1" collapsed="1" x14ac:dyDescent="0.35"/>
    <row r="183" spans="2:157" outlineLevel="1" x14ac:dyDescent="0.35">
      <c r="B183" s="2" t="s">
        <v>134</v>
      </c>
    </row>
    <row r="184" spans="2:157" outlineLevel="1" x14ac:dyDescent="0.35">
      <c r="C184" s="2" t="s">
        <v>122</v>
      </c>
      <c r="H184" s="6">
        <f>G187</f>
        <v>0</v>
      </c>
      <c r="I184" s="6">
        <f t="shared" ref="I184:BT184" si="203">H187</f>
        <v>0</v>
      </c>
      <c r="J184" s="6">
        <f t="shared" si="203"/>
        <v>0</v>
      </c>
      <c r="K184" s="6">
        <f t="shared" si="203"/>
        <v>0</v>
      </c>
      <c r="L184" s="6">
        <f t="shared" si="203"/>
        <v>0</v>
      </c>
      <c r="M184" s="6">
        <f t="shared" si="203"/>
        <v>0</v>
      </c>
      <c r="N184" s="6">
        <f t="shared" si="203"/>
        <v>0</v>
      </c>
      <c r="O184" s="6">
        <f t="shared" si="203"/>
        <v>0</v>
      </c>
      <c r="P184" s="6">
        <f t="shared" si="203"/>
        <v>0</v>
      </c>
      <c r="Q184" s="6">
        <f t="shared" si="203"/>
        <v>0</v>
      </c>
      <c r="R184" s="6">
        <f t="shared" si="203"/>
        <v>0</v>
      </c>
      <c r="S184" s="6">
        <f t="shared" si="203"/>
        <v>0</v>
      </c>
      <c r="T184" s="6">
        <f t="shared" si="203"/>
        <v>0</v>
      </c>
      <c r="U184" s="6">
        <f t="shared" si="203"/>
        <v>0</v>
      </c>
      <c r="V184" s="6">
        <f t="shared" si="203"/>
        <v>0</v>
      </c>
      <c r="W184" s="6">
        <f t="shared" si="203"/>
        <v>0</v>
      </c>
      <c r="X184" s="6">
        <f t="shared" si="203"/>
        <v>0</v>
      </c>
      <c r="Y184" s="6">
        <f t="shared" si="203"/>
        <v>0</v>
      </c>
      <c r="Z184" s="6">
        <f t="shared" si="203"/>
        <v>0</v>
      </c>
      <c r="AA184" s="6">
        <f t="shared" si="203"/>
        <v>0</v>
      </c>
      <c r="AB184" s="6">
        <f t="shared" si="203"/>
        <v>0</v>
      </c>
      <c r="AC184" s="6">
        <f t="shared" si="203"/>
        <v>0</v>
      </c>
      <c r="AD184" s="6">
        <f t="shared" si="203"/>
        <v>0</v>
      </c>
      <c r="AE184" s="6">
        <f t="shared" si="203"/>
        <v>0</v>
      </c>
      <c r="AF184" s="6">
        <f t="shared" si="203"/>
        <v>0</v>
      </c>
      <c r="AG184" s="6">
        <f t="shared" si="203"/>
        <v>0</v>
      </c>
      <c r="AH184" s="6">
        <f t="shared" si="203"/>
        <v>0</v>
      </c>
      <c r="AI184" s="6">
        <f t="shared" si="203"/>
        <v>0</v>
      </c>
      <c r="AJ184" s="6">
        <f t="shared" si="203"/>
        <v>0</v>
      </c>
      <c r="AK184" s="6">
        <f t="shared" si="203"/>
        <v>0</v>
      </c>
      <c r="AL184" s="6">
        <f t="shared" si="203"/>
        <v>0</v>
      </c>
      <c r="AM184" s="6">
        <f t="shared" si="203"/>
        <v>0</v>
      </c>
      <c r="AN184" s="6">
        <f t="shared" si="203"/>
        <v>0</v>
      </c>
      <c r="AO184" s="6">
        <f t="shared" si="203"/>
        <v>0</v>
      </c>
      <c r="AP184" s="6">
        <f t="shared" si="203"/>
        <v>0</v>
      </c>
      <c r="AQ184" s="6">
        <f t="shared" si="203"/>
        <v>0</v>
      </c>
      <c r="AR184" s="6">
        <f t="shared" si="203"/>
        <v>0</v>
      </c>
      <c r="AS184" s="6">
        <f t="shared" si="203"/>
        <v>0</v>
      </c>
      <c r="AT184" s="6">
        <f t="shared" si="203"/>
        <v>0</v>
      </c>
      <c r="AU184" s="6">
        <f t="shared" si="203"/>
        <v>0</v>
      </c>
      <c r="AV184" s="6">
        <f t="shared" si="203"/>
        <v>0</v>
      </c>
      <c r="AW184" s="6">
        <f t="shared" si="203"/>
        <v>0</v>
      </c>
      <c r="AX184" s="6">
        <f t="shared" si="203"/>
        <v>0</v>
      </c>
      <c r="AY184" s="6">
        <f t="shared" si="203"/>
        <v>0</v>
      </c>
      <c r="AZ184" s="6">
        <f t="shared" si="203"/>
        <v>0</v>
      </c>
      <c r="BA184" s="6">
        <f t="shared" si="203"/>
        <v>0</v>
      </c>
      <c r="BB184" s="6">
        <f t="shared" si="203"/>
        <v>0</v>
      </c>
      <c r="BC184" s="6">
        <f t="shared" si="203"/>
        <v>0</v>
      </c>
      <c r="BD184" s="6">
        <f t="shared" si="203"/>
        <v>0</v>
      </c>
      <c r="BE184" s="6">
        <f t="shared" si="203"/>
        <v>0</v>
      </c>
      <c r="BF184" s="6">
        <f t="shared" si="203"/>
        <v>0</v>
      </c>
      <c r="BG184" s="6">
        <f t="shared" si="203"/>
        <v>0</v>
      </c>
      <c r="BH184" s="6">
        <f t="shared" si="203"/>
        <v>0</v>
      </c>
      <c r="BI184" s="6">
        <f t="shared" si="203"/>
        <v>0</v>
      </c>
      <c r="BJ184" s="6">
        <f t="shared" si="203"/>
        <v>0</v>
      </c>
      <c r="BK184" s="6">
        <f t="shared" si="203"/>
        <v>0</v>
      </c>
      <c r="BL184" s="6">
        <f t="shared" si="203"/>
        <v>0</v>
      </c>
      <c r="BM184" s="6">
        <f t="shared" si="203"/>
        <v>0</v>
      </c>
      <c r="BN184" s="6">
        <f t="shared" si="203"/>
        <v>0</v>
      </c>
      <c r="BO184" s="6">
        <f t="shared" si="203"/>
        <v>0</v>
      </c>
      <c r="BP184" s="6">
        <f t="shared" si="203"/>
        <v>0</v>
      </c>
      <c r="BQ184" s="6">
        <f t="shared" si="203"/>
        <v>0</v>
      </c>
      <c r="BR184" s="6">
        <f t="shared" si="203"/>
        <v>0</v>
      </c>
      <c r="BS184" s="6">
        <f t="shared" si="203"/>
        <v>0</v>
      </c>
      <c r="BT184" s="6">
        <f t="shared" si="203"/>
        <v>0</v>
      </c>
      <c r="BU184" s="6">
        <f t="shared" ref="BU184:EF184" si="204">BT187</f>
        <v>0</v>
      </c>
      <c r="BV184" s="6">
        <f t="shared" si="204"/>
        <v>0</v>
      </c>
      <c r="BW184" s="6">
        <f t="shared" si="204"/>
        <v>0</v>
      </c>
      <c r="BX184" s="6">
        <f t="shared" si="204"/>
        <v>0</v>
      </c>
      <c r="BY184" s="6">
        <f t="shared" si="204"/>
        <v>0</v>
      </c>
      <c r="BZ184" s="6">
        <f t="shared" si="204"/>
        <v>0</v>
      </c>
      <c r="CA184" s="6">
        <f t="shared" si="204"/>
        <v>0</v>
      </c>
      <c r="CB184" s="6">
        <f t="shared" si="204"/>
        <v>0</v>
      </c>
      <c r="CC184" s="6">
        <f t="shared" si="204"/>
        <v>0</v>
      </c>
      <c r="CD184" s="6">
        <f t="shared" si="204"/>
        <v>0</v>
      </c>
      <c r="CE184" s="6">
        <f t="shared" si="204"/>
        <v>0</v>
      </c>
      <c r="CF184" s="6">
        <f t="shared" si="204"/>
        <v>0</v>
      </c>
      <c r="CG184" s="6">
        <f t="shared" si="204"/>
        <v>0</v>
      </c>
      <c r="CH184" s="6">
        <f t="shared" si="204"/>
        <v>0</v>
      </c>
      <c r="CI184" s="6">
        <f t="shared" si="204"/>
        <v>0</v>
      </c>
      <c r="CJ184" s="6">
        <f t="shared" si="204"/>
        <v>0</v>
      </c>
      <c r="CK184" s="6">
        <f t="shared" si="204"/>
        <v>0</v>
      </c>
      <c r="CL184" s="6">
        <f t="shared" si="204"/>
        <v>0</v>
      </c>
      <c r="CM184" s="6">
        <f t="shared" si="204"/>
        <v>0</v>
      </c>
      <c r="CN184" s="6">
        <f t="shared" si="204"/>
        <v>0</v>
      </c>
      <c r="CO184" s="6">
        <f t="shared" si="204"/>
        <v>0</v>
      </c>
      <c r="CP184" s="6">
        <f t="shared" si="204"/>
        <v>0</v>
      </c>
      <c r="CQ184" s="6">
        <f t="shared" si="204"/>
        <v>0</v>
      </c>
      <c r="CR184" s="6">
        <f t="shared" si="204"/>
        <v>0</v>
      </c>
      <c r="CS184" s="6">
        <f t="shared" si="204"/>
        <v>0</v>
      </c>
      <c r="CT184" s="6">
        <f t="shared" si="204"/>
        <v>0</v>
      </c>
      <c r="CU184" s="6">
        <f t="shared" si="204"/>
        <v>0</v>
      </c>
      <c r="CV184" s="6">
        <f t="shared" si="204"/>
        <v>0</v>
      </c>
      <c r="CW184" s="6">
        <f t="shared" si="204"/>
        <v>0</v>
      </c>
      <c r="CX184" s="6">
        <f t="shared" si="204"/>
        <v>0</v>
      </c>
      <c r="CY184" s="6">
        <f t="shared" si="204"/>
        <v>0</v>
      </c>
      <c r="CZ184" s="6">
        <f t="shared" si="204"/>
        <v>0</v>
      </c>
      <c r="DA184" s="6">
        <f t="shared" si="204"/>
        <v>0</v>
      </c>
      <c r="DB184" s="6">
        <f t="shared" si="204"/>
        <v>0</v>
      </c>
      <c r="DC184" s="6">
        <f t="shared" si="204"/>
        <v>0</v>
      </c>
      <c r="DD184" s="6">
        <f t="shared" si="204"/>
        <v>0</v>
      </c>
      <c r="DE184" s="6">
        <f t="shared" si="204"/>
        <v>0</v>
      </c>
      <c r="DF184" s="6">
        <f t="shared" si="204"/>
        <v>0</v>
      </c>
      <c r="DG184" s="6">
        <f t="shared" si="204"/>
        <v>0</v>
      </c>
      <c r="DH184" s="6">
        <f t="shared" si="204"/>
        <v>0</v>
      </c>
      <c r="DI184" s="6">
        <f t="shared" si="204"/>
        <v>0</v>
      </c>
      <c r="DJ184" s="6">
        <f t="shared" si="204"/>
        <v>0</v>
      </c>
      <c r="DK184" s="6">
        <f t="shared" si="204"/>
        <v>0</v>
      </c>
      <c r="DL184" s="6">
        <f t="shared" si="204"/>
        <v>0</v>
      </c>
      <c r="DM184" s="6">
        <f t="shared" si="204"/>
        <v>0</v>
      </c>
      <c r="DN184" s="6">
        <f t="shared" si="204"/>
        <v>0</v>
      </c>
      <c r="DO184" s="6">
        <f t="shared" si="204"/>
        <v>0</v>
      </c>
      <c r="DP184" s="6">
        <f t="shared" si="204"/>
        <v>0</v>
      </c>
      <c r="DQ184" s="6">
        <f t="shared" si="204"/>
        <v>0</v>
      </c>
      <c r="DR184" s="6">
        <f t="shared" si="204"/>
        <v>0</v>
      </c>
      <c r="DS184" s="6">
        <f t="shared" si="204"/>
        <v>0</v>
      </c>
      <c r="DT184" s="6">
        <f t="shared" si="204"/>
        <v>0</v>
      </c>
      <c r="DU184" s="6">
        <f t="shared" si="204"/>
        <v>0</v>
      </c>
      <c r="DV184" s="6">
        <f t="shared" si="204"/>
        <v>0</v>
      </c>
      <c r="DW184" s="6">
        <f t="shared" si="204"/>
        <v>0</v>
      </c>
      <c r="DX184" s="6">
        <f t="shared" si="204"/>
        <v>0</v>
      </c>
      <c r="DY184" s="6">
        <f t="shared" si="204"/>
        <v>0</v>
      </c>
      <c r="DZ184" s="6">
        <f t="shared" si="204"/>
        <v>0</v>
      </c>
      <c r="EA184" s="6">
        <f t="shared" si="204"/>
        <v>0</v>
      </c>
      <c r="EB184" s="6">
        <f t="shared" si="204"/>
        <v>0</v>
      </c>
      <c r="EC184" s="6">
        <f t="shared" si="204"/>
        <v>0</v>
      </c>
      <c r="ED184" s="6">
        <f t="shared" si="204"/>
        <v>0</v>
      </c>
      <c r="EE184" s="6">
        <f t="shared" si="204"/>
        <v>0</v>
      </c>
      <c r="EF184" s="6">
        <f t="shared" si="204"/>
        <v>0</v>
      </c>
      <c r="EG184" s="6">
        <f t="shared" ref="EG184:FA184" si="205">EF187</f>
        <v>0</v>
      </c>
      <c r="EH184" s="6">
        <f t="shared" si="205"/>
        <v>0</v>
      </c>
      <c r="EI184" s="6">
        <f t="shared" si="205"/>
        <v>0</v>
      </c>
      <c r="EJ184" s="6">
        <f t="shared" si="205"/>
        <v>0</v>
      </c>
      <c r="EK184" s="6">
        <f t="shared" si="205"/>
        <v>0</v>
      </c>
      <c r="EL184" s="6">
        <f t="shared" si="205"/>
        <v>0</v>
      </c>
      <c r="EM184" s="6">
        <f t="shared" si="205"/>
        <v>0</v>
      </c>
      <c r="EN184" s="6">
        <f t="shared" si="205"/>
        <v>0</v>
      </c>
      <c r="EO184" s="6">
        <f t="shared" si="205"/>
        <v>0</v>
      </c>
      <c r="EP184" s="6">
        <f t="shared" si="205"/>
        <v>0</v>
      </c>
      <c r="EQ184" s="6">
        <f t="shared" si="205"/>
        <v>0</v>
      </c>
      <c r="ER184" s="6">
        <f t="shared" si="205"/>
        <v>0</v>
      </c>
      <c r="ES184" s="6">
        <f t="shared" si="205"/>
        <v>0</v>
      </c>
      <c r="ET184" s="6">
        <f t="shared" si="205"/>
        <v>0</v>
      </c>
      <c r="EU184" s="6">
        <f t="shared" si="205"/>
        <v>0</v>
      </c>
      <c r="EV184" s="6">
        <f t="shared" si="205"/>
        <v>0</v>
      </c>
      <c r="EW184" s="6">
        <f t="shared" si="205"/>
        <v>0</v>
      </c>
      <c r="EX184" s="6">
        <f t="shared" si="205"/>
        <v>0</v>
      </c>
      <c r="EY184" s="6">
        <f t="shared" si="205"/>
        <v>0</v>
      </c>
      <c r="EZ184" s="6">
        <f t="shared" si="205"/>
        <v>0</v>
      </c>
      <c r="FA184" s="6">
        <f t="shared" si="205"/>
        <v>0</v>
      </c>
    </row>
    <row r="185" spans="2:157" outlineLevel="1" x14ac:dyDescent="0.35">
      <c r="C185" s="2" t="s">
        <v>135</v>
      </c>
      <c r="H185" s="6">
        <f>H193</f>
        <v>0</v>
      </c>
      <c r="I185" s="6">
        <f t="shared" ref="I185:BT185" si="206">I193</f>
        <v>0</v>
      </c>
      <c r="J185" s="6">
        <f t="shared" si="206"/>
        <v>0</v>
      </c>
      <c r="K185" s="6">
        <f t="shared" si="206"/>
        <v>0</v>
      </c>
      <c r="L185" s="6">
        <f t="shared" si="206"/>
        <v>0</v>
      </c>
      <c r="M185" s="6">
        <f t="shared" si="206"/>
        <v>0</v>
      </c>
      <c r="N185" s="6">
        <f t="shared" si="206"/>
        <v>0</v>
      </c>
      <c r="O185" s="6">
        <f t="shared" si="206"/>
        <v>0</v>
      </c>
      <c r="P185" s="6">
        <f t="shared" si="206"/>
        <v>0</v>
      </c>
      <c r="Q185" s="6">
        <f t="shared" si="206"/>
        <v>0</v>
      </c>
      <c r="R185" s="6">
        <f t="shared" si="206"/>
        <v>0</v>
      </c>
      <c r="S185" s="6">
        <f t="shared" si="206"/>
        <v>0</v>
      </c>
      <c r="T185" s="6">
        <f t="shared" si="206"/>
        <v>0</v>
      </c>
      <c r="U185" s="6">
        <f t="shared" si="206"/>
        <v>0</v>
      </c>
      <c r="V185" s="6">
        <f t="shared" si="206"/>
        <v>0</v>
      </c>
      <c r="W185" s="6">
        <f t="shared" si="206"/>
        <v>0</v>
      </c>
      <c r="X185" s="6">
        <f t="shared" si="206"/>
        <v>0</v>
      </c>
      <c r="Y185" s="6">
        <f t="shared" si="206"/>
        <v>0</v>
      </c>
      <c r="Z185" s="6">
        <f t="shared" si="206"/>
        <v>0</v>
      </c>
      <c r="AA185" s="6">
        <f t="shared" si="206"/>
        <v>0</v>
      </c>
      <c r="AB185" s="6">
        <f t="shared" si="206"/>
        <v>0</v>
      </c>
      <c r="AC185" s="6">
        <f t="shared" si="206"/>
        <v>0</v>
      </c>
      <c r="AD185" s="6">
        <f t="shared" si="206"/>
        <v>0</v>
      </c>
      <c r="AE185" s="6">
        <f t="shared" si="206"/>
        <v>0</v>
      </c>
      <c r="AF185" s="6">
        <f t="shared" si="206"/>
        <v>0</v>
      </c>
      <c r="AG185" s="6">
        <f t="shared" si="206"/>
        <v>0</v>
      </c>
      <c r="AH185" s="6">
        <f t="shared" si="206"/>
        <v>0</v>
      </c>
      <c r="AI185" s="6">
        <f t="shared" si="206"/>
        <v>0</v>
      </c>
      <c r="AJ185" s="6">
        <f t="shared" si="206"/>
        <v>0</v>
      </c>
      <c r="AK185" s="6">
        <f t="shared" si="206"/>
        <v>0</v>
      </c>
      <c r="AL185" s="6">
        <f t="shared" si="206"/>
        <v>0</v>
      </c>
      <c r="AM185" s="6">
        <f t="shared" si="206"/>
        <v>0</v>
      </c>
      <c r="AN185" s="6">
        <f t="shared" si="206"/>
        <v>0</v>
      </c>
      <c r="AO185" s="6">
        <f t="shared" si="206"/>
        <v>0</v>
      </c>
      <c r="AP185" s="6">
        <f t="shared" si="206"/>
        <v>0</v>
      </c>
      <c r="AQ185" s="6">
        <f t="shared" si="206"/>
        <v>0</v>
      </c>
      <c r="AR185" s="6">
        <f t="shared" si="206"/>
        <v>0</v>
      </c>
      <c r="AS185" s="6">
        <f t="shared" si="206"/>
        <v>0</v>
      </c>
      <c r="AT185" s="6">
        <f t="shared" si="206"/>
        <v>0</v>
      </c>
      <c r="AU185" s="6">
        <f t="shared" si="206"/>
        <v>0</v>
      </c>
      <c r="AV185" s="6">
        <f t="shared" si="206"/>
        <v>0</v>
      </c>
      <c r="AW185" s="6">
        <f t="shared" si="206"/>
        <v>0</v>
      </c>
      <c r="AX185" s="6">
        <f t="shared" si="206"/>
        <v>0</v>
      </c>
      <c r="AY185" s="6">
        <f t="shared" si="206"/>
        <v>0</v>
      </c>
      <c r="AZ185" s="6">
        <f t="shared" si="206"/>
        <v>0</v>
      </c>
      <c r="BA185" s="6">
        <f t="shared" si="206"/>
        <v>0</v>
      </c>
      <c r="BB185" s="6">
        <f t="shared" si="206"/>
        <v>0</v>
      </c>
      <c r="BC185" s="6">
        <f t="shared" si="206"/>
        <v>0</v>
      </c>
      <c r="BD185" s="6">
        <f t="shared" si="206"/>
        <v>0</v>
      </c>
      <c r="BE185" s="6">
        <f t="shared" si="206"/>
        <v>0</v>
      </c>
      <c r="BF185" s="6">
        <f t="shared" si="206"/>
        <v>0</v>
      </c>
      <c r="BG185" s="6">
        <f t="shared" si="206"/>
        <v>0</v>
      </c>
      <c r="BH185" s="6">
        <f t="shared" si="206"/>
        <v>0</v>
      </c>
      <c r="BI185" s="6">
        <f t="shared" si="206"/>
        <v>0</v>
      </c>
      <c r="BJ185" s="6">
        <f t="shared" si="206"/>
        <v>0</v>
      </c>
      <c r="BK185" s="6">
        <f t="shared" si="206"/>
        <v>0</v>
      </c>
      <c r="BL185" s="6">
        <f t="shared" si="206"/>
        <v>0</v>
      </c>
      <c r="BM185" s="6">
        <f t="shared" si="206"/>
        <v>0</v>
      </c>
      <c r="BN185" s="6">
        <f t="shared" si="206"/>
        <v>0</v>
      </c>
      <c r="BO185" s="6">
        <f t="shared" si="206"/>
        <v>0</v>
      </c>
      <c r="BP185" s="6">
        <f t="shared" si="206"/>
        <v>0</v>
      </c>
      <c r="BQ185" s="6">
        <f t="shared" si="206"/>
        <v>0</v>
      </c>
      <c r="BR185" s="6">
        <f t="shared" si="206"/>
        <v>0</v>
      </c>
      <c r="BS185" s="6">
        <f t="shared" si="206"/>
        <v>0</v>
      </c>
      <c r="BT185" s="6">
        <f t="shared" si="206"/>
        <v>0</v>
      </c>
      <c r="BU185" s="6">
        <f t="shared" ref="BU185:EF185" si="207">BU193</f>
        <v>0</v>
      </c>
      <c r="BV185" s="6">
        <f t="shared" si="207"/>
        <v>0</v>
      </c>
      <c r="BW185" s="6">
        <f t="shared" si="207"/>
        <v>0</v>
      </c>
      <c r="BX185" s="6">
        <f t="shared" si="207"/>
        <v>0</v>
      </c>
      <c r="BY185" s="6">
        <f t="shared" si="207"/>
        <v>0</v>
      </c>
      <c r="BZ185" s="6">
        <f t="shared" si="207"/>
        <v>0</v>
      </c>
      <c r="CA185" s="6">
        <f t="shared" si="207"/>
        <v>0</v>
      </c>
      <c r="CB185" s="6">
        <f t="shared" si="207"/>
        <v>0</v>
      </c>
      <c r="CC185" s="6">
        <f t="shared" si="207"/>
        <v>0</v>
      </c>
      <c r="CD185" s="6">
        <f t="shared" si="207"/>
        <v>0</v>
      </c>
      <c r="CE185" s="6">
        <f t="shared" si="207"/>
        <v>0</v>
      </c>
      <c r="CF185" s="6">
        <f t="shared" si="207"/>
        <v>0</v>
      </c>
      <c r="CG185" s="6">
        <f t="shared" si="207"/>
        <v>0</v>
      </c>
      <c r="CH185" s="6">
        <f t="shared" si="207"/>
        <v>0</v>
      </c>
      <c r="CI185" s="6">
        <f t="shared" si="207"/>
        <v>0</v>
      </c>
      <c r="CJ185" s="6">
        <f t="shared" si="207"/>
        <v>0</v>
      </c>
      <c r="CK185" s="6">
        <f t="shared" si="207"/>
        <v>0</v>
      </c>
      <c r="CL185" s="6">
        <f t="shared" si="207"/>
        <v>0</v>
      </c>
      <c r="CM185" s="6">
        <f t="shared" si="207"/>
        <v>0</v>
      </c>
      <c r="CN185" s="6">
        <f t="shared" si="207"/>
        <v>0</v>
      </c>
      <c r="CO185" s="6">
        <f t="shared" si="207"/>
        <v>0</v>
      </c>
      <c r="CP185" s="6">
        <f t="shared" si="207"/>
        <v>0</v>
      </c>
      <c r="CQ185" s="6">
        <f t="shared" si="207"/>
        <v>0</v>
      </c>
      <c r="CR185" s="6">
        <f t="shared" si="207"/>
        <v>0</v>
      </c>
      <c r="CS185" s="6">
        <f t="shared" si="207"/>
        <v>0</v>
      </c>
      <c r="CT185" s="6">
        <f t="shared" si="207"/>
        <v>0</v>
      </c>
      <c r="CU185" s="6">
        <f t="shared" si="207"/>
        <v>0</v>
      </c>
      <c r="CV185" s="6">
        <f t="shared" si="207"/>
        <v>0</v>
      </c>
      <c r="CW185" s="6">
        <f t="shared" si="207"/>
        <v>0</v>
      </c>
      <c r="CX185" s="6">
        <f t="shared" si="207"/>
        <v>0</v>
      </c>
      <c r="CY185" s="6">
        <f t="shared" si="207"/>
        <v>0</v>
      </c>
      <c r="CZ185" s="6">
        <f t="shared" si="207"/>
        <v>0</v>
      </c>
      <c r="DA185" s="6">
        <f t="shared" si="207"/>
        <v>0</v>
      </c>
      <c r="DB185" s="6">
        <f t="shared" si="207"/>
        <v>0</v>
      </c>
      <c r="DC185" s="6">
        <f t="shared" si="207"/>
        <v>0</v>
      </c>
      <c r="DD185" s="6">
        <f t="shared" si="207"/>
        <v>0</v>
      </c>
      <c r="DE185" s="6">
        <f t="shared" si="207"/>
        <v>0</v>
      </c>
      <c r="DF185" s="6">
        <f t="shared" si="207"/>
        <v>0</v>
      </c>
      <c r="DG185" s="6">
        <f t="shared" si="207"/>
        <v>0</v>
      </c>
      <c r="DH185" s="6">
        <f t="shared" si="207"/>
        <v>0</v>
      </c>
      <c r="DI185" s="6">
        <f t="shared" si="207"/>
        <v>0</v>
      </c>
      <c r="DJ185" s="6">
        <f t="shared" si="207"/>
        <v>0</v>
      </c>
      <c r="DK185" s="6">
        <f t="shared" si="207"/>
        <v>0</v>
      </c>
      <c r="DL185" s="6">
        <f t="shared" si="207"/>
        <v>0</v>
      </c>
      <c r="DM185" s="6">
        <f t="shared" si="207"/>
        <v>0</v>
      </c>
      <c r="DN185" s="6">
        <f t="shared" si="207"/>
        <v>0</v>
      </c>
      <c r="DO185" s="6">
        <f t="shared" si="207"/>
        <v>0</v>
      </c>
      <c r="DP185" s="6">
        <f t="shared" si="207"/>
        <v>0</v>
      </c>
      <c r="DQ185" s="6">
        <f t="shared" si="207"/>
        <v>0</v>
      </c>
      <c r="DR185" s="6">
        <f t="shared" si="207"/>
        <v>0</v>
      </c>
      <c r="DS185" s="6">
        <f t="shared" si="207"/>
        <v>0</v>
      </c>
      <c r="DT185" s="6">
        <f t="shared" si="207"/>
        <v>0</v>
      </c>
      <c r="DU185" s="6">
        <f t="shared" si="207"/>
        <v>0</v>
      </c>
      <c r="DV185" s="6">
        <f t="shared" si="207"/>
        <v>0</v>
      </c>
      <c r="DW185" s="6">
        <f t="shared" si="207"/>
        <v>0</v>
      </c>
      <c r="DX185" s="6">
        <f t="shared" si="207"/>
        <v>0</v>
      </c>
      <c r="DY185" s="6">
        <f t="shared" si="207"/>
        <v>0</v>
      </c>
      <c r="DZ185" s="6">
        <f t="shared" si="207"/>
        <v>0</v>
      </c>
      <c r="EA185" s="6">
        <f t="shared" si="207"/>
        <v>0</v>
      </c>
      <c r="EB185" s="6">
        <f t="shared" si="207"/>
        <v>0</v>
      </c>
      <c r="EC185" s="6">
        <f t="shared" si="207"/>
        <v>0</v>
      </c>
      <c r="ED185" s="6">
        <f t="shared" si="207"/>
        <v>0</v>
      </c>
      <c r="EE185" s="6">
        <f t="shared" si="207"/>
        <v>0</v>
      </c>
      <c r="EF185" s="6">
        <f t="shared" si="207"/>
        <v>0</v>
      </c>
      <c r="EG185" s="6">
        <f t="shared" ref="EG185:FA185" si="208">EG193</f>
        <v>0</v>
      </c>
      <c r="EH185" s="6">
        <f t="shared" si="208"/>
        <v>0</v>
      </c>
      <c r="EI185" s="6">
        <f t="shared" si="208"/>
        <v>0</v>
      </c>
      <c r="EJ185" s="6">
        <f t="shared" si="208"/>
        <v>0</v>
      </c>
      <c r="EK185" s="6">
        <f t="shared" si="208"/>
        <v>0</v>
      </c>
      <c r="EL185" s="6">
        <f t="shared" si="208"/>
        <v>0</v>
      </c>
      <c r="EM185" s="6">
        <f t="shared" si="208"/>
        <v>0</v>
      </c>
      <c r="EN185" s="6">
        <f t="shared" si="208"/>
        <v>0</v>
      </c>
      <c r="EO185" s="6">
        <f t="shared" si="208"/>
        <v>0</v>
      </c>
      <c r="EP185" s="6">
        <f t="shared" si="208"/>
        <v>0</v>
      </c>
      <c r="EQ185" s="6">
        <f t="shared" si="208"/>
        <v>0</v>
      </c>
      <c r="ER185" s="6">
        <f t="shared" si="208"/>
        <v>0</v>
      </c>
      <c r="ES185" s="6">
        <f t="shared" si="208"/>
        <v>0</v>
      </c>
      <c r="ET185" s="6">
        <f t="shared" si="208"/>
        <v>0</v>
      </c>
      <c r="EU185" s="6">
        <f t="shared" si="208"/>
        <v>0</v>
      </c>
      <c r="EV185" s="6">
        <f t="shared" si="208"/>
        <v>0</v>
      </c>
      <c r="EW185" s="6">
        <f t="shared" si="208"/>
        <v>0</v>
      </c>
      <c r="EX185" s="6">
        <f t="shared" si="208"/>
        <v>0</v>
      </c>
      <c r="EY185" s="6">
        <f t="shared" si="208"/>
        <v>0</v>
      </c>
      <c r="EZ185" s="6">
        <f t="shared" si="208"/>
        <v>0</v>
      </c>
      <c r="FA185" s="6">
        <f t="shared" si="208"/>
        <v>0</v>
      </c>
    </row>
    <row r="186" spans="2:157" outlineLevel="1" x14ac:dyDescent="0.35">
      <c r="C186" s="2" t="s">
        <v>136</v>
      </c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  <c r="EK186" s="6"/>
      <c r="EL186" s="6"/>
      <c r="EM186" s="6"/>
      <c r="EN186" s="6"/>
      <c r="EO186" s="6"/>
      <c r="EP186" s="6"/>
      <c r="EQ186" s="6"/>
      <c r="ER186" s="6"/>
      <c r="ES186" s="6"/>
      <c r="ET186" s="6"/>
      <c r="EU186" s="6"/>
      <c r="EV186" s="6"/>
      <c r="EW186" s="6"/>
      <c r="EX186" s="6"/>
      <c r="EY186" s="6"/>
      <c r="EZ186" s="6"/>
      <c r="FA186" s="6"/>
    </row>
    <row r="187" spans="2:157" outlineLevel="1" x14ac:dyDescent="0.35">
      <c r="C187" s="2" t="s">
        <v>137</v>
      </c>
      <c r="H187" s="6">
        <f>H184+H185-H186</f>
        <v>0</v>
      </c>
      <c r="I187" s="6">
        <f t="shared" ref="I187:BT187" si="209">I184+I185-I186</f>
        <v>0</v>
      </c>
      <c r="J187" s="6">
        <f t="shared" si="209"/>
        <v>0</v>
      </c>
      <c r="K187" s="6">
        <f t="shared" si="209"/>
        <v>0</v>
      </c>
      <c r="L187" s="6">
        <f t="shared" si="209"/>
        <v>0</v>
      </c>
      <c r="M187" s="6">
        <f t="shared" si="209"/>
        <v>0</v>
      </c>
      <c r="N187" s="6">
        <f t="shared" si="209"/>
        <v>0</v>
      </c>
      <c r="O187" s="6">
        <f t="shared" si="209"/>
        <v>0</v>
      </c>
      <c r="P187" s="6">
        <f t="shared" si="209"/>
        <v>0</v>
      </c>
      <c r="Q187" s="6">
        <f t="shared" si="209"/>
        <v>0</v>
      </c>
      <c r="R187" s="6">
        <f t="shared" si="209"/>
        <v>0</v>
      </c>
      <c r="S187" s="6">
        <f t="shared" si="209"/>
        <v>0</v>
      </c>
      <c r="T187" s="6">
        <f t="shared" si="209"/>
        <v>0</v>
      </c>
      <c r="U187" s="6">
        <f t="shared" si="209"/>
        <v>0</v>
      </c>
      <c r="V187" s="6">
        <f t="shared" si="209"/>
        <v>0</v>
      </c>
      <c r="W187" s="6">
        <f t="shared" si="209"/>
        <v>0</v>
      </c>
      <c r="X187" s="6">
        <f t="shared" si="209"/>
        <v>0</v>
      </c>
      <c r="Y187" s="6">
        <f t="shared" si="209"/>
        <v>0</v>
      </c>
      <c r="Z187" s="6">
        <f t="shared" si="209"/>
        <v>0</v>
      </c>
      <c r="AA187" s="6">
        <f t="shared" si="209"/>
        <v>0</v>
      </c>
      <c r="AB187" s="6">
        <f t="shared" si="209"/>
        <v>0</v>
      </c>
      <c r="AC187" s="6">
        <f t="shared" si="209"/>
        <v>0</v>
      </c>
      <c r="AD187" s="6">
        <f t="shared" si="209"/>
        <v>0</v>
      </c>
      <c r="AE187" s="6">
        <f t="shared" si="209"/>
        <v>0</v>
      </c>
      <c r="AF187" s="6">
        <f t="shared" si="209"/>
        <v>0</v>
      </c>
      <c r="AG187" s="6">
        <f t="shared" si="209"/>
        <v>0</v>
      </c>
      <c r="AH187" s="6">
        <f t="shared" si="209"/>
        <v>0</v>
      </c>
      <c r="AI187" s="6">
        <f t="shared" si="209"/>
        <v>0</v>
      </c>
      <c r="AJ187" s="6">
        <f t="shared" si="209"/>
        <v>0</v>
      </c>
      <c r="AK187" s="6">
        <f t="shared" si="209"/>
        <v>0</v>
      </c>
      <c r="AL187" s="6">
        <f t="shared" si="209"/>
        <v>0</v>
      </c>
      <c r="AM187" s="6">
        <f t="shared" si="209"/>
        <v>0</v>
      </c>
      <c r="AN187" s="6">
        <f t="shared" si="209"/>
        <v>0</v>
      </c>
      <c r="AO187" s="6">
        <f t="shared" si="209"/>
        <v>0</v>
      </c>
      <c r="AP187" s="6">
        <f t="shared" si="209"/>
        <v>0</v>
      </c>
      <c r="AQ187" s="6">
        <f t="shared" si="209"/>
        <v>0</v>
      </c>
      <c r="AR187" s="6">
        <f t="shared" si="209"/>
        <v>0</v>
      </c>
      <c r="AS187" s="6">
        <f t="shared" si="209"/>
        <v>0</v>
      </c>
      <c r="AT187" s="6">
        <f t="shared" si="209"/>
        <v>0</v>
      </c>
      <c r="AU187" s="6">
        <f t="shared" si="209"/>
        <v>0</v>
      </c>
      <c r="AV187" s="6">
        <f t="shared" si="209"/>
        <v>0</v>
      </c>
      <c r="AW187" s="6">
        <f t="shared" si="209"/>
        <v>0</v>
      </c>
      <c r="AX187" s="6">
        <f t="shared" si="209"/>
        <v>0</v>
      </c>
      <c r="AY187" s="6">
        <f t="shared" si="209"/>
        <v>0</v>
      </c>
      <c r="AZ187" s="6">
        <f t="shared" si="209"/>
        <v>0</v>
      </c>
      <c r="BA187" s="6">
        <f t="shared" si="209"/>
        <v>0</v>
      </c>
      <c r="BB187" s="6">
        <f t="shared" si="209"/>
        <v>0</v>
      </c>
      <c r="BC187" s="6">
        <f t="shared" si="209"/>
        <v>0</v>
      </c>
      <c r="BD187" s="6">
        <f t="shared" si="209"/>
        <v>0</v>
      </c>
      <c r="BE187" s="6">
        <f t="shared" si="209"/>
        <v>0</v>
      </c>
      <c r="BF187" s="6">
        <f t="shared" si="209"/>
        <v>0</v>
      </c>
      <c r="BG187" s="6">
        <f t="shared" si="209"/>
        <v>0</v>
      </c>
      <c r="BH187" s="6">
        <f t="shared" si="209"/>
        <v>0</v>
      </c>
      <c r="BI187" s="6">
        <f t="shared" si="209"/>
        <v>0</v>
      </c>
      <c r="BJ187" s="6">
        <f t="shared" si="209"/>
        <v>0</v>
      </c>
      <c r="BK187" s="6">
        <f t="shared" si="209"/>
        <v>0</v>
      </c>
      <c r="BL187" s="6">
        <f t="shared" si="209"/>
        <v>0</v>
      </c>
      <c r="BM187" s="6">
        <f t="shared" si="209"/>
        <v>0</v>
      </c>
      <c r="BN187" s="6">
        <f t="shared" si="209"/>
        <v>0</v>
      </c>
      <c r="BO187" s="6">
        <f t="shared" si="209"/>
        <v>0</v>
      </c>
      <c r="BP187" s="6">
        <f t="shared" si="209"/>
        <v>0</v>
      </c>
      <c r="BQ187" s="6">
        <f t="shared" si="209"/>
        <v>0</v>
      </c>
      <c r="BR187" s="6">
        <f t="shared" si="209"/>
        <v>0</v>
      </c>
      <c r="BS187" s="6">
        <f t="shared" si="209"/>
        <v>0</v>
      </c>
      <c r="BT187" s="6">
        <f t="shared" si="209"/>
        <v>0</v>
      </c>
      <c r="BU187" s="6">
        <f t="shared" ref="BU187:EF187" si="210">BU184+BU185-BU186</f>
        <v>0</v>
      </c>
      <c r="BV187" s="6">
        <f t="shared" si="210"/>
        <v>0</v>
      </c>
      <c r="BW187" s="6">
        <f t="shared" si="210"/>
        <v>0</v>
      </c>
      <c r="BX187" s="6">
        <f t="shared" si="210"/>
        <v>0</v>
      </c>
      <c r="BY187" s="6">
        <f t="shared" si="210"/>
        <v>0</v>
      </c>
      <c r="BZ187" s="6">
        <f t="shared" si="210"/>
        <v>0</v>
      </c>
      <c r="CA187" s="6">
        <f t="shared" si="210"/>
        <v>0</v>
      </c>
      <c r="CB187" s="6">
        <f t="shared" si="210"/>
        <v>0</v>
      </c>
      <c r="CC187" s="6">
        <f t="shared" si="210"/>
        <v>0</v>
      </c>
      <c r="CD187" s="6">
        <f t="shared" si="210"/>
        <v>0</v>
      </c>
      <c r="CE187" s="6">
        <f t="shared" si="210"/>
        <v>0</v>
      </c>
      <c r="CF187" s="6">
        <f t="shared" si="210"/>
        <v>0</v>
      </c>
      <c r="CG187" s="6">
        <f t="shared" si="210"/>
        <v>0</v>
      </c>
      <c r="CH187" s="6">
        <f t="shared" si="210"/>
        <v>0</v>
      </c>
      <c r="CI187" s="6">
        <f t="shared" si="210"/>
        <v>0</v>
      </c>
      <c r="CJ187" s="6">
        <f t="shared" si="210"/>
        <v>0</v>
      </c>
      <c r="CK187" s="6">
        <f t="shared" si="210"/>
        <v>0</v>
      </c>
      <c r="CL187" s="6">
        <f t="shared" si="210"/>
        <v>0</v>
      </c>
      <c r="CM187" s="6">
        <f t="shared" si="210"/>
        <v>0</v>
      </c>
      <c r="CN187" s="6">
        <f t="shared" si="210"/>
        <v>0</v>
      </c>
      <c r="CO187" s="6">
        <f t="shared" si="210"/>
        <v>0</v>
      </c>
      <c r="CP187" s="6">
        <f t="shared" si="210"/>
        <v>0</v>
      </c>
      <c r="CQ187" s="6">
        <f t="shared" si="210"/>
        <v>0</v>
      </c>
      <c r="CR187" s="6">
        <f t="shared" si="210"/>
        <v>0</v>
      </c>
      <c r="CS187" s="6">
        <f t="shared" si="210"/>
        <v>0</v>
      </c>
      <c r="CT187" s="6">
        <f t="shared" si="210"/>
        <v>0</v>
      </c>
      <c r="CU187" s="6">
        <f t="shared" si="210"/>
        <v>0</v>
      </c>
      <c r="CV187" s="6">
        <f t="shared" si="210"/>
        <v>0</v>
      </c>
      <c r="CW187" s="6">
        <f t="shared" si="210"/>
        <v>0</v>
      </c>
      <c r="CX187" s="6">
        <f t="shared" si="210"/>
        <v>0</v>
      </c>
      <c r="CY187" s="6">
        <f t="shared" si="210"/>
        <v>0</v>
      </c>
      <c r="CZ187" s="6">
        <f t="shared" si="210"/>
        <v>0</v>
      </c>
      <c r="DA187" s="6">
        <f t="shared" si="210"/>
        <v>0</v>
      </c>
      <c r="DB187" s="6">
        <f t="shared" si="210"/>
        <v>0</v>
      </c>
      <c r="DC187" s="6">
        <f t="shared" si="210"/>
        <v>0</v>
      </c>
      <c r="DD187" s="6">
        <f t="shared" si="210"/>
        <v>0</v>
      </c>
      <c r="DE187" s="6">
        <f t="shared" si="210"/>
        <v>0</v>
      </c>
      <c r="DF187" s="6">
        <f t="shared" si="210"/>
        <v>0</v>
      </c>
      <c r="DG187" s="6">
        <f t="shared" si="210"/>
        <v>0</v>
      </c>
      <c r="DH187" s="6">
        <f t="shared" si="210"/>
        <v>0</v>
      </c>
      <c r="DI187" s="6">
        <f t="shared" si="210"/>
        <v>0</v>
      </c>
      <c r="DJ187" s="6">
        <f t="shared" si="210"/>
        <v>0</v>
      </c>
      <c r="DK187" s="6">
        <f t="shared" si="210"/>
        <v>0</v>
      </c>
      <c r="DL187" s="6">
        <f t="shared" si="210"/>
        <v>0</v>
      </c>
      <c r="DM187" s="6">
        <f t="shared" si="210"/>
        <v>0</v>
      </c>
      <c r="DN187" s="6">
        <f t="shared" si="210"/>
        <v>0</v>
      </c>
      <c r="DO187" s="6">
        <f t="shared" si="210"/>
        <v>0</v>
      </c>
      <c r="DP187" s="6">
        <f t="shared" si="210"/>
        <v>0</v>
      </c>
      <c r="DQ187" s="6">
        <f t="shared" si="210"/>
        <v>0</v>
      </c>
      <c r="DR187" s="6">
        <f t="shared" si="210"/>
        <v>0</v>
      </c>
      <c r="DS187" s="6">
        <f t="shared" si="210"/>
        <v>0</v>
      </c>
      <c r="DT187" s="6">
        <f t="shared" si="210"/>
        <v>0</v>
      </c>
      <c r="DU187" s="6">
        <f t="shared" si="210"/>
        <v>0</v>
      </c>
      <c r="DV187" s="6">
        <f t="shared" si="210"/>
        <v>0</v>
      </c>
      <c r="DW187" s="6">
        <f t="shared" si="210"/>
        <v>0</v>
      </c>
      <c r="DX187" s="6">
        <f t="shared" si="210"/>
        <v>0</v>
      </c>
      <c r="DY187" s="6">
        <f t="shared" si="210"/>
        <v>0</v>
      </c>
      <c r="DZ187" s="6">
        <f t="shared" si="210"/>
        <v>0</v>
      </c>
      <c r="EA187" s="6">
        <f t="shared" si="210"/>
        <v>0</v>
      </c>
      <c r="EB187" s="6">
        <f t="shared" si="210"/>
        <v>0</v>
      </c>
      <c r="EC187" s="6">
        <f t="shared" si="210"/>
        <v>0</v>
      </c>
      <c r="ED187" s="6">
        <f t="shared" si="210"/>
        <v>0</v>
      </c>
      <c r="EE187" s="6">
        <f t="shared" si="210"/>
        <v>0</v>
      </c>
      <c r="EF187" s="6">
        <f t="shared" si="210"/>
        <v>0</v>
      </c>
      <c r="EG187" s="6">
        <f t="shared" ref="EG187:FA187" si="211">EG184+EG185-EG186</f>
        <v>0</v>
      </c>
      <c r="EH187" s="6">
        <f t="shared" si="211"/>
        <v>0</v>
      </c>
      <c r="EI187" s="6">
        <f t="shared" si="211"/>
        <v>0</v>
      </c>
      <c r="EJ187" s="6">
        <f t="shared" si="211"/>
        <v>0</v>
      </c>
      <c r="EK187" s="6">
        <f t="shared" si="211"/>
        <v>0</v>
      </c>
      <c r="EL187" s="6">
        <f t="shared" si="211"/>
        <v>0</v>
      </c>
      <c r="EM187" s="6">
        <f t="shared" si="211"/>
        <v>0</v>
      </c>
      <c r="EN187" s="6">
        <f t="shared" si="211"/>
        <v>0</v>
      </c>
      <c r="EO187" s="6">
        <f t="shared" si="211"/>
        <v>0</v>
      </c>
      <c r="EP187" s="6">
        <f t="shared" si="211"/>
        <v>0</v>
      </c>
      <c r="EQ187" s="6">
        <f t="shared" si="211"/>
        <v>0</v>
      </c>
      <c r="ER187" s="6">
        <f t="shared" si="211"/>
        <v>0</v>
      </c>
      <c r="ES187" s="6">
        <f t="shared" si="211"/>
        <v>0</v>
      </c>
      <c r="ET187" s="6">
        <f t="shared" si="211"/>
        <v>0</v>
      </c>
      <c r="EU187" s="6">
        <f t="shared" si="211"/>
        <v>0</v>
      </c>
      <c r="EV187" s="6">
        <f t="shared" si="211"/>
        <v>0</v>
      </c>
      <c r="EW187" s="6">
        <f t="shared" si="211"/>
        <v>0</v>
      </c>
      <c r="EX187" s="6">
        <f t="shared" si="211"/>
        <v>0</v>
      </c>
      <c r="EY187" s="6">
        <f t="shared" si="211"/>
        <v>0</v>
      </c>
      <c r="EZ187" s="6">
        <f t="shared" si="211"/>
        <v>0</v>
      </c>
      <c r="FA187" s="6">
        <f t="shared" si="211"/>
        <v>0</v>
      </c>
    </row>
    <row r="188" spans="2:157" outlineLevel="1" x14ac:dyDescent="0.35"/>
    <row r="189" spans="2:157" outlineLevel="1" x14ac:dyDescent="0.35">
      <c r="B189" s="2" t="s">
        <v>130</v>
      </c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  <c r="DX189" s="6"/>
      <c r="DY189" s="6"/>
      <c r="DZ189" s="6"/>
      <c r="EA189" s="6"/>
      <c r="EB189" s="6"/>
      <c r="EC189" s="6"/>
      <c r="ED189" s="6"/>
      <c r="EE189" s="6"/>
      <c r="EF189" s="6"/>
      <c r="EG189" s="6"/>
      <c r="EH189" s="6"/>
      <c r="EI189" s="6"/>
      <c r="EJ189" s="6"/>
      <c r="EK189" s="6"/>
      <c r="EL189" s="6"/>
      <c r="EM189" s="6"/>
      <c r="EN189" s="6"/>
      <c r="EO189" s="6"/>
      <c r="EP189" s="6"/>
      <c r="EQ189" s="6"/>
      <c r="ER189" s="6"/>
      <c r="ES189" s="6"/>
      <c r="ET189" s="6"/>
      <c r="EU189" s="6"/>
      <c r="EV189" s="6"/>
      <c r="EW189" s="6"/>
      <c r="EX189" s="6"/>
      <c r="EY189" s="6"/>
      <c r="EZ189" s="6"/>
      <c r="FA189" s="6"/>
    </row>
    <row r="190" spans="2:157" outlineLevel="1" x14ac:dyDescent="0.35">
      <c r="C190" s="2" t="s">
        <v>128</v>
      </c>
      <c r="H190" s="6">
        <f>H180</f>
        <v>0</v>
      </c>
      <c r="I190" s="6">
        <f t="shared" ref="I190:BT190" si="212">I180</f>
        <v>0</v>
      </c>
      <c r="J190" s="6">
        <f t="shared" si="212"/>
        <v>0</v>
      </c>
      <c r="K190" s="6">
        <f t="shared" si="212"/>
        <v>0</v>
      </c>
      <c r="L190" s="6">
        <f t="shared" si="212"/>
        <v>0</v>
      </c>
      <c r="M190" s="6">
        <f t="shared" si="212"/>
        <v>0</v>
      </c>
      <c r="N190" s="6">
        <f t="shared" si="212"/>
        <v>35252.122725000001</v>
      </c>
      <c r="O190" s="6">
        <f t="shared" si="212"/>
        <v>35252.122725000001</v>
      </c>
      <c r="P190" s="6">
        <f t="shared" si="212"/>
        <v>171038.076925</v>
      </c>
      <c r="Q190" s="6">
        <f t="shared" si="212"/>
        <v>861718.55550000002</v>
      </c>
      <c r="R190" s="6">
        <f t="shared" si="212"/>
        <v>1723437.111</v>
      </c>
      <c r="S190" s="6">
        <f t="shared" si="212"/>
        <v>2611268.35</v>
      </c>
      <c r="T190" s="6">
        <f t="shared" si="212"/>
        <v>2611268.35</v>
      </c>
      <c r="U190" s="6">
        <f t="shared" si="212"/>
        <v>2611268.35</v>
      </c>
      <c r="V190" s="6">
        <f t="shared" si="212"/>
        <v>1930023.3168887501</v>
      </c>
      <c r="W190" s="6">
        <f t="shared" si="212"/>
        <v>1603255.3287025001</v>
      </c>
      <c r="X190" s="6">
        <f t="shared" si="212"/>
        <v>1276487.3405162501</v>
      </c>
      <c r="Y190" s="6">
        <f t="shared" si="212"/>
        <v>949719.35233000002</v>
      </c>
      <c r="Z190" s="6">
        <f t="shared" si="212"/>
        <v>862581.22214700002</v>
      </c>
      <c r="AA190" s="6">
        <f t="shared" si="212"/>
        <v>775443.09196400002</v>
      </c>
      <c r="AB190" s="6">
        <f t="shared" si="212"/>
        <v>688304.96178100002</v>
      </c>
      <c r="AC190" s="6">
        <f t="shared" si="212"/>
        <v>601166.83159800002</v>
      </c>
      <c r="AD190" s="6">
        <f t="shared" si="212"/>
        <v>548883.95348820009</v>
      </c>
      <c r="AE190" s="6">
        <f t="shared" si="212"/>
        <v>496601.0753784001</v>
      </c>
      <c r="AF190" s="6">
        <f t="shared" si="212"/>
        <v>444318.19726860011</v>
      </c>
      <c r="AG190" s="6">
        <f t="shared" si="212"/>
        <v>392035.31915880012</v>
      </c>
      <c r="AH190" s="6">
        <f t="shared" si="212"/>
        <v>360665.5922929201</v>
      </c>
      <c r="AI190" s="6">
        <f t="shared" si="212"/>
        <v>329295.86542704009</v>
      </c>
      <c r="AJ190" s="6">
        <f t="shared" si="212"/>
        <v>297926.13856116007</v>
      </c>
      <c r="AK190" s="6">
        <f t="shared" si="212"/>
        <v>266556.41169528005</v>
      </c>
      <c r="AL190" s="6">
        <f t="shared" si="212"/>
        <v>235186.68482940004</v>
      </c>
      <c r="AM190" s="6">
        <f t="shared" si="212"/>
        <v>203816.95796352002</v>
      </c>
      <c r="AN190" s="6">
        <f t="shared" si="212"/>
        <v>172447.23109764</v>
      </c>
      <c r="AO190" s="6">
        <f t="shared" si="212"/>
        <v>141077.50423175999</v>
      </c>
      <c r="AP190" s="6">
        <f t="shared" si="212"/>
        <v>125392.64079881998</v>
      </c>
      <c r="AQ190" s="6">
        <f t="shared" si="212"/>
        <v>109707.77736587997</v>
      </c>
      <c r="AR190" s="6">
        <f t="shared" si="212"/>
        <v>94022.913932939977</v>
      </c>
      <c r="AS190" s="6">
        <f t="shared" si="212"/>
        <v>78338.050499999983</v>
      </c>
      <c r="AT190" s="6">
        <f t="shared" si="212"/>
        <v>78338.050499999983</v>
      </c>
      <c r="AU190" s="6">
        <f t="shared" si="212"/>
        <v>78338.050499999983</v>
      </c>
      <c r="AV190" s="6">
        <f t="shared" si="212"/>
        <v>78338.050499999983</v>
      </c>
      <c r="AW190" s="6">
        <f t="shared" si="212"/>
        <v>78338.050499999983</v>
      </c>
      <c r="AX190" s="6">
        <f t="shared" si="212"/>
        <v>78338.050499999983</v>
      </c>
      <c r="AY190" s="6">
        <f t="shared" si="212"/>
        <v>78338.050499999983</v>
      </c>
      <c r="AZ190" s="6">
        <f t="shared" si="212"/>
        <v>78338.050499999983</v>
      </c>
      <c r="BA190" s="6">
        <f t="shared" si="212"/>
        <v>78338.050499999983</v>
      </c>
      <c r="BB190" s="6">
        <f t="shared" si="212"/>
        <v>78338.050499999983</v>
      </c>
      <c r="BC190" s="6">
        <f t="shared" si="212"/>
        <v>78338.050499999983</v>
      </c>
      <c r="BD190" s="6">
        <f t="shared" si="212"/>
        <v>78338.050499999983</v>
      </c>
      <c r="BE190" s="6">
        <f t="shared" si="212"/>
        <v>78338.050499999983</v>
      </c>
      <c r="BF190" s="6">
        <f t="shared" si="212"/>
        <v>78338.050499999983</v>
      </c>
      <c r="BG190" s="6">
        <f t="shared" si="212"/>
        <v>78338.050499999983</v>
      </c>
      <c r="BH190" s="6">
        <f t="shared" si="212"/>
        <v>78338.050499999983</v>
      </c>
      <c r="BI190" s="6">
        <f t="shared" si="212"/>
        <v>78338.050499999983</v>
      </c>
      <c r="BJ190" s="6">
        <f t="shared" si="212"/>
        <v>78338.050499999983</v>
      </c>
      <c r="BK190" s="6">
        <f t="shared" si="212"/>
        <v>78338.050499999983</v>
      </c>
      <c r="BL190" s="6">
        <f t="shared" si="212"/>
        <v>78338.050499999983</v>
      </c>
      <c r="BM190" s="6">
        <f t="shared" si="212"/>
        <v>78338.050499999983</v>
      </c>
      <c r="BN190" s="6">
        <f t="shared" si="212"/>
        <v>78338.050499999983</v>
      </c>
      <c r="BO190" s="6">
        <f t="shared" si="212"/>
        <v>78338.050499999983</v>
      </c>
      <c r="BP190" s="6">
        <f t="shared" si="212"/>
        <v>78338.050499999983</v>
      </c>
      <c r="BQ190" s="6">
        <f t="shared" si="212"/>
        <v>78338.050499999983</v>
      </c>
      <c r="BR190" s="6">
        <f t="shared" si="212"/>
        <v>78338.050499999983</v>
      </c>
      <c r="BS190" s="6">
        <f t="shared" si="212"/>
        <v>78338.050499999983</v>
      </c>
      <c r="BT190" s="6">
        <f t="shared" si="212"/>
        <v>78338.050499999983</v>
      </c>
      <c r="BU190" s="6">
        <f t="shared" ref="BU190:EF190" si="213">BU180</f>
        <v>78338.050499999983</v>
      </c>
      <c r="BV190" s="6">
        <f t="shared" si="213"/>
        <v>78338.050499999983</v>
      </c>
      <c r="BW190" s="6">
        <f t="shared" si="213"/>
        <v>78338.050499999983</v>
      </c>
      <c r="BX190" s="6">
        <f t="shared" si="213"/>
        <v>78338.050499999983</v>
      </c>
      <c r="BY190" s="6">
        <f t="shared" si="213"/>
        <v>78338.050499999983</v>
      </c>
      <c r="BZ190" s="6">
        <f t="shared" si="213"/>
        <v>78338.050499999983</v>
      </c>
      <c r="CA190" s="6">
        <f t="shared" si="213"/>
        <v>78338.050499999983</v>
      </c>
      <c r="CB190" s="6">
        <f t="shared" si="213"/>
        <v>78338.050499999983</v>
      </c>
      <c r="CC190" s="6">
        <f t="shared" si="213"/>
        <v>78338.050499999983</v>
      </c>
      <c r="CD190" s="6">
        <f t="shared" si="213"/>
        <v>78338.050499999983</v>
      </c>
      <c r="CE190" s="6">
        <f t="shared" si="213"/>
        <v>78338.050499999983</v>
      </c>
      <c r="CF190" s="6">
        <f t="shared" si="213"/>
        <v>78338.050499999983</v>
      </c>
      <c r="CG190" s="6">
        <f t="shared" si="213"/>
        <v>78338.050499999983</v>
      </c>
      <c r="CH190" s="6">
        <f t="shared" si="213"/>
        <v>78338.050499999983</v>
      </c>
      <c r="CI190" s="6">
        <f t="shared" si="213"/>
        <v>78338.050499999983</v>
      </c>
      <c r="CJ190" s="6">
        <f t="shared" si="213"/>
        <v>78338.050499999983</v>
      </c>
      <c r="CK190" s="6">
        <f t="shared" si="213"/>
        <v>78338.050499999983</v>
      </c>
      <c r="CL190" s="6">
        <f t="shared" si="213"/>
        <v>78338.050499999983</v>
      </c>
      <c r="CM190" s="6">
        <f t="shared" si="213"/>
        <v>78338.050499999983</v>
      </c>
      <c r="CN190" s="6">
        <f t="shared" si="213"/>
        <v>78338.050499999983</v>
      </c>
      <c r="CO190" s="6">
        <f t="shared" si="213"/>
        <v>78338.050499999983</v>
      </c>
      <c r="CP190" s="6">
        <f t="shared" si="213"/>
        <v>78338.050499999983</v>
      </c>
      <c r="CQ190" s="6">
        <f t="shared" si="213"/>
        <v>78338.050499999983</v>
      </c>
      <c r="CR190" s="6">
        <f t="shared" si="213"/>
        <v>78338.050499999983</v>
      </c>
      <c r="CS190" s="6">
        <f t="shared" si="213"/>
        <v>78338.050499999983</v>
      </c>
      <c r="CT190" s="6">
        <f t="shared" si="213"/>
        <v>78338.050499999983</v>
      </c>
      <c r="CU190" s="6">
        <f t="shared" si="213"/>
        <v>78338.050499999983</v>
      </c>
      <c r="CV190" s="6">
        <f t="shared" si="213"/>
        <v>78338.050499999983</v>
      </c>
      <c r="CW190" s="6">
        <f t="shared" si="213"/>
        <v>78338.050499999983</v>
      </c>
      <c r="CX190" s="6">
        <f t="shared" si="213"/>
        <v>78338.050499999983</v>
      </c>
      <c r="CY190" s="6">
        <f t="shared" si="213"/>
        <v>78338.050499999983</v>
      </c>
      <c r="CZ190" s="6">
        <f t="shared" si="213"/>
        <v>78338.050499999983</v>
      </c>
      <c r="DA190" s="6">
        <f t="shared" si="213"/>
        <v>78338.050499999983</v>
      </c>
      <c r="DB190" s="6">
        <f t="shared" si="213"/>
        <v>78338.050499999983</v>
      </c>
      <c r="DC190" s="6">
        <f t="shared" si="213"/>
        <v>78338.050499999983</v>
      </c>
      <c r="DD190" s="6">
        <f t="shared" si="213"/>
        <v>78338.050499999983</v>
      </c>
      <c r="DE190" s="6">
        <f t="shared" si="213"/>
        <v>78338.050499999983</v>
      </c>
      <c r="DF190" s="6">
        <f t="shared" si="213"/>
        <v>78338.050499999983</v>
      </c>
      <c r="DG190" s="6">
        <f t="shared" si="213"/>
        <v>78338.050499999983</v>
      </c>
      <c r="DH190" s="6">
        <f t="shared" si="213"/>
        <v>78338.050499999983</v>
      </c>
      <c r="DI190" s="6">
        <f t="shared" si="213"/>
        <v>78338.050499999983</v>
      </c>
      <c r="DJ190" s="6">
        <f t="shared" si="213"/>
        <v>78338.050499999983</v>
      </c>
      <c r="DK190" s="6">
        <f t="shared" si="213"/>
        <v>78338.050499999983</v>
      </c>
      <c r="DL190" s="6">
        <f t="shared" si="213"/>
        <v>78338.050499999983</v>
      </c>
      <c r="DM190" s="6">
        <f t="shared" si="213"/>
        <v>78338.050499999983</v>
      </c>
      <c r="DN190" s="6">
        <f t="shared" si="213"/>
        <v>78338.050499999983</v>
      </c>
      <c r="DO190" s="6">
        <f t="shared" si="213"/>
        <v>78338.050499999983</v>
      </c>
      <c r="DP190" s="6">
        <f t="shared" si="213"/>
        <v>78338.050499999983</v>
      </c>
      <c r="DQ190" s="6">
        <f t="shared" si="213"/>
        <v>78338.050499999983</v>
      </c>
      <c r="DR190" s="6">
        <f t="shared" si="213"/>
        <v>78338.050499999983</v>
      </c>
      <c r="DS190" s="6">
        <f t="shared" si="213"/>
        <v>78338.050499999983</v>
      </c>
      <c r="DT190" s="6">
        <f t="shared" si="213"/>
        <v>78338.050499999983</v>
      </c>
      <c r="DU190" s="6">
        <f t="shared" si="213"/>
        <v>78338.050499999983</v>
      </c>
      <c r="DV190" s="6">
        <f t="shared" si="213"/>
        <v>78338.050499999983</v>
      </c>
      <c r="DW190" s="6">
        <f t="shared" si="213"/>
        <v>78338.050499999983</v>
      </c>
      <c r="DX190" s="6">
        <f t="shared" si="213"/>
        <v>78338.050499999983</v>
      </c>
      <c r="DY190" s="6">
        <f t="shared" si="213"/>
        <v>78338.050499999983</v>
      </c>
      <c r="DZ190" s="6">
        <f t="shared" si="213"/>
        <v>78338.050499999983</v>
      </c>
      <c r="EA190" s="6">
        <f t="shared" si="213"/>
        <v>78338.050499999983</v>
      </c>
      <c r="EB190" s="6">
        <f t="shared" si="213"/>
        <v>78338.050499999983</v>
      </c>
      <c r="EC190" s="6">
        <f t="shared" si="213"/>
        <v>78338.050499999983</v>
      </c>
      <c r="ED190" s="6">
        <f t="shared" si="213"/>
        <v>78338.050499999983</v>
      </c>
      <c r="EE190" s="6">
        <f t="shared" si="213"/>
        <v>78338.050499999983</v>
      </c>
      <c r="EF190" s="6">
        <f t="shared" si="213"/>
        <v>78338.050499999983</v>
      </c>
      <c r="EG190" s="6">
        <f t="shared" ref="EG190:FA190" si="214">EG180</f>
        <v>78338.050499999983</v>
      </c>
      <c r="EH190" s="6">
        <f t="shared" si="214"/>
        <v>78338.050499999983</v>
      </c>
      <c r="EI190" s="6">
        <f t="shared" si="214"/>
        <v>78338.050499999983</v>
      </c>
      <c r="EJ190" s="6">
        <f t="shared" si="214"/>
        <v>78338.050499999983</v>
      </c>
      <c r="EK190" s="6">
        <f t="shared" si="214"/>
        <v>78338.050499999983</v>
      </c>
      <c r="EL190" s="6">
        <f t="shared" si="214"/>
        <v>78338.050499999983</v>
      </c>
      <c r="EM190" s="6">
        <f t="shared" si="214"/>
        <v>78338.050499999983</v>
      </c>
      <c r="EN190" s="6">
        <f t="shared" si="214"/>
        <v>78338.050499999983</v>
      </c>
      <c r="EO190" s="6">
        <f t="shared" si="214"/>
        <v>78338.050499999983</v>
      </c>
      <c r="EP190" s="6">
        <f t="shared" si="214"/>
        <v>78338.050499999983</v>
      </c>
      <c r="EQ190" s="6">
        <f t="shared" si="214"/>
        <v>78338.050499999983</v>
      </c>
      <c r="ER190" s="6">
        <f t="shared" si="214"/>
        <v>78338.050499999983</v>
      </c>
      <c r="ES190" s="6">
        <f t="shared" si="214"/>
        <v>78338.050499999983</v>
      </c>
      <c r="ET190" s="6">
        <f t="shared" si="214"/>
        <v>78338.050499999983</v>
      </c>
      <c r="EU190" s="6">
        <f t="shared" si="214"/>
        <v>78338.050499999983</v>
      </c>
      <c r="EV190" s="6">
        <f t="shared" si="214"/>
        <v>78338.050499999983</v>
      </c>
      <c r="EW190" s="6">
        <f t="shared" si="214"/>
        <v>78338.050499999983</v>
      </c>
      <c r="EX190" s="6">
        <f t="shared" si="214"/>
        <v>78338.050499999983</v>
      </c>
      <c r="EY190" s="6">
        <f t="shared" si="214"/>
        <v>78338.050499999983</v>
      </c>
      <c r="EZ190" s="6">
        <f t="shared" si="214"/>
        <v>78338.050499999983</v>
      </c>
      <c r="FA190" s="6">
        <f t="shared" si="214"/>
        <v>78338.050499999983</v>
      </c>
    </row>
    <row r="191" spans="2:157" outlineLevel="1" x14ac:dyDescent="0.35">
      <c r="C191" s="2" t="s">
        <v>131</v>
      </c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M191" s="6"/>
      <c r="DN191" s="6"/>
      <c r="DO191" s="6"/>
      <c r="DP191" s="6"/>
      <c r="DQ191" s="6"/>
      <c r="DR191" s="6"/>
      <c r="DS191" s="6"/>
      <c r="DT191" s="6"/>
      <c r="DU191" s="6"/>
      <c r="DV191" s="6"/>
      <c r="DW191" s="6"/>
      <c r="DX191" s="6"/>
      <c r="DY191" s="6"/>
      <c r="DZ191" s="6"/>
      <c r="EA191" s="6"/>
      <c r="EB191" s="6"/>
      <c r="EC191" s="6"/>
      <c r="ED191" s="6"/>
      <c r="EE191" s="6"/>
      <c r="EF191" s="6"/>
      <c r="EG191" s="6"/>
      <c r="EH191" s="6"/>
      <c r="EI191" s="6"/>
      <c r="EJ191" s="6"/>
      <c r="EK191" s="6"/>
      <c r="EL191" s="6"/>
      <c r="EM191" s="6"/>
      <c r="EN191" s="6"/>
      <c r="EO191" s="6"/>
      <c r="EP191" s="6"/>
      <c r="EQ191" s="6"/>
      <c r="ER191" s="6"/>
      <c r="ES191" s="6"/>
      <c r="ET191" s="6"/>
      <c r="EU191" s="6"/>
      <c r="EV191" s="6"/>
      <c r="EW191" s="6"/>
      <c r="EX191" s="6"/>
      <c r="EY191" s="6"/>
      <c r="EZ191" s="6"/>
      <c r="FA191" s="6"/>
    </row>
    <row r="192" spans="2:157" ht="15" outlineLevel="1" thickBot="1" x14ac:dyDescent="0.4">
      <c r="C192" s="9" t="s">
        <v>142</v>
      </c>
      <c r="D192" s="9"/>
      <c r="E192" s="9"/>
      <c r="F192" s="9"/>
      <c r="G192" s="9"/>
      <c r="H192" s="10">
        <f>H190+H191</f>
        <v>0</v>
      </c>
      <c r="I192" s="10">
        <f t="shared" ref="I192:BT192" si="215">I190+I191</f>
        <v>0</v>
      </c>
      <c r="J192" s="10">
        <f t="shared" si="215"/>
        <v>0</v>
      </c>
      <c r="K192" s="10">
        <f t="shared" si="215"/>
        <v>0</v>
      </c>
      <c r="L192" s="10">
        <f t="shared" si="215"/>
        <v>0</v>
      </c>
      <c r="M192" s="10">
        <f t="shared" si="215"/>
        <v>0</v>
      </c>
      <c r="N192" s="10">
        <f t="shared" si="215"/>
        <v>35252.122725000001</v>
      </c>
      <c r="O192" s="10">
        <f t="shared" si="215"/>
        <v>35252.122725000001</v>
      </c>
      <c r="P192" s="10">
        <f t="shared" si="215"/>
        <v>171038.076925</v>
      </c>
      <c r="Q192" s="10">
        <f t="shared" si="215"/>
        <v>861718.55550000002</v>
      </c>
      <c r="R192" s="10">
        <f t="shared" si="215"/>
        <v>1723437.111</v>
      </c>
      <c r="S192" s="10">
        <f t="shared" si="215"/>
        <v>2611268.35</v>
      </c>
      <c r="T192" s="10">
        <f t="shared" si="215"/>
        <v>2611268.35</v>
      </c>
      <c r="U192" s="10">
        <f t="shared" si="215"/>
        <v>2611268.35</v>
      </c>
      <c r="V192" s="10">
        <f t="shared" si="215"/>
        <v>1930023.3168887501</v>
      </c>
      <c r="W192" s="10">
        <f t="shared" si="215"/>
        <v>1603255.3287025001</v>
      </c>
      <c r="X192" s="10">
        <f t="shared" si="215"/>
        <v>1276487.3405162501</v>
      </c>
      <c r="Y192" s="10">
        <f t="shared" si="215"/>
        <v>949719.35233000002</v>
      </c>
      <c r="Z192" s="10">
        <f t="shared" si="215"/>
        <v>862581.22214700002</v>
      </c>
      <c r="AA192" s="10">
        <f t="shared" si="215"/>
        <v>775443.09196400002</v>
      </c>
      <c r="AB192" s="10">
        <f t="shared" si="215"/>
        <v>688304.96178100002</v>
      </c>
      <c r="AC192" s="10">
        <f t="shared" si="215"/>
        <v>601166.83159800002</v>
      </c>
      <c r="AD192" s="10">
        <f t="shared" si="215"/>
        <v>548883.95348820009</v>
      </c>
      <c r="AE192" s="10">
        <f t="shared" si="215"/>
        <v>496601.0753784001</v>
      </c>
      <c r="AF192" s="10">
        <f t="shared" si="215"/>
        <v>444318.19726860011</v>
      </c>
      <c r="AG192" s="10">
        <f t="shared" si="215"/>
        <v>392035.31915880012</v>
      </c>
      <c r="AH192" s="10">
        <f t="shared" si="215"/>
        <v>360665.5922929201</v>
      </c>
      <c r="AI192" s="10">
        <f t="shared" si="215"/>
        <v>329295.86542704009</v>
      </c>
      <c r="AJ192" s="10">
        <f t="shared" si="215"/>
        <v>297926.13856116007</v>
      </c>
      <c r="AK192" s="10">
        <f t="shared" si="215"/>
        <v>266556.41169528005</v>
      </c>
      <c r="AL192" s="10">
        <f t="shared" si="215"/>
        <v>235186.68482940004</v>
      </c>
      <c r="AM192" s="10">
        <f t="shared" si="215"/>
        <v>203816.95796352002</v>
      </c>
      <c r="AN192" s="10">
        <f t="shared" si="215"/>
        <v>172447.23109764</v>
      </c>
      <c r="AO192" s="10">
        <f t="shared" si="215"/>
        <v>141077.50423175999</v>
      </c>
      <c r="AP192" s="10">
        <f t="shared" si="215"/>
        <v>125392.64079881998</v>
      </c>
      <c r="AQ192" s="10">
        <f t="shared" si="215"/>
        <v>109707.77736587997</v>
      </c>
      <c r="AR192" s="10">
        <f t="shared" si="215"/>
        <v>94022.913932939977</v>
      </c>
      <c r="AS192" s="10">
        <f t="shared" si="215"/>
        <v>78338.050499999983</v>
      </c>
      <c r="AT192" s="10">
        <f t="shared" si="215"/>
        <v>78338.050499999983</v>
      </c>
      <c r="AU192" s="10">
        <f t="shared" si="215"/>
        <v>78338.050499999983</v>
      </c>
      <c r="AV192" s="10">
        <f t="shared" si="215"/>
        <v>78338.050499999983</v>
      </c>
      <c r="AW192" s="10">
        <f t="shared" si="215"/>
        <v>78338.050499999983</v>
      </c>
      <c r="AX192" s="10">
        <f t="shared" si="215"/>
        <v>78338.050499999983</v>
      </c>
      <c r="AY192" s="10">
        <f t="shared" si="215"/>
        <v>78338.050499999983</v>
      </c>
      <c r="AZ192" s="10">
        <f t="shared" si="215"/>
        <v>78338.050499999983</v>
      </c>
      <c r="BA192" s="10">
        <f t="shared" si="215"/>
        <v>78338.050499999983</v>
      </c>
      <c r="BB192" s="10">
        <f t="shared" si="215"/>
        <v>78338.050499999983</v>
      </c>
      <c r="BC192" s="10">
        <f t="shared" si="215"/>
        <v>78338.050499999983</v>
      </c>
      <c r="BD192" s="10">
        <f t="shared" si="215"/>
        <v>78338.050499999983</v>
      </c>
      <c r="BE192" s="10">
        <f t="shared" si="215"/>
        <v>78338.050499999983</v>
      </c>
      <c r="BF192" s="10">
        <f t="shared" si="215"/>
        <v>78338.050499999983</v>
      </c>
      <c r="BG192" s="10">
        <f t="shared" si="215"/>
        <v>78338.050499999983</v>
      </c>
      <c r="BH192" s="10">
        <f t="shared" si="215"/>
        <v>78338.050499999983</v>
      </c>
      <c r="BI192" s="10">
        <f t="shared" si="215"/>
        <v>78338.050499999983</v>
      </c>
      <c r="BJ192" s="10">
        <f t="shared" si="215"/>
        <v>78338.050499999983</v>
      </c>
      <c r="BK192" s="10">
        <f t="shared" si="215"/>
        <v>78338.050499999983</v>
      </c>
      <c r="BL192" s="10">
        <f t="shared" si="215"/>
        <v>78338.050499999983</v>
      </c>
      <c r="BM192" s="10">
        <f t="shared" si="215"/>
        <v>78338.050499999983</v>
      </c>
      <c r="BN192" s="10">
        <f t="shared" si="215"/>
        <v>78338.050499999983</v>
      </c>
      <c r="BO192" s="10">
        <f t="shared" si="215"/>
        <v>78338.050499999983</v>
      </c>
      <c r="BP192" s="10">
        <f t="shared" si="215"/>
        <v>78338.050499999983</v>
      </c>
      <c r="BQ192" s="10">
        <f t="shared" si="215"/>
        <v>78338.050499999983</v>
      </c>
      <c r="BR192" s="10">
        <f t="shared" si="215"/>
        <v>78338.050499999983</v>
      </c>
      <c r="BS192" s="10">
        <f t="shared" si="215"/>
        <v>78338.050499999983</v>
      </c>
      <c r="BT192" s="10">
        <f t="shared" si="215"/>
        <v>78338.050499999983</v>
      </c>
      <c r="BU192" s="10">
        <f t="shared" ref="BU192:EF192" si="216">BU190+BU191</f>
        <v>78338.050499999983</v>
      </c>
      <c r="BV192" s="10">
        <f t="shared" si="216"/>
        <v>78338.050499999983</v>
      </c>
      <c r="BW192" s="10">
        <f t="shared" si="216"/>
        <v>78338.050499999983</v>
      </c>
      <c r="BX192" s="10">
        <f t="shared" si="216"/>
        <v>78338.050499999983</v>
      </c>
      <c r="BY192" s="10">
        <f t="shared" si="216"/>
        <v>78338.050499999983</v>
      </c>
      <c r="BZ192" s="10">
        <f t="shared" si="216"/>
        <v>78338.050499999983</v>
      </c>
      <c r="CA192" s="10">
        <f t="shared" si="216"/>
        <v>78338.050499999983</v>
      </c>
      <c r="CB192" s="10">
        <f t="shared" si="216"/>
        <v>78338.050499999983</v>
      </c>
      <c r="CC192" s="10">
        <f t="shared" si="216"/>
        <v>78338.050499999983</v>
      </c>
      <c r="CD192" s="10">
        <f t="shared" si="216"/>
        <v>78338.050499999983</v>
      </c>
      <c r="CE192" s="10">
        <f t="shared" si="216"/>
        <v>78338.050499999983</v>
      </c>
      <c r="CF192" s="10">
        <f t="shared" si="216"/>
        <v>78338.050499999983</v>
      </c>
      <c r="CG192" s="10">
        <f t="shared" si="216"/>
        <v>78338.050499999983</v>
      </c>
      <c r="CH192" s="10">
        <f t="shared" si="216"/>
        <v>78338.050499999983</v>
      </c>
      <c r="CI192" s="10">
        <f t="shared" si="216"/>
        <v>78338.050499999983</v>
      </c>
      <c r="CJ192" s="10">
        <f t="shared" si="216"/>
        <v>78338.050499999983</v>
      </c>
      <c r="CK192" s="10">
        <f t="shared" si="216"/>
        <v>78338.050499999983</v>
      </c>
      <c r="CL192" s="10">
        <f t="shared" si="216"/>
        <v>78338.050499999983</v>
      </c>
      <c r="CM192" s="10">
        <f t="shared" si="216"/>
        <v>78338.050499999983</v>
      </c>
      <c r="CN192" s="10">
        <f t="shared" si="216"/>
        <v>78338.050499999983</v>
      </c>
      <c r="CO192" s="10">
        <f t="shared" si="216"/>
        <v>78338.050499999983</v>
      </c>
      <c r="CP192" s="10">
        <f t="shared" si="216"/>
        <v>78338.050499999983</v>
      </c>
      <c r="CQ192" s="10">
        <f t="shared" si="216"/>
        <v>78338.050499999983</v>
      </c>
      <c r="CR192" s="10">
        <f t="shared" si="216"/>
        <v>78338.050499999983</v>
      </c>
      <c r="CS192" s="10">
        <f t="shared" si="216"/>
        <v>78338.050499999983</v>
      </c>
      <c r="CT192" s="10">
        <f t="shared" si="216"/>
        <v>78338.050499999983</v>
      </c>
      <c r="CU192" s="10">
        <f t="shared" si="216"/>
        <v>78338.050499999983</v>
      </c>
      <c r="CV192" s="10">
        <f t="shared" si="216"/>
        <v>78338.050499999983</v>
      </c>
      <c r="CW192" s="10">
        <f t="shared" si="216"/>
        <v>78338.050499999983</v>
      </c>
      <c r="CX192" s="10">
        <f t="shared" si="216"/>
        <v>78338.050499999983</v>
      </c>
      <c r="CY192" s="10">
        <f t="shared" si="216"/>
        <v>78338.050499999983</v>
      </c>
      <c r="CZ192" s="10">
        <f t="shared" si="216"/>
        <v>78338.050499999983</v>
      </c>
      <c r="DA192" s="10">
        <f t="shared" si="216"/>
        <v>78338.050499999983</v>
      </c>
      <c r="DB192" s="10">
        <f t="shared" si="216"/>
        <v>78338.050499999983</v>
      </c>
      <c r="DC192" s="10">
        <f t="shared" si="216"/>
        <v>78338.050499999983</v>
      </c>
      <c r="DD192" s="10">
        <f t="shared" si="216"/>
        <v>78338.050499999983</v>
      </c>
      <c r="DE192" s="10">
        <f t="shared" si="216"/>
        <v>78338.050499999983</v>
      </c>
      <c r="DF192" s="10">
        <f t="shared" si="216"/>
        <v>78338.050499999983</v>
      </c>
      <c r="DG192" s="10">
        <f t="shared" si="216"/>
        <v>78338.050499999983</v>
      </c>
      <c r="DH192" s="10">
        <f t="shared" si="216"/>
        <v>78338.050499999983</v>
      </c>
      <c r="DI192" s="10">
        <f t="shared" si="216"/>
        <v>78338.050499999983</v>
      </c>
      <c r="DJ192" s="10">
        <f t="shared" si="216"/>
        <v>78338.050499999983</v>
      </c>
      <c r="DK192" s="10">
        <f t="shared" si="216"/>
        <v>78338.050499999983</v>
      </c>
      <c r="DL192" s="10">
        <f t="shared" si="216"/>
        <v>78338.050499999983</v>
      </c>
      <c r="DM192" s="10">
        <f t="shared" si="216"/>
        <v>78338.050499999983</v>
      </c>
      <c r="DN192" s="10">
        <f t="shared" si="216"/>
        <v>78338.050499999983</v>
      </c>
      <c r="DO192" s="10">
        <f t="shared" si="216"/>
        <v>78338.050499999983</v>
      </c>
      <c r="DP192" s="10">
        <f t="shared" si="216"/>
        <v>78338.050499999983</v>
      </c>
      <c r="DQ192" s="10">
        <f t="shared" si="216"/>
        <v>78338.050499999983</v>
      </c>
      <c r="DR192" s="10">
        <f t="shared" si="216"/>
        <v>78338.050499999983</v>
      </c>
      <c r="DS192" s="10">
        <f t="shared" si="216"/>
        <v>78338.050499999983</v>
      </c>
      <c r="DT192" s="10">
        <f t="shared" si="216"/>
        <v>78338.050499999983</v>
      </c>
      <c r="DU192" s="10">
        <f t="shared" si="216"/>
        <v>78338.050499999983</v>
      </c>
      <c r="DV192" s="10">
        <f t="shared" si="216"/>
        <v>78338.050499999983</v>
      </c>
      <c r="DW192" s="10">
        <f t="shared" si="216"/>
        <v>78338.050499999983</v>
      </c>
      <c r="DX192" s="10">
        <f t="shared" si="216"/>
        <v>78338.050499999983</v>
      </c>
      <c r="DY192" s="10">
        <f t="shared" si="216"/>
        <v>78338.050499999983</v>
      </c>
      <c r="DZ192" s="10">
        <f t="shared" si="216"/>
        <v>78338.050499999983</v>
      </c>
      <c r="EA192" s="10">
        <f t="shared" si="216"/>
        <v>78338.050499999983</v>
      </c>
      <c r="EB192" s="10">
        <f t="shared" si="216"/>
        <v>78338.050499999983</v>
      </c>
      <c r="EC192" s="10">
        <f t="shared" si="216"/>
        <v>78338.050499999983</v>
      </c>
      <c r="ED192" s="10">
        <f t="shared" si="216"/>
        <v>78338.050499999983</v>
      </c>
      <c r="EE192" s="10">
        <f t="shared" si="216"/>
        <v>78338.050499999983</v>
      </c>
      <c r="EF192" s="10">
        <f t="shared" si="216"/>
        <v>78338.050499999983</v>
      </c>
      <c r="EG192" s="10">
        <f t="shared" ref="EG192:FA192" si="217">EG190+EG191</f>
        <v>78338.050499999983</v>
      </c>
      <c r="EH192" s="10">
        <f t="shared" si="217"/>
        <v>78338.050499999983</v>
      </c>
      <c r="EI192" s="10">
        <f t="shared" si="217"/>
        <v>78338.050499999983</v>
      </c>
      <c r="EJ192" s="10">
        <f t="shared" si="217"/>
        <v>78338.050499999983</v>
      </c>
      <c r="EK192" s="10">
        <f t="shared" si="217"/>
        <v>78338.050499999983</v>
      </c>
      <c r="EL192" s="10">
        <f t="shared" si="217"/>
        <v>78338.050499999983</v>
      </c>
      <c r="EM192" s="10">
        <f t="shared" si="217"/>
        <v>78338.050499999983</v>
      </c>
      <c r="EN192" s="10">
        <f t="shared" si="217"/>
        <v>78338.050499999983</v>
      </c>
      <c r="EO192" s="10">
        <f t="shared" si="217"/>
        <v>78338.050499999983</v>
      </c>
      <c r="EP192" s="10">
        <f t="shared" si="217"/>
        <v>78338.050499999983</v>
      </c>
      <c r="EQ192" s="10">
        <f t="shared" si="217"/>
        <v>78338.050499999983</v>
      </c>
      <c r="ER192" s="10">
        <f t="shared" si="217"/>
        <v>78338.050499999983</v>
      </c>
      <c r="ES192" s="10">
        <f t="shared" si="217"/>
        <v>78338.050499999983</v>
      </c>
      <c r="ET192" s="10">
        <f t="shared" si="217"/>
        <v>78338.050499999983</v>
      </c>
      <c r="EU192" s="10">
        <f t="shared" si="217"/>
        <v>78338.050499999983</v>
      </c>
      <c r="EV192" s="10">
        <f t="shared" si="217"/>
        <v>78338.050499999983</v>
      </c>
      <c r="EW192" s="10">
        <f t="shared" si="217"/>
        <v>78338.050499999983</v>
      </c>
      <c r="EX192" s="10">
        <f t="shared" si="217"/>
        <v>78338.050499999983</v>
      </c>
      <c r="EY192" s="10">
        <f t="shared" si="217"/>
        <v>78338.050499999983</v>
      </c>
      <c r="EZ192" s="10">
        <f t="shared" si="217"/>
        <v>78338.050499999983</v>
      </c>
      <c r="FA192" s="10">
        <f t="shared" si="217"/>
        <v>78338.050499999983</v>
      </c>
    </row>
    <row r="193" spans="2:157" outlineLevel="1" x14ac:dyDescent="0.35">
      <c r="C193" s="2" t="s">
        <v>143</v>
      </c>
      <c r="H193" s="6">
        <f>MIN(MAX(-H192,0),H184,H179)</f>
        <v>0</v>
      </c>
      <c r="I193" s="6">
        <f t="shared" ref="I193:BT193" si="218">MIN(MAX(-I192,0),I184,I179)</f>
        <v>0</v>
      </c>
      <c r="J193" s="6">
        <f t="shared" si="218"/>
        <v>0</v>
      </c>
      <c r="K193" s="6">
        <f t="shared" si="218"/>
        <v>0</v>
      </c>
      <c r="L193" s="6">
        <f t="shared" si="218"/>
        <v>0</v>
      </c>
      <c r="M193" s="6">
        <f t="shared" si="218"/>
        <v>0</v>
      </c>
      <c r="N193" s="6">
        <f t="shared" si="218"/>
        <v>0</v>
      </c>
      <c r="O193" s="6">
        <f t="shared" si="218"/>
        <v>0</v>
      </c>
      <c r="P193" s="6">
        <f t="shared" si="218"/>
        <v>0</v>
      </c>
      <c r="Q193" s="6">
        <f t="shared" si="218"/>
        <v>0</v>
      </c>
      <c r="R193" s="6">
        <f t="shared" si="218"/>
        <v>0</v>
      </c>
      <c r="S193" s="6">
        <f t="shared" si="218"/>
        <v>0</v>
      </c>
      <c r="T193" s="6">
        <f t="shared" si="218"/>
        <v>0</v>
      </c>
      <c r="U193" s="6">
        <f t="shared" si="218"/>
        <v>0</v>
      </c>
      <c r="V193" s="6">
        <f t="shared" si="218"/>
        <v>0</v>
      </c>
      <c r="W193" s="6">
        <f t="shared" si="218"/>
        <v>0</v>
      </c>
      <c r="X193" s="6">
        <f t="shared" si="218"/>
        <v>0</v>
      </c>
      <c r="Y193" s="6">
        <f t="shared" si="218"/>
        <v>0</v>
      </c>
      <c r="Z193" s="6">
        <f t="shared" si="218"/>
        <v>0</v>
      </c>
      <c r="AA193" s="6">
        <f t="shared" si="218"/>
        <v>0</v>
      </c>
      <c r="AB193" s="6">
        <f t="shared" si="218"/>
        <v>0</v>
      </c>
      <c r="AC193" s="6">
        <f t="shared" si="218"/>
        <v>0</v>
      </c>
      <c r="AD193" s="6">
        <f t="shared" si="218"/>
        <v>0</v>
      </c>
      <c r="AE193" s="6">
        <f t="shared" si="218"/>
        <v>0</v>
      </c>
      <c r="AF193" s="6">
        <f t="shared" si="218"/>
        <v>0</v>
      </c>
      <c r="AG193" s="6">
        <f t="shared" si="218"/>
        <v>0</v>
      </c>
      <c r="AH193" s="6">
        <f t="shared" si="218"/>
        <v>0</v>
      </c>
      <c r="AI193" s="6">
        <f t="shared" si="218"/>
        <v>0</v>
      </c>
      <c r="AJ193" s="6">
        <f t="shared" si="218"/>
        <v>0</v>
      </c>
      <c r="AK193" s="6">
        <f t="shared" si="218"/>
        <v>0</v>
      </c>
      <c r="AL193" s="6">
        <f t="shared" si="218"/>
        <v>0</v>
      </c>
      <c r="AM193" s="6">
        <f t="shared" si="218"/>
        <v>0</v>
      </c>
      <c r="AN193" s="6">
        <f t="shared" si="218"/>
        <v>0</v>
      </c>
      <c r="AO193" s="6">
        <f t="shared" si="218"/>
        <v>0</v>
      </c>
      <c r="AP193" s="6">
        <f t="shared" si="218"/>
        <v>0</v>
      </c>
      <c r="AQ193" s="6">
        <f t="shared" si="218"/>
        <v>0</v>
      </c>
      <c r="AR193" s="6">
        <f t="shared" si="218"/>
        <v>0</v>
      </c>
      <c r="AS193" s="6">
        <f t="shared" si="218"/>
        <v>0</v>
      </c>
      <c r="AT193" s="6">
        <f t="shared" si="218"/>
        <v>0</v>
      </c>
      <c r="AU193" s="6">
        <f t="shared" si="218"/>
        <v>0</v>
      </c>
      <c r="AV193" s="6">
        <f t="shared" si="218"/>
        <v>0</v>
      </c>
      <c r="AW193" s="6">
        <f t="shared" si="218"/>
        <v>0</v>
      </c>
      <c r="AX193" s="6">
        <f t="shared" si="218"/>
        <v>0</v>
      </c>
      <c r="AY193" s="6">
        <f t="shared" si="218"/>
        <v>0</v>
      </c>
      <c r="AZ193" s="6">
        <f t="shared" si="218"/>
        <v>0</v>
      </c>
      <c r="BA193" s="6">
        <f t="shared" si="218"/>
        <v>0</v>
      </c>
      <c r="BB193" s="6">
        <f t="shared" si="218"/>
        <v>0</v>
      </c>
      <c r="BC193" s="6">
        <f t="shared" si="218"/>
        <v>0</v>
      </c>
      <c r="BD193" s="6">
        <f t="shared" si="218"/>
        <v>0</v>
      </c>
      <c r="BE193" s="6">
        <f t="shared" si="218"/>
        <v>0</v>
      </c>
      <c r="BF193" s="6">
        <f t="shared" si="218"/>
        <v>0</v>
      </c>
      <c r="BG193" s="6">
        <f t="shared" si="218"/>
        <v>0</v>
      </c>
      <c r="BH193" s="6">
        <f t="shared" si="218"/>
        <v>0</v>
      </c>
      <c r="BI193" s="6">
        <f t="shared" si="218"/>
        <v>0</v>
      </c>
      <c r="BJ193" s="6">
        <f t="shared" si="218"/>
        <v>0</v>
      </c>
      <c r="BK193" s="6">
        <f t="shared" si="218"/>
        <v>0</v>
      </c>
      <c r="BL193" s="6">
        <f t="shared" si="218"/>
        <v>0</v>
      </c>
      <c r="BM193" s="6">
        <f t="shared" si="218"/>
        <v>0</v>
      </c>
      <c r="BN193" s="6">
        <f t="shared" si="218"/>
        <v>0</v>
      </c>
      <c r="BO193" s="6">
        <f t="shared" si="218"/>
        <v>0</v>
      </c>
      <c r="BP193" s="6">
        <f t="shared" si="218"/>
        <v>0</v>
      </c>
      <c r="BQ193" s="6">
        <f t="shared" si="218"/>
        <v>0</v>
      </c>
      <c r="BR193" s="6">
        <f t="shared" si="218"/>
        <v>0</v>
      </c>
      <c r="BS193" s="6">
        <f t="shared" si="218"/>
        <v>0</v>
      </c>
      <c r="BT193" s="6">
        <f t="shared" si="218"/>
        <v>0</v>
      </c>
      <c r="BU193" s="6">
        <f t="shared" ref="BU193:EF193" si="219">MIN(MAX(-BU192,0),BU184,BU179)</f>
        <v>0</v>
      </c>
      <c r="BV193" s="6">
        <f t="shared" si="219"/>
        <v>0</v>
      </c>
      <c r="BW193" s="6">
        <f t="shared" si="219"/>
        <v>0</v>
      </c>
      <c r="BX193" s="6">
        <f t="shared" si="219"/>
        <v>0</v>
      </c>
      <c r="BY193" s="6">
        <f t="shared" si="219"/>
        <v>0</v>
      </c>
      <c r="BZ193" s="6">
        <f t="shared" si="219"/>
        <v>0</v>
      </c>
      <c r="CA193" s="6">
        <f t="shared" si="219"/>
        <v>0</v>
      </c>
      <c r="CB193" s="6">
        <f t="shared" si="219"/>
        <v>0</v>
      </c>
      <c r="CC193" s="6">
        <f t="shared" si="219"/>
        <v>0</v>
      </c>
      <c r="CD193" s="6">
        <f t="shared" si="219"/>
        <v>0</v>
      </c>
      <c r="CE193" s="6">
        <f t="shared" si="219"/>
        <v>0</v>
      </c>
      <c r="CF193" s="6">
        <f t="shared" si="219"/>
        <v>0</v>
      </c>
      <c r="CG193" s="6">
        <f t="shared" si="219"/>
        <v>0</v>
      </c>
      <c r="CH193" s="6">
        <f t="shared" si="219"/>
        <v>0</v>
      </c>
      <c r="CI193" s="6">
        <f t="shared" si="219"/>
        <v>0</v>
      </c>
      <c r="CJ193" s="6">
        <f t="shared" si="219"/>
        <v>0</v>
      </c>
      <c r="CK193" s="6">
        <f t="shared" si="219"/>
        <v>0</v>
      </c>
      <c r="CL193" s="6">
        <f t="shared" si="219"/>
        <v>0</v>
      </c>
      <c r="CM193" s="6">
        <f t="shared" si="219"/>
        <v>0</v>
      </c>
      <c r="CN193" s="6">
        <f t="shared" si="219"/>
        <v>0</v>
      </c>
      <c r="CO193" s="6">
        <f t="shared" si="219"/>
        <v>0</v>
      </c>
      <c r="CP193" s="6">
        <f t="shared" si="219"/>
        <v>0</v>
      </c>
      <c r="CQ193" s="6">
        <f t="shared" si="219"/>
        <v>0</v>
      </c>
      <c r="CR193" s="6">
        <f t="shared" si="219"/>
        <v>0</v>
      </c>
      <c r="CS193" s="6">
        <f t="shared" si="219"/>
        <v>0</v>
      </c>
      <c r="CT193" s="6">
        <f t="shared" si="219"/>
        <v>0</v>
      </c>
      <c r="CU193" s="6">
        <f t="shared" si="219"/>
        <v>0</v>
      </c>
      <c r="CV193" s="6">
        <f t="shared" si="219"/>
        <v>0</v>
      </c>
      <c r="CW193" s="6">
        <f t="shared" si="219"/>
        <v>0</v>
      </c>
      <c r="CX193" s="6">
        <f t="shared" si="219"/>
        <v>0</v>
      </c>
      <c r="CY193" s="6">
        <f t="shared" si="219"/>
        <v>0</v>
      </c>
      <c r="CZ193" s="6">
        <f t="shared" si="219"/>
        <v>0</v>
      </c>
      <c r="DA193" s="6">
        <f t="shared" si="219"/>
        <v>0</v>
      </c>
      <c r="DB193" s="6">
        <f t="shared" si="219"/>
        <v>0</v>
      </c>
      <c r="DC193" s="6">
        <f t="shared" si="219"/>
        <v>0</v>
      </c>
      <c r="DD193" s="6">
        <f t="shared" si="219"/>
        <v>0</v>
      </c>
      <c r="DE193" s="6">
        <f t="shared" si="219"/>
        <v>0</v>
      </c>
      <c r="DF193" s="6">
        <f t="shared" si="219"/>
        <v>0</v>
      </c>
      <c r="DG193" s="6">
        <f t="shared" si="219"/>
        <v>0</v>
      </c>
      <c r="DH193" s="6">
        <f t="shared" si="219"/>
        <v>0</v>
      </c>
      <c r="DI193" s="6">
        <f t="shared" si="219"/>
        <v>0</v>
      </c>
      <c r="DJ193" s="6">
        <f t="shared" si="219"/>
        <v>0</v>
      </c>
      <c r="DK193" s="6">
        <f t="shared" si="219"/>
        <v>0</v>
      </c>
      <c r="DL193" s="6">
        <f t="shared" si="219"/>
        <v>0</v>
      </c>
      <c r="DM193" s="6">
        <f t="shared" si="219"/>
        <v>0</v>
      </c>
      <c r="DN193" s="6">
        <f t="shared" si="219"/>
        <v>0</v>
      </c>
      <c r="DO193" s="6">
        <f t="shared" si="219"/>
        <v>0</v>
      </c>
      <c r="DP193" s="6">
        <f t="shared" si="219"/>
        <v>0</v>
      </c>
      <c r="DQ193" s="6">
        <f t="shared" si="219"/>
        <v>0</v>
      </c>
      <c r="DR193" s="6">
        <f t="shared" si="219"/>
        <v>0</v>
      </c>
      <c r="DS193" s="6">
        <f t="shared" si="219"/>
        <v>0</v>
      </c>
      <c r="DT193" s="6">
        <f t="shared" si="219"/>
        <v>0</v>
      </c>
      <c r="DU193" s="6">
        <f t="shared" si="219"/>
        <v>0</v>
      </c>
      <c r="DV193" s="6">
        <f t="shared" si="219"/>
        <v>0</v>
      </c>
      <c r="DW193" s="6">
        <f t="shared" si="219"/>
        <v>0</v>
      </c>
      <c r="DX193" s="6">
        <f t="shared" si="219"/>
        <v>0</v>
      </c>
      <c r="DY193" s="6">
        <f t="shared" si="219"/>
        <v>0</v>
      </c>
      <c r="DZ193" s="6">
        <f t="shared" si="219"/>
        <v>0</v>
      </c>
      <c r="EA193" s="6">
        <f t="shared" si="219"/>
        <v>0</v>
      </c>
      <c r="EB193" s="6">
        <f t="shared" si="219"/>
        <v>0</v>
      </c>
      <c r="EC193" s="6">
        <f t="shared" si="219"/>
        <v>0</v>
      </c>
      <c r="ED193" s="6">
        <f t="shared" si="219"/>
        <v>0</v>
      </c>
      <c r="EE193" s="6">
        <f t="shared" si="219"/>
        <v>0</v>
      </c>
      <c r="EF193" s="6">
        <f t="shared" si="219"/>
        <v>0</v>
      </c>
      <c r="EG193" s="6">
        <f t="shared" ref="EG193:FA193" si="220">MIN(MAX(-EG192,0),EG184,EG179)</f>
        <v>0</v>
      </c>
      <c r="EH193" s="6">
        <f t="shared" si="220"/>
        <v>0</v>
      </c>
      <c r="EI193" s="6">
        <f t="shared" si="220"/>
        <v>0</v>
      </c>
      <c r="EJ193" s="6">
        <f t="shared" si="220"/>
        <v>0</v>
      </c>
      <c r="EK193" s="6">
        <f t="shared" si="220"/>
        <v>0</v>
      </c>
      <c r="EL193" s="6">
        <f t="shared" si="220"/>
        <v>0</v>
      </c>
      <c r="EM193" s="6">
        <f t="shared" si="220"/>
        <v>0</v>
      </c>
      <c r="EN193" s="6">
        <f t="shared" si="220"/>
        <v>0</v>
      </c>
      <c r="EO193" s="6">
        <f t="shared" si="220"/>
        <v>0</v>
      </c>
      <c r="EP193" s="6">
        <f t="shared" si="220"/>
        <v>0</v>
      </c>
      <c r="EQ193" s="6">
        <f t="shared" si="220"/>
        <v>0</v>
      </c>
      <c r="ER193" s="6">
        <f t="shared" si="220"/>
        <v>0</v>
      </c>
      <c r="ES193" s="6">
        <f t="shared" si="220"/>
        <v>0</v>
      </c>
      <c r="ET193" s="6">
        <f t="shared" si="220"/>
        <v>0</v>
      </c>
      <c r="EU193" s="6">
        <f t="shared" si="220"/>
        <v>0</v>
      </c>
      <c r="EV193" s="6">
        <f t="shared" si="220"/>
        <v>0</v>
      </c>
      <c r="EW193" s="6">
        <f t="shared" si="220"/>
        <v>0</v>
      </c>
      <c r="EX193" s="6">
        <f t="shared" si="220"/>
        <v>0</v>
      </c>
      <c r="EY193" s="6">
        <f t="shared" si="220"/>
        <v>0</v>
      </c>
      <c r="EZ193" s="6">
        <f t="shared" si="220"/>
        <v>0</v>
      </c>
      <c r="FA193" s="6">
        <f t="shared" si="220"/>
        <v>0</v>
      </c>
    </row>
    <row r="194" spans="2:157" ht="15" outlineLevel="1" thickBot="1" x14ac:dyDescent="0.4">
      <c r="C194" s="9" t="s">
        <v>144</v>
      </c>
      <c r="D194" s="9"/>
      <c r="E194" s="9"/>
      <c r="F194" s="9"/>
      <c r="G194" s="9"/>
      <c r="H194" s="10">
        <f t="shared" ref="H194:BT194" si="221">H192+H193</f>
        <v>0</v>
      </c>
      <c r="I194" s="10">
        <f t="shared" si="221"/>
        <v>0</v>
      </c>
      <c r="J194" s="10">
        <f t="shared" si="221"/>
        <v>0</v>
      </c>
      <c r="K194" s="10">
        <f t="shared" si="221"/>
        <v>0</v>
      </c>
      <c r="L194" s="10">
        <f t="shared" si="221"/>
        <v>0</v>
      </c>
      <c r="M194" s="10">
        <f t="shared" si="221"/>
        <v>0</v>
      </c>
      <c r="N194" s="10">
        <f t="shared" si="221"/>
        <v>35252.122725000001</v>
      </c>
      <c r="O194" s="10">
        <f t="shared" si="221"/>
        <v>35252.122725000001</v>
      </c>
      <c r="P194" s="10">
        <f t="shared" si="221"/>
        <v>171038.076925</v>
      </c>
      <c r="Q194" s="10">
        <f t="shared" si="221"/>
        <v>861718.55550000002</v>
      </c>
      <c r="R194" s="10">
        <f t="shared" si="221"/>
        <v>1723437.111</v>
      </c>
      <c r="S194" s="10">
        <f t="shared" si="221"/>
        <v>2611268.35</v>
      </c>
      <c r="T194" s="10">
        <f t="shared" si="221"/>
        <v>2611268.35</v>
      </c>
      <c r="U194" s="10">
        <f t="shared" si="221"/>
        <v>2611268.35</v>
      </c>
      <c r="V194" s="10">
        <f t="shared" si="221"/>
        <v>1930023.3168887501</v>
      </c>
      <c r="W194" s="10">
        <f t="shared" si="221"/>
        <v>1603255.3287025001</v>
      </c>
      <c r="X194" s="10">
        <f t="shared" si="221"/>
        <v>1276487.3405162501</v>
      </c>
      <c r="Y194" s="10">
        <f t="shared" si="221"/>
        <v>949719.35233000002</v>
      </c>
      <c r="Z194" s="10">
        <f t="shared" si="221"/>
        <v>862581.22214700002</v>
      </c>
      <c r="AA194" s="10">
        <f t="shared" si="221"/>
        <v>775443.09196400002</v>
      </c>
      <c r="AB194" s="10">
        <f t="shared" si="221"/>
        <v>688304.96178100002</v>
      </c>
      <c r="AC194" s="10">
        <f t="shared" si="221"/>
        <v>601166.83159800002</v>
      </c>
      <c r="AD194" s="10">
        <f t="shared" si="221"/>
        <v>548883.95348820009</v>
      </c>
      <c r="AE194" s="10">
        <f t="shared" si="221"/>
        <v>496601.0753784001</v>
      </c>
      <c r="AF194" s="10">
        <f t="shared" si="221"/>
        <v>444318.19726860011</v>
      </c>
      <c r="AG194" s="10">
        <f t="shared" si="221"/>
        <v>392035.31915880012</v>
      </c>
      <c r="AH194" s="10">
        <f t="shared" si="221"/>
        <v>360665.5922929201</v>
      </c>
      <c r="AI194" s="10">
        <f t="shared" si="221"/>
        <v>329295.86542704009</v>
      </c>
      <c r="AJ194" s="10">
        <f t="shared" si="221"/>
        <v>297926.13856116007</v>
      </c>
      <c r="AK194" s="10">
        <f t="shared" si="221"/>
        <v>266556.41169528005</v>
      </c>
      <c r="AL194" s="10">
        <f t="shared" si="221"/>
        <v>235186.68482940004</v>
      </c>
      <c r="AM194" s="10">
        <f t="shared" si="221"/>
        <v>203816.95796352002</v>
      </c>
      <c r="AN194" s="10">
        <f t="shared" si="221"/>
        <v>172447.23109764</v>
      </c>
      <c r="AO194" s="10">
        <f t="shared" si="221"/>
        <v>141077.50423175999</v>
      </c>
      <c r="AP194" s="10">
        <f t="shared" si="221"/>
        <v>125392.64079881998</v>
      </c>
      <c r="AQ194" s="10">
        <f t="shared" si="221"/>
        <v>109707.77736587997</v>
      </c>
      <c r="AR194" s="10">
        <f t="shared" si="221"/>
        <v>94022.913932939977</v>
      </c>
      <c r="AS194" s="10">
        <f t="shared" si="221"/>
        <v>78338.050499999983</v>
      </c>
      <c r="AT194" s="10">
        <f t="shared" si="221"/>
        <v>78338.050499999983</v>
      </c>
      <c r="AU194" s="10">
        <f t="shared" si="221"/>
        <v>78338.050499999983</v>
      </c>
      <c r="AV194" s="10">
        <f t="shared" si="221"/>
        <v>78338.050499999983</v>
      </c>
      <c r="AW194" s="10">
        <f t="shared" si="221"/>
        <v>78338.050499999983</v>
      </c>
      <c r="AX194" s="10">
        <f t="shared" si="221"/>
        <v>78338.050499999983</v>
      </c>
      <c r="AY194" s="10">
        <f t="shared" si="221"/>
        <v>78338.050499999983</v>
      </c>
      <c r="AZ194" s="10">
        <f t="shared" si="221"/>
        <v>78338.050499999983</v>
      </c>
      <c r="BA194" s="10">
        <f t="shared" si="221"/>
        <v>78338.050499999983</v>
      </c>
      <c r="BB194" s="10">
        <f t="shared" si="221"/>
        <v>78338.050499999983</v>
      </c>
      <c r="BC194" s="10">
        <f t="shared" si="221"/>
        <v>78338.050499999983</v>
      </c>
      <c r="BD194" s="10">
        <f t="shared" si="221"/>
        <v>78338.050499999983</v>
      </c>
      <c r="BE194" s="10">
        <f t="shared" si="221"/>
        <v>78338.050499999983</v>
      </c>
      <c r="BF194" s="10">
        <f t="shared" si="221"/>
        <v>78338.050499999983</v>
      </c>
      <c r="BG194" s="10">
        <f t="shared" si="221"/>
        <v>78338.050499999983</v>
      </c>
      <c r="BH194" s="10">
        <f t="shared" si="221"/>
        <v>78338.050499999983</v>
      </c>
      <c r="BI194" s="10">
        <f t="shared" si="221"/>
        <v>78338.050499999983</v>
      </c>
      <c r="BJ194" s="10">
        <f t="shared" si="221"/>
        <v>78338.050499999983</v>
      </c>
      <c r="BK194" s="10">
        <f t="shared" si="221"/>
        <v>78338.050499999983</v>
      </c>
      <c r="BL194" s="10">
        <f t="shared" si="221"/>
        <v>78338.050499999983</v>
      </c>
      <c r="BM194" s="10">
        <f t="shared" si="221"/>
        <v>78338.050499999983</v>
      </c>
      <c r="BN194" s="10">
        <f t="shared" si="221"/>
        <v>78338.050499999983</v>
      </c>
      <c r="BO194" s="10">
        <f t="shared" si="221"/>
        <v>78338.050499999983</v>
      </c>
      <c r="BP194" s="10">
        <f t="shared" si="221"/>
        <v>78338.050499999983</v>
      </c>
      <c r="BQ194" s="10">
        <f t="shared" si="221"/>
        <v>78338.050499999983</v>
      </c>
      <c r="BR194" s="10">
        <f t="shared" si="221"/>
        <v>78338.050499999983</v>
      </c>
      <c r="BS194" s="10">
        <f t="shared" si="221"/>
        <v>78338.050499999983</v>
      </c>
      <c r="BT194" s="10">
        <f t="shared" si="221"/>
        <v>78338.050499999983</v>
      </c>
      <c r="BU194" s="10">
        <f t="shared" ref="BU194:EF194" si="222">BU192+BU193</f>
        <v>78338.050499999983</v>
      </c>
      <c r="BV194" s="10">
        <f t="shared" si="222"/>
        <v>78338.050499999983</v>
      </c>
      <c r="BW194" s="10">
        <f t="shared" si="222"/>
        <v>78338.050499999983</v>
      </c>
      <c r="BX194" s="10">
        <f t="shared" si="222"/>
        <v>78338.050499999983</v>
      </c>
      <c r="BY194" s="10">
        <f t="shared" si="222"/>
        <v>78338.050499999983</v>
      </c>
      <c r="BZ194" s="10">
        <f t="shared" si="222"/>
        <v>78338.050499999983</v>
      </c>
      <c r="CA194" s="10">
        <f t="shared" si="222"/>
        <v>78338.050499999983</v>
      </c>
      <c r="CB194" s="10">
        <f t="shared" si="222"/>
        <v>78338.050499999983</v>
      </c>
      <c r="CC194" s="10">
        <f t="shared" si="222"/>
        <v>78338.050499999983</v>
      </c>
      <c r="CD194" s="10">
        <f t="shared" si="222"/>
        <v>78338.050499999983</v>
      </c>
      <c r="CE194" s="10">
        <f t="shared" si="222"/>
        <v>78338.050499999983</v>
      </c>
      <c r="CF194" s="10">
        <f t="shared" si="222"/>
        <v>78338.050499999983</v>
      </c>
      <c r="CG194" s="10">
        <f t="shared" si="222"/>
        <v>78338.050499999983</v>
      </c>
      <c r="CH194" s="10">
        <f t="shared" si="222"/>
        <v>78338.050499999983</v>
      </c>
      <c r="CI194" s="10">
        <f t="shared" si="222"/>
        <v>78338.050499999983</v>
      </c>
      <c r="CJ194" s="10">
        <f t="shared" si="222"/>
        <v>78338.050499999983</v>
      </c>
      <c r="CK194" s="10">
        <f t="shared" si="222"/>
        <v>78338.050499999983</v>
      </c>
      <c r="CL194" s="10">
        <f t="shared" si="222"/>
        <v>78338.050499999983</v>
      </c>
      <c r="CM194" s="10">
        <f t="shared" si="222"/>
        <v>78338.050499999983</v>
      </c>
      <c r="CN194" s="10">
        <f t="shared" si="222"/>
        <v>78338.050499999983</v>
      </c>
      <c r="CO194" s="10">
        <f t="shared" si="222"/>
        <v>78338.050499999983</v>
      </c>
      <c r="CP194" s="10">
        <f t="shared" si="222"/>
        <v>78338.050499999983</v>
      </c>
      <c r="CQ194" s="10">
        <f t="shared" si="222"/>
        <v>78338.050499999983</v>
      </c>
      <c r="CR194" s="10">
        <f t="shared" si="222"/>
        <v>78338.050499999983</v>
      </c>
      <c r="CS194" s="10">
        <f t="shared" si="222"/>
        <v>78338.050499999983</v>
      </c>
      <c r="CT194" s="10">
        <f t="shared" si="222"/>
        <v>78338.050499999983</v>
      </c>
      <c r="CU194" s="10">
        <f t="shared" si="222"/>
        <v>78338.050499999983</v>
      </c>
      <c r="CV194" s="10">
        <f t="shared" si="222"/>
        <v>78338.050499999983</v>
      </c>
      <c r="CW194" s="10">
        <f t="shared" si="222"/>
        <v>78338.050499999983</v>
      </c>
      <c r="CX194" s="10">
        <f t="shared" si="222"/>
        <v>78338.050499999983</v>
      </c>
      <c r="CY194" s="10">
        <f t="shared" si="222"/>
        <v>78338.050499999983</v>
      </c>
      <c r="CZ194" s="10">
        <f t="shared" si="222"/>
        <v>78338.050499999983</v>
      </c>
      <c r="DA194" s="10">
        <f t="shared" si="222"/>
        <v>78338.050499999983</v>
      </c>
      <c r="DB194" s="10">
        <f t="shared" si="222"/>
        <v>78338.050499999983</v>
      </c>
      <c r="DC194" s="10">
        <f t="shared" si="222"/>
        <v>78338.050499999983</v>
      </c>
      <c r="DD194" s="10">
        <f t="shared" si="222"/>
        <v>78338.050499999983</v>
      </c>
      <c r="DE194" s="10">
        <f t="shared" si="222"/>
        <v>78338.050499999983</v>
      </c>
      <c r="DF194" s="10">
        <f t="shared" si="222"/>
        <v>78338.050499999983</v>
      </c>
      <c r="DG194" s="10">
        <f t="shared" si="222"/>
        <v>78338.050499999983</v>
      </c>
      <c r="DH194" s="10">
        <f t="shared" si="222"/>
        <v>78338.050499999983</v>
      </c>
      <c r="DI194" s="10">
        <f t="shared" si="222"/>
        <v>78338.050499999983</v>
      </c>
      <c r="DJ194" s="10">
        <f t="shared" si="222"/>
        <v>78338.050499999983</v>
      </c>
      <c r="DK194" s="10">
        <f t="shared" si="222"/>
        <v>78338.050499999983</v>
      </c>
      <c r="DL194" s="10">
        <f t="shared" si="222"/>
        <v>78338.050499999983</v>
      </c>
      <c r="DM194" s="10">
        <f t="shared" si="222"/>
        <v>78338.050499999983</v>
      </c>
      <c r="DN194" s="10">
        <f t="shared" si="222"/>
        <v>78338.050499999983</v>
      </c>
      <c r="DO194" s="10">
        <f t="shared" si="222"/>
        <v>78338.050499999983</v>
      </c>
      <c r="DP194" s="10">
        <f t="shared" si="222"/>
        <v>78338.050499999983</v>
      </c>
      <c r="DQ194" s="10">
        <f t="shared" si="222"/>
        <v>78338.050499999983</v>
      </c>
      <c r="DR194" s="10">
        <f t="shared" si="222"/>
        <v>78338.050499999983</v>
      </c>
      <c r="DS194" s="10">
        <f t="shared" si="222"/>
        <v>78338.050499999983</v>
      </c>
      <c r="DT194" s="10">
        <f t="shared" si="222"/>
        <v>78338.050499999983</v>
      </c>
      <c r="DU194" s="10">
        <f t="shared" si="222"/>
        <v>78338.050499999983</v>
      </c>
      <c r="DV194" s="10">
        <f t="shared" si="222"/>
        <v>78338.050499999983</v>
      </c>
      <c r="DW194" s="10">
        <f t="shared" si="222"/>
        <v>78338.050499999983</v>
      </c>
      <c r="DX194" s="10">
        <f t="shared" si="222"/>
        <v>78338.050499999983</v>
      </c>
      <c r="DY194" s="10">
        <f t="shared" si="222"/>
        <v>78338.050499999983</v>
      </c>
      <c r="DZ194" s="10">
        <f t="shared" si="222"/>
        <v>78338.050499999983</v>
      </c>
      <c r="EA194" s="10">
        <f t="shared" si="222"/>
        <v>78338.050499999983</v>
      </c>
      <c r="EB194" s="10">
        <f t="shared" si="222"/>
        <v>78338.050499999983</v>
      </c>
      <c r="EC194" s="10">
        <f t="shared" si="222"/>
        <v>78338.050499999983</v>
      </c>
      <c r="ED194" s="10">
        <f t="shared" si="222"/>
        <v>78338.050499999983</v>
      </c>
      <c r="EE194" s="10">
        <f t="shared" si="222"/>
        <v>78338.050499999983</v>
      </c>
      <c r="EF194" s="10">
        <f t="shared" si="222"/>
        <v>78338.050499999983</v>
      </c>
      <c r="EG194" s="10">
        <f t="shared" ref="EG194:FA194" si="223">EG192+EG193</f>
        <v>78338.050499999983</v>
      </c>
      <c r="EH194" s="10">
        <f t="shared" si="223"/>
        <v>78338.050499999983</v>
      </c>
      <c r="EI194" s="10">
        <f t="shared" si="223"/>
        <v>78338.050499999983</v>
      </c>
      <c r="EJ194" s="10">
        <f t="shared" si="223"/>
        <v>78338.050499999983</v>
      </c>
      <c r="EK194" s="10">
        <f t="shared" si="223"/>
        <v>78338.050499999983</v>
      </c>
      <c r="EL194" s="10">
        <f t="shared" si="223"/>
        <v>78338.050499999983</v>
      </c>
      <c r="EM194" s="10">
        <f t="shared" si="223"/>
        <v>78338.050499999983</v>
      </c>
      <c r="EN194" s="10">
        <f t="shared" si="223"/>
        <v>78338.050499999983</v>
      </c>
      <c r="EO194" s="10">
        <f t="shared" si="223"/>
        <v>78338.050499999983</v>
      </c>
      <c r="EP194" s="10">
        <f t="shared" si="223"/>
        <v>78338.050499999983</v>
      </c>
      <c r="EQ194" s="10">
        <f t="shared" si="223"/>
        <v>78338.050499999983</v>
      </c>
      <c r="ER194" s="10">
        <f t="shared" si="223"/>
        <v>78338.050499999983</v>
      </c>
      <c r="ES194" s="10">
        <f t="shared" si="223"/>
        <v>78338.050499999983</v>
      </c>
      <c r="ET194" s="10">
        <f t="shared" si="223"/>
        <v>78338.050499999983</v>
      </c>
      <c r="EU194" s="10">
        <f t="shared" si="223"/>
        <v>78338.050499999983</v>
      </c>
      <c r="EV194" s="10">
        <f t="shared" si="223"/>
        <v>78338.050499999983</v>
      </c>
      <c r="EW194" s="10">
        <f t="shared" si="223"/>
        <v>78338.050499999983</v>
      </c>
      <c r="EX194" s="10">
        <f t="shared" si="223"/>
        <v>78338.050499999983</v>
      </c>
      <c r="EY194" s="10">
        <f t="shared" si="223"/>
        <v>78338.050499999983</v>
      </c>
      <c r="EZ194" s="10">
        <f t="shared" si="223"/>
        <v>78338.050499999983</v>
      </c>
      <c r="FA194" s="10">
        <f t="shared" si="223"/>
        <v>78338.050499999983</v>
      </c>
    </row>
    <row r="195" spans="2:157" outlineLevel="1" x14ac:dyDescent="0.35">
      <c r="C195" s="2" t="s">
        <v>145</v>
      </c>
      <c r="H195" s="6">
        <f>MAX(-H194,0)</f>
        <v>0</v>
      </c>
      <c r="I195" s="6">
        <f t="shared" ref="I195:BT195" si="224">MAX(-I194,0)</f>
        <v>0</v>
      </c>
      <c r="J195" s="6">
        <f t="shared" si="224"/>
        <v>0</v>
      </c>
      <c r="K195" s="6">
        <f t="shared" si="224"/>
        <v>0</v>
      </c>
      <c r="L195" s="6">
        <f t="shared" si="224"/>
        <v>0</v>
      </c>
      <c r="M195" s="6">
        <f t="shared" si="224"/>
        <v>0</v>
      </c>
      <c r="N195" s="6">
        <f t="shared" si="224"/>
        <v>0</v>
      </c>
      <c r="O195" s="6">
        <f t="shared" si="224"/>
        <v>0</v>
      </c>
      <c r="P195" s="6">
        <f t="shared" si="224"/>
        <v>0</v>
      </c>
      <c r="Q195" s="6">
        <f t="shared" si="224"/>
        <v>0</v>
      </c>
      <c r="R195" s="6">
        <f t="shared" si="224"/>
        <v>0</v>
      </c>
      <c r="S195" s="6">
        <f t="shared" si="224"/>
        <v>0</v>
      </c>
      <c r="T195" s="6">
        <f t="shared" si="224"/>
        <v>0</v>
      </c>
      <c r="U195" s="6">
        <f t="shared" si="224"/>
        <v>0</v>
      </c>
      <c r="V195" s="6">
        <f t="shared" si="224"/>
        <v>0</v>
      </c>
      <c r="W195" s="6">
        <f t="shared" si="224"/>
        <v>0</v>
      </c>
      <c r="X195" s="6">
        <f t="shared" si="224"/>
        <v>0</v>
      </c>
      <c r="Y195" s="6">
        <f t="shared" si="224"/>
        <v>0</v>
      </c>
      <c r="Z195" s="6">
        <f t="shared" si="224"/>
        <v>0</v>
      </c>
      <c r="AA195" s="6">
        <f t="shared" si="224"/>
        <v>0</v>
      </c>
      <c r="AB195" s="6">
        <f t="shared" si="224"/>
        <v>0</v>
      </c>
      <c r="AC195" s="6">
        <f t="shared" si="224"/>
        <v>0</v>
      </c>
      <c r="AD195" s="6">
        <f t="shared" si="224"/>
        <v>0</v>
      </c>
      <c r="AE195" s="6">
        <f t="shared" si="224"/>
        <v>0</v>
      </c>
      <c r="AF195" s="6">
        <f t="shared" si="224"/>
        <v>0</v>
      </c>
      <c r="AG195" s="6">
        <f t="shared" si="224"/>
        <v>0</v>
      </c>
      <c r="AH195" s="6">
        <f t="shared" si="224"/>
        <v>0</v>
      </c>
      <c r="AI195" s="6">
        <f t="shared" si="224"/>
        <v>0</v>
      </c>
      <c r="AJ195" s="6">
        <f t="shared" si="224"/>
        <v>0</v>
      </c>
      <c r="AK195" s="6">
        <f t="shared" si="224"/>
        <v>0</v>
      </c>
      <c r="AL195" s="6">
        <f t="shared" si="224"/>
        <v>0</v>
      </c>
      <c r="AM195" s="6">
        <f t="shared" si="224"/>
        <v>0</v>
      </c>
      <c r="AN195" s="6">
        <f t="shared" si="224"/>
        <v>0</v>
      </c>
      <c r="AO195" s="6">
        <f t="shared" si="224"/>
        <v>0</v>
      </c>
      <c r="AP195" s="6">
        <f t="shared" si="224"/>
        <v>0</v>
      </c>
      <c r="AQ195" s="6">
        <f t="shared" si="224"/>
        <v>0</v>
      </c>
      <c r="AR195" s="6">
        <f t="shared" si="224"/>
        <v>0</v>
      </c>
      <c r="AS195" s="6">
        <f t="shared" si="224"/>
        <v>0</v>
      </c>
      <c r="AT195" s="6">
        <f t="shared" si="224"/>
        <v>0</v>
      </c>
      <c r="AU195" s="6">
        <f t="shared" si="224"/>
        <v>0</v>
      </c>
      <c r="AV195" s="6">
        <f t="shared" si="224"/>
        <v>0</v>
      </c>
      <c r="AW195" s="6">
        <f t="shared" si="224"/>
        <v>0</v>
      </c>
      <c r="AX195" s="6">
        <f t="shared" si="224"/>
        <v>0</v>
      </c>
      <c r="AY195" s="6">
        <f t="shared" si="224"/>
        <v>0</v>
      </c>
      <c r="AZ195" s="6">
        <f t="shared" si="224"/>
        <v>0</v>
      </c>
      <c r="BA195" s="6">
        <f t="shared" si="224"/>
        <v>0</v>
      </c>
      <c r="BB195" s="6">
        <f t="shared" si="224"/>
        <v>0</v>
      </c>
      <c r="BC195" s="6">
        <f t="shared" si="224"/>
        <v>0</v>
      </c>
      <c r="BD195" s="6">
        <f t="shared" si="224"/>
        <v>0</v>
      </c>
      <c r="BE195" s="6">
        <f t="shared" si="224"/>
        <v>0</v>
      </c>
      <c r="BF195" s="6">
        <f t="shared" si="224"/>
        <v>0</v>
      </c>
      <c r="BG195" s="6">
        <f t="shared" si="224"/>
        <v>0</v>
      </c>
      <c r="BH195" s="6">
        <f t="shared" si="224"/>
        <v>0</v>
      </c>
      <c r="BI195" s="6">
        <f t="shared" si="224"/>
        <v>0</v>
      </c>
      <c r="BJ195" s="6">
        <f t="shared" si="224"/>
        <v>0</v>
      </c>
      <c r="BK195" s="6">
        <f t="shared" si="224"/>
        <v>0</v>
      </c>
      <c r="BL195" s="6">
        <f t="shared" si="224"/>
        <v>0</v>
      </c>
      <c r="BM195" s="6">
        <f t="shared" si="224"/>
        <v>0</v>
      </c>
      <c r="BN195" s="6">
        <f t="shared" si="224"/>
        <v>0</v>
      </c>
      <c r="BO195" s="6">
        <f t="shared" si="224"/>
        <v>0</v>
      </c>
      <c r="BP195" s="6">
        <f t="shared" si="224"/>
        <v>0</v>
      </c>
      <c r="BQ195" s="6">
        <f t="shared" si="224"/>
        <v>0</v>
      </c>
      <c r="BR195" s="6">
        <f t="shared" si="224"/>
        <v>0</v>
      </c>
      <c r="BS195" s="6">
        <f t="shared" si="224"/>
        <v>0</v>
      </c>
      <c r="BT195" s="6">
        <f t="shared" si="224"/>
        <v>0</v>
      </c>
      <c r="BU195" s="6">
        <f t="shared" ref="BU195:EF195" si="225">MAX(-BU194,0)</f>
        <v>0</v>
      </c>
      <c r="BV195" s="6">
        <f t="shared" si="225"/>
        <v>0</v>
      </c>
      <c r="BW195" s="6">
        <f t="shared" si="225"/>
        <v>0</v>
      </c>
      <c r="BX195" s="6">
        <f t="shared" si="225"/>
        <v>0</v>
      </c>
      <c r="BY195" s="6">
        <f t="shared" si="225"/>
        <v>0</v>
      </c>
      <c r="BZ195" s="6">
        <f t="shared" si="225"/>
        <v>0</v>
      </c>
      <c r="CA195" s="6">
        <f t="shared" si="225"/>
        <v>0</v>
      </c>
      <c r="CB195" s="6">
        <f t="shared" si="225"/>
        <v>0</v>
      </c>
      <c r="CC195" s="6">
        <f t="shared" si="225"/>
        <v>0</v>
      </c>
      <c r="CD195" s="6">
        <f t="shared" si="225"/>
        <v>0</v>
      </c>
      <c r="CE195" s="6">
        <f t="shared" si="225"/>
        <v>0</v>
      </c>
      <c r="CF195" s="6">
        <f t="shared" si="225"/>
        <v>0</v>
      </c>
      <c r="CG195" s="6">
        <f t="shared" si="225"/>
        <v>0</v>
      </c>
      <c r="CH195" s="6">
        <f t="shared" si="225"/>
        <v>0</v>
      </c>
      <c r="CI195" s="6">
        <f t="shared" si="225"/>
        <v>0</v>
      </c>
      <c r="CJ195" s="6">
        <f t="shared" si="225"/>
        <v>0</v>
      </c>
      <c r="CK195" s="6">
        <f t="shared" si="225"/>
        <v>0</v>
      </c>
      <c r="CL195" s="6">
        <f t="shared" si="225"/>
        <v>0</v>
      </c>
      <c r="CM195" s="6">
        <f t="shared" si="225"/>
        <v>0</v>
      </c>
      <c r="CN195" s="6">
        <f t="shared" si="225"/>
        <v>0</v>
      </c>
      <c r="CO195" s="6">
        <f t="shared" si="225"/>
        <v>0</v>
      </c>
      <c r="CP195" s="6">
        <f t="shared" si="225"/>
        <v>0</v>
      </c>
      <c r="CQ195" s="6">
        <f t="shared" si="225"/>
        <v>0</v>
      </c>
      <c r="CR195" s="6">
        <f t="shared" si="225"/>
        <v>0</v>
      </c>
      <c r="CS195" s="6">
        <f t="shared" si="225"/>
        <v>0</v>
      </c>
      <c r="CT195" s="6">
        <f t="shared" si="225"/>
        <v>0</v>
      </c>
      <c r="CU195" s="6">
        <f t="shared" si="225"/>
        <v>0</v>
      </c>
      <c r="CV195" s="6">
        <f t="shared" si="225"/>
        <v>0</v>
      </c>
      <c r="CW195" s="6">
        <f t="shared" si="225"/>
        <v>0</v>
      </c>
      <c r="CX195" s="6">
        <f t="shared" si="225"/>
        <v>0</v>
      </c>
      <c r="CY195" s="6">
        <f t="shared" si="225"/>
        <v>0</v>
      </c>
      <c r="CZ195" s="6">
        <f t="shared" si="225"/>
        <v>0</v>
      </c>
      <c r="DA195" s="6">
        <f t="shared" si="225"/>
        <v>0</v>
      </c>
      <c r="DB195" s="6">
        <f t="shared" si="225"/>
        <v>0</v>
      </c>
      <c r="DC195" s="6">
        <f t="shared" si="225"/>
        <v>0</v>
      </c>
      <c r="DD195" s="6">
        <f t="shared" si="225"/>
        <v>0</v>
      </c>
      <c r="DE195" s="6">
        <f t="shared" si="225"/>
        <v>0</v>
      </c>
      <c r="DF195" s="6">
        <f t="shared" si="225"/>
        <v>0</v>
      </c>
      <c r="DG195" s="6">
        <f t="shared" si="225"/>
        <v>0</v>
      </c>
      <c r="DH195" s="6">
        <f t="shared" si="225"/>
        <v>0</v>
      </c>
      <c r="DI195" s="6">
        <f t="shared" si="225"/>
        <v>0</v>
      </c>
      <c r="DJ195" s="6">
        <f t="shared" si="225"/>
        <v>0</v>
      </c>
      <c r="DK195" s="6">
        <f t="shared" si="225"/>
        <v>0</v>
      </c>
      <c r="DL195" s="6">
        <f t="shared" si="225"/>
        <v>0</v>
      </c>
      <c r="DM195" s="6">
        <f t="shared" si="225"/>
        <v>0</v>
      </c>
      <c r="DN195" s="6">
        <f t="shared" si="225"/>
        <v>0</v>
      </c>
      <c r="DO195" s="6">
        <f t="shared" si="225"/>
        <v>0</v>
      </c>
      <c r="DP195" s="6">
        <f t="shared" si="225"/>
        <v>0</v>
      </c>
      <c r="DQ195" s="6">
        <f t="shared" si="225"/>
        <v>0</v>
      </c>
      <c r="DR195" s="6">
        <f t="shared" si="225"/>
        <v>0</v>
      </c>
      <c r="DS195" s="6">
        <f t="shared" si="225"/>
        <v>0</v>
      </c>
      <c r="DT195" s="6">
        <f t="shared" si="225"/>
        <v>0</v>
      </c>
      <c r="DU195" s="6">
        <f t="shared" si="225"/>
        <v>0</v>
      </c>
      <c r="DV195" s="6">
        <f t="shared" si="225"/>
        <v>0</v>
      </c>
      <c r="DW195" s="6">
        <f t="shared" si="225"/>
        <v>0</v>
      </c>
      <c r="DX195" s="6">
        <f t="shared" si="225"/>
        <v>0</v>
      </c>
      <c r="DY195" s="6">
        <f t="shared" si="225"/>
        <v>0</v>
      </c>
      <c r="DZ195" s="6">
        <f t="shared" si="225"/>
        <v>0</v>
      </c>
      <c r="EA195" s="6">
        <f t="shared" si="225"/>
        <v>0</v>
      </c>
      <c r="EB195" s="6">
        <f t="shared" si="225"/>
        <v>0</v>
      </c>
      <c r="EC195" s="6">
        <f t="shared" si="225"/>
        <v>0</v>
      </c>
      <c r="ED195" s="6">
        <f t="shared" si="225"/>
        <v>0</v>
      </c>
      <c r="EE195" s="6">
        <f t="shared" si="225"/>
        <v>0</v>
      </c>
      <c r="EF195" s="6">
        <f t="shared" si="225"/>
        <v>0</v>
      </c>
      <c r="EG195" s="6">
        <f t="shared" ref="EG195:FA195" si="226">MAX(-EG194,0)</f>
        <v>0</v>
      </c>
      <c r="EH195" s="6">
        <f t="shared" si="226"/>
        <v>0</v>
      </c>
      <c r="EI195" s="6">
        <f t="shared" si="226"/>
        <v>0</v>
      </c>
      <c r="EJ195" s="6">
        <f t="shared" si="226"/>
        <v>0</v>
      </c>
      <c r="EK195" s="6">
        <f t="shared" si="226"/>
        <v>0</v>
      </c>
      <c r="EL195" s="6">
        <f t="shared" si="226"/>
        <v>0</v>
      </c>
      <c r="EM195" s="6">
        <f t="shared" si="226"/>
        <v>0</v>
      </c>
      <c r="EN195" s="6">
        <f t="shared" si="226"/>
        <v>0</v>
      </c>
      <c r="EO195" s="6">
        <f t="shared" si="226"/>
        <v>0</v>
      </c>
      <c r="EP195" s="6">
        <f t="shared" si="226"/>
        <v>0</v>
      </c>
      <c r="EQ195" s="6">
        <f t="shared" si="226"/>
        <v>0</v>
      </c>
      <c r="ER195" s="6">
        <f t="shared" si="226"/>
        <v>0</v>
      </c>
      <c r="ES195" s="6">
        <f t="shared" si="226"/>
        <v>0</v>
      </c>
      <c r="ET195" s="6">
        <f t="shared" si="226"/>
        <v>0</v>
      </c>
      <c r="EU195" s="6">
        <f t="shared" si="226"/>
        <v>0</v>
      </c>
      <c r="EV195" s="6">
        <f t="shared" si="226"/>
        <v>0</v>
      </c>
      <c r="EW195" s="6">
        <f t="shared" si="226"/>
        <v>0</v>
      </c>
      <c r="EX195" s="6">
        <f t="shared" si="226"/>
        <v>0</v>
      </c>
      <c r="EY195" s="6">
        <f t="shared" si="226"/>
        <v>0</v>
      </c>
      <c r="EZ195" s="6">
        <f t="shared" si="226"/>
        <v>0</v>
      </c>
      <c r="FA195" s="6">
        <f t="shared" si="226"/>
        <v>0</v>
      </c>
    </row>
    <row r="196" spans="2:157" outlineLevel="1" x14ac:dyDescent="0.35">
      <c r="C196" s="2" t="s">
        <v>132</v>
      </c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  <c r="CM196" s="6"/>
      <c r="CN196" s="6"/>
      <c r="CO196" s="6"/>
      <c r="CP196" s="6"/>
      <c r="CQ196" s="6"/>
      <c r="CR196" s="6"/>
      <c r="CS196" s="6"/>
      <c r="CT196" s="6"/>
      <c r="CU196" s="6"/>
      <c r="CV196" s="6"/>
      <c r="CW196" s="6"/>
      <c r="CX196" s="6"/>
      <c r="CY196" s="6"/>
      <c r="CZ196" s="6"/>
      <c r="DA196" s="6"/>
      <c r="DB196" s="6"/>
      <c r="DC196" s="6"/>
      <c r="DD196" s="6"/>
      <c r="DE196" s="6"/>
      <c r="DF196" s="6"/>
      <c r="DG196" s="6"/>
      <c r="DH196" s="6"/>
      <c r="DI196" s="6"/>
      <c r="DJ196" s="6"/>
      <c r="DK196" s="6"/>
      <c r="DL196" s="6"/>
      <c r="DM196" s="6"/>
      <c r="DN196" s="6"/>
      <c r="DO196" s="6"/>
      <c r="DP196" s="6"/>
      <c r="DQ196" s="6"/>
      <c r="DR196" s="6"/>
      <c r="DS196" s="6"/>
      <c r="DT196" s="6"/>
      <c r="DU196" s="6"/>
      <c r="DV196" s="6"/>
      <c r="DW196" s="6"/>
      <c r="DX196" s="6"/>
      <c r="DY196" s="6"/>
      <c r="DZ196" s="6"/>
      <c r="EA196" s="6"/>
      <c r="EB196" s="6"/>
      <c r="EC196" s="6"/>
      <c r="ED196" s="6"/>
      <c r="EE196" s="6"/>
      <c r="EF196" s="6"/>
      <c r="EG196" s="6"/>
      <c r="EH196" s="6"/>
      <c r="EI196" s="6"/>
      <c r="EJ196" s="6"/>
      <c r="EK196" s="6"/>
      <c r="EL196" s="6"/>
      <c r="EM196" s="6"/>
      <c r="EN196" s="6"/>
      <c r="EO196" s="6"/>
      <c r="EP196" s="6"/>
      <c r="EQ196" s="6"/>
      <c r="ER196" s="6"/>
      <c r="ES196" s="6"/>
      <c r="ET196" s="6"/>
      <c r="EU196" s="6"/>
      <c r="EV196" s="6"/>
      <c r="EW196" s="6"/>
      <c r="EX196" s="6"/>
      <c r="EY196" s="6"/>
      <c r="EZ196" s="6"/>
      <c r="FA196" s="6"/>
    </row>
    <row r="197" spans="2:157" outlineLevel="1" x14ac:dyDescent="0.35">
      <c r="C197" s="2" t="s">
        <v>133</v>
      </c>
      <c r="H197" s="6">
        <f>H190+H191+H193-H195-H196</f>
        <v>0</v>
      </c>
      <c r="I197" s="6">
        <f t="shared" ref="I197:BT197" si="227">I190+I191+I193-I195-I196</f>
        <v>0</v>
      </c>
      <c r="J197" s="6">
        <f t="shared" si="227"/>
        <v>0</v>
      </c>
      <c r="K197" s="6">
        <f t="shared" si="227"/>
        <v>0</v>
      </c>
      <c r="L197" s="6">
        <f t="shared" si="227"/>
        <v>0</v>
      </c>
      <c r="M197" s="6">
        <f t="shared" si="227"/>
        <v>0</v>
      </c>
      <c r="N197" s="6">
        <f t="shared" si="227"/>
        <v>35252.122725000001</v>
      </c>
      <c r="O197" s="6">
        <f t="shared" si="227"/>
        <v>35252.122725000001</v>
      </c>
      <c r="P197" s="6">
        <f t="shared" si="227"/>
        <v>171038.076925</v>
      </c>
      <c r="Q197" s="6">
        <f t="shared" si="227"/>
        <v>861718.55550000002</v>
      </c>
      <c r="R197" s="6">
        <f t="shared" si="227"/>
        <v>1723437.111</v>
      </c>
      <c r="S197" s="6">
        <f t="shared" si="227"/>
        <v>2611268.35</v>
      </c>
      <c r="T197" s="6">
        <f t="shared" si="227"/>
        <v>2611268.35</v>
      </c>
      <c r="U197" s="6">
        <f t="shared" si="227"/>
        <v>2611268.35</v>
      </c>
      <c r="V197" s="6">
        <f t="shared" si="227"/>
        <v>1930023.3168887501</v>
      </c>
      <c r="W197" s="6">
        <f t="shared" si="227"/>
        <v>1603255.3287025001</v>
      </c>
      <c r="X197" s="6">
        <f t="shared" si="227"/>
        <v>1276487.3405162501</v>
      </c>
      <c r="Y197" s="6">
        <f t="shared" si="227"/>
        <v>949719.35233000002</v>
      </c>
      <c r="Z197" s="6">
        <f t="shared" si="227"/>
        <v>862581.22214700002</v>
      </c>
      <c r="AA197" s="6">
        <f t="shared" si="227"/>
        <v>775443.09196400002</v>
      </c>
      <c r="AB197" s="6">
        <f t="shared" si="227"/>
        <v>688304.96178100002</v>
      </c>
      <c r="AC197" s="6">
        <f t="shared" si="227"/>
        <v>601166.83159800002</v>
      </c>
      <c r="AD197" s="6">
        <f t="shared" si="227"/>
        <v>548883.95348820009</v>
      </c>
      <c r="AE197" s="6">
        <f t="shared" si="227"/>
        <v>496601.0753784001</v>
      </c>
      <c r="AF197" s="6">
        <f t="shared" si="227"/>
        <v>444318.19726860011</v>
      </c>
      <c r="AG197" s="6">
        <f t="shared" si="227"/>
        <v>392035.31915880012</v>
      </c>
      <c r="AH197" s="6">
        <f t="shared" si="227"/>
        <v>360665.5922929201</v>
      </c>
      <c r="AI197" s="6">
        <f t="shared" si="227"/>
        <v>329295.86542704009</v>
      </c>
      <c r="AJ197" s="6">
        <f t="shared" si="227"/>
        <v>297926.13856116007</v>
      </c>
      <c r="AK197" s="6">
        <f t="shared" si="227"/>
        <v>266556.41169528005</v>
      </c>
      <c r="AL197" s="6">
        <f t="shared" si="227"/>
        <v>235186.68482940004</v>
      </c>
      <c r="AM197" s="6">
        <f t="shared" si="227"/>
        <v>203816.95796352002</v>
      </c>
      <c r="AN197" s="6">
        <f t="shared" si="227"/>
        <v>172447.23109764</v>
      </c>
      <c r="AO197" s="6">
        <f t="shared" si="227"/>
        <v>141077.50423175999</v>
      </c>
      <c r="AP197" s="6">
        <f t="shared" si="227"/>
        <v>125392.64079881998</v>
      </c>
      <c r="AQ197" s="6">
        <f t="shared" si="227"/>
        <v>109707.77736587997</v>
      </c>
      <c r="AR197" s="6">
        <f t="shared" si="227"/>
        <v>94022.913932939977</v>
      </c>
      <c r="AS197" s="6">
        <f t="shared" si="227"/>
        <v>78338.050499999983</v>
      </c>
      <c r="AT197" s="6">
        <f t="shared" si="227"/>
        <v>78338.050499999983</v>
      </c>
      <c r="AU197" s="6">
        <f t="shared" si="227"/>
        <v>78338.050499999983</v>
      </c>
      <c r="AV197" s="6">
        <f t="shared" si="227"/>
        <v>78338.050499999983</v>
      </c>
      <c r="AW197" s="6">
        <f t="shared" si="227"/>
        <v>78338.050499999983</v>
      </c>
      <c r="AX197" s="6">
        <f t="shared" si="227"/>
        <v>78338.050499999983</v>
      </c>
      <c r="AY197" s="6">
        <f t="shared" si="227"/>
        <v>78338.050499999983</v>
      </c>
      <c r="AZ197" s="6">
        <f t="shared" si="227"/>
        <v>78338.050499999983</v>
      </c>
      <c r="BA197" s="6">
        <f t="shared" si="227"/>
        <v>78338.050499999983</v>
      </c>
      <c r="BB197" s="6">
        <f t="shared" si="227"/>
        <v>78338.050499999983</v>
      </c>
      <c r="BC197" s="6">
        <f t="shared" si="227"/>
        <v>78338.050499999983</v>
      </c>
      <c r="BD197" s="6">
        <f t="shared" si="227"/>
        <v>78338.050499999983</v>
      </c>
      <c r="BE197" s="6">
        <f t="shared" si="227"/>
        <v>78338.050499999983</v>
      </c>
      <c r="BF197" s="6">
        <f t="shared" si="227"/>
        <v>78338.050499999983</v>
      </c>
      <c r="BG197" s="6">
        <f t="shared" si="227"/>
        <v>78338.050499999983</v>
      </c>
      <c r="BH197" s="6">
        <f t="shared" si="227"/>
        <v>78338.050499999983</v>
      </c>
      <c r="BI197" s="6">
        <f t="shared" si="227"/>
        <v>78338.050499999983</v>
      </c>
      <c r="BJ197" s="6">
        <f t="shared" si="227"/>
        <v>78338.050499999983</v>
      </c>
      <c r="BK197" s="6">
        <f t="shared" si="227"/>
        <v>78338.050499999983</v>
      </c>
      <c r="BL197" s="6">
        <f t="shared" si="227"/>
        <v>78338.050499999983</v>
      </c>
      <c r="BM197" s="6">
        <f t="shared" si="227"/>
        <v>78338.050499999983</v>
      </c>
      <c r="BN197" s="6">
        <f t="shared" si="227"/>
        <v>78338.050499999983</v>
      </c>
      <c r="BO197" s="6">
        <f t="shared" si="227"/>
        <v>78338.050499999983</v>
      </c>
      <c r="BP197" s="6">
        <f t="shared" si="227"/>
        <v>78338.050499999983</v>
      </c>
      <c r="BQ197" s="6">
        <f t="shared" si="227"/>
        <v>78338.050499999983</v>
      </c>
      <c r="BR197" s="6">
        <f t="shared" si="227"/>
        <v>78338.050499999983</v>
      </c>
      <c r="BS197" s="6">
        <f t="shared" si="227"/>
        <v>78338.050499999983</v>
      </c>
      <c r="BT197" s="6">
        <f t="shared" si="227"/>
        <v>78338.050499999983</v>
      </c>
      <c r="BU197" s="6">
        <f t="shared" ref="BU197:EF197" si="228">BU190+BU191+BU193-BU195-BU196</f>
        <v>78338.050499999983</v>
      </c>
      <c r="BV197" s="6">
        <f t="shared" si="228"/>
        <v>78338.050499999983</v>
      </c>
      <c r="BW197" s="6">
        <f t="shared" si="228"/>
        <v>78338.050499999983</v>
      </c>
      <c r="BX197" s="6">
        <f t="shared" si="228"/>
        <v>78338.050499999983</v>
      </c>
      <c r="BY197" s="6">
        <f t="shared" si="228"/>
        <v>78338.050499999983</v>
      </c>
      <c r="BZ197" s="6">
        <f t="shared" si="228"/>
        <v>78338.050499999983</v>
      </c>
      <c r="CA197" s="6">
        <f t="shared" si="228"/>
        <v>78338.050499999983</v>
      </c>
      <c r="CB197" s="6">
        <f t="shared" si="228"/>
        <v>78338.050499999983</v>
      </c>
      <c r="CC197" s="6">
        <f t="shared" si="228"/>
        <v>78338.050499999983</v>
      </c>
      <c r="CD197" s="6">
        <f t="shared" si="228"/>
        <v>78338.050499999983</v>
      </c>
      <c r="CE197" s="6">
        <f t="shared" si="228"/>
        <v>78338.050499999983</v>
      </c>
      <c r="CF197" s="6">
        <f t="shared" si="228"/>
        <v>78338.050499999983</v>
      </c>
      <c r="CG197" s="6">
        <f t="shared" si="228"/>
        <v>78338.050499999983</v>
      </c>
      <c r="CH197" s="6">
        <f t="shared" si="228"/>
        <v>78338.050499999983</v>
      </c>
      <c r="CI197" s="6">
        <f t="shared" si="228"/>
        <v>78338.050499999983</v>
      </c>
      <c r="CJ197" s="6">
        <f t="shared" si="228"/>
        <v>78338.050499999983</v>
      </c>
      <c r="CK197" s="6">
        <f t="shared" si="228"/>
        <v>78338.050499999983</v>
      </c>
      <c r="CL197" s="6">
        <f t="shared" si="228"/>
        <v>78338.050499999983</v>
      </c>
      <c r="CM197" s="6">
        <f t="shared" si="228"/>
        <v>78338.050499999983</v>
      </c>
      <c r="CN197" s="6">
        <f t="shared" si="228"/>
        <v>78338.050499999983</v>
      </c>
      <c r="CO197" s="6">
        <f t="shared" si="228"/>
        <v>78338.050499999983</v>
      </c>
      <c r="CP197" s="6">
        <f t="shared" si="228"/>
        <v>78338.050499999983</v>
      </c>
      <c r="CQ197" s="6">
        <f t="shared" si="228"/>
        <v>78338.050499999983</v>
      </c>
      <c r="CR197" s="6">
        <f t="shared" si="228"/>
        <v>78338.050499999983</v>
      </c>
      <c r="CS197" s="6">
        <f t="shared" si="228"/>
        <v>78338.050499999983</v>
      </c>
      <c r="CT197" s="6">
        <f t="shared" si="228"/>
        <v>78338.050499999983</v>
      </c>
      <c r="CU197" s="6">
        <f t="shared" si="228"/>
        <v>78338.050499999983</v>
      </c>
      <c r="CV197" s="6">
        <f t="shared" si="228"/>
        <v>78338.050499999983</v>
      </c>
      <c r="CW197" s="6">
        <f t="shared" si="228"/>
        <v>78338.050499999983</v>
      </c>
      <c r="CX197" s="6">
        <f t="shared" si="228"/>
        <v>78338.050499999983</v>
      </c>
      <c r="CY197" s="6">
        <f t="shared" si="228"/>
        <v>78338.050499999983</v>
      </c>
      <c r="CZ197" s="6">
        <f t="shared" si="228"/>
        <v>78338.050499999983</v>
      </c>
      <c r="DA197" s="6">
        <f t="shared" si="228"/>
        <v>78338.050499999983</v>
      </c>
      <c r="DB197" s="6">
        <f t="shared" si="228"/>
        <v>78338.050499999983</v>
      </c>
      <c r="DC197" s="6">
        <f t="shared" si="228"/>
        <v>78338.050499999983</v>
      </c>
      <c r="DD197" s="6">
        <f t="shared" si="228"/>
        <v>78338.050499999983</v>
      </c>
      <c r="DE197" s="6">
        <f t="shared" si="228"/>
        <v>78338.050499999983</v>
      </c>
      <c r="DF197" s="6">
        <f t="shared" si="228"/>
        <v>78338.050499999983</v>
      </c>
      <c r="DG197" s="6">
        <f t="shared" si="228"/>
        <v>78338.050499999983</v>
      </c>
      <c r="DH197" s="6">
        <f t="shared" si="228"/>
        <v>78338.050499999983</v>
      </c>
      <c r="DI197" s="6">
        <f t="shared" si="228"/>
        <v>78338.050499999983</v>
      </c>
      <c r="DJ197" s="6">
        <f t="shared" si="228"/>
        <v>78338.050499999983</v>
      </c>
      <c r="DK197" s="6">
        <f t="shared" si="228"/>
        <v>78338.050499999983</v>
      </c>
      <c r="DL197" s="6">
        <f t="shared" si="228"/>
        <v>78338.050499999983</v>
      </c>
      <c r="DM197" s="6">
        <f t="shared" si="228"/>
        <v>78338.050499999983</v>
      </c>
      <c r="DN197" s="6">
        <f t="shared" si="228"/>
        <v>78338.050499999983</v>
      </c>
      <c r="DO197" s="6">
        <f t="shared" si="228"/>
        <v>78338.050499999983</v>
      </c>
      <c r="DP197" s="6">
        <f t="shared" si="228"/>
        <v>78338.050499999983</v>
      </c>
      <c r="DQ197" s="6">
        <f t="shared" si="228"/>
        <v>78338.050499999983</v>
      </c>
      <c r="DR197" s="6">
        <f t="shared" si="228"/>
        <v>78338.050499999983</v>
      </c>
      <c r="DS197" s="6">
        <f t="shared" si="228"/>
        <v>78338.050499999983</v>
      </c>
      <c r="DT197" s="6">
        <f t="shared" si="228"/>
        <v>78338.050499999983</v>
      </c>
      <c r="DU197" s="6">
        <f t="shared" si="228"/>
        <v>78338.050499999983</v>
      </c>
      <c r="DV197" s="6">
        <f t="shared" si="228"/>
        <v>78338.050499999983</v>
      </c>
      <c r="DW197" s="6">
        <f t="shared" si="228"/>
        <v>78338.050499999983</v>
      </c>
      <c r="DX197" s="6">
        <f t="shared" si="228"/>
        <v>78338.050499999983</v>
      </c>
      <c r="DY197" s="6">
        <f t="shared" si="228"/>
        <v>78338.050499999983</v>
      </c>
      <c r="DZ197" s="6">
        <f t="shared" si="228"/>
        <v>78338.050499999983</v>
      </c>
      <c r="EA197" s="6">
        <f t="shared" si="228"/>
        <v>78338.050499999983</v>
      </c>
      <c r="EB197" s="6">
        <f t="shared" si="228"/>
        <v>78338.050499999983</v>
      </c>
      <c r="EC197" s="6">
        <f t="shared" si="228"/>
        <v>78338.050499999983</v>
      </c>
      <c r="ED197" s="6">
        <f t="shared" si="228"/>
        <v>78338.050499999983</v>
      </c>
      <c r="EE197" s="6">
        <f t="shared" si="228"/>
        <v>78338.050499999983</v>
      </c>
      <c r="EF197" s="6">
        <f t="shared" si="228"/>
        <v>78338.050499999983</v>
      </c>
      <c r="EG197" s="6">
        <f t="shared" ref="EG197:FA197" si="229">EG190+EG191+EG193-EG195-EG196</f>
        <v>78338.050499999983</v>
      </c>
      <c r="EH197" s="6">
        <f t="shared" si="229"/>
        <v>78338.050499999983</v>
      </c>
      <c r="EI197" s="6">
        <f t="shared" si="229"/>
        <v>78338.050499999983</v>
      </c>
      <c r="EJ197" s="6">
        <f t="shared" si="229"/>
        <v>78338.050499999983</v>
      </c>
      <c r="EK197" s="6">
        <f t="shared" si="229"/>
        <v>78338.050499999983</v>
      </c>
      <c r="EL197" s="6">
        <f t="shared" si="229"/>
        <v>78338.050499999983</v>
      </c>
      <c r="EM197" s="6">
        <f t="shared" si="229"/>
        <v>78338.050499999983</v>
      </c>
      <c r="EN197" s="6">
        <f t="shared" si="229"/>
        <v>78338.050499999983</v>
      </c>
      <c r="EO197" s="6">
        <f t="shared" si="229"/>
        <v>78338.050499999983</v>
      </c>
      <c r="EP197" s="6">
        <f t="shared" si="229"/>
        <v>78338.050499999983</v>
      </c>
      <c r="EQ197" s="6">
        <f t="shared" si="229"/>
        <v>78338.050499999983</v>
      </c>
      <c r="ER197" s="6">
        <f t="shared" si="229"/>
        <v>78338.050499999983</v>
      </c>
      <c r="ES197" s="6">
        <f t="shared" si="229"/>
        <v>78338.050499999983</v>
      </c>
      <c r="ET197" s="6">
        <f t="shared" si="229"/>
        <v>78338.050499999983</v>
      </c>
      <c r="EU197" s="6">
        <f t="shared" si="229"/>
        <v>78338.050499999983</v>
      </c>
      <c r="EV197" s="6">
        <f t="shared" si="229"/>
        <v>78338.050499999983</v>
      </c>
      <c r="EW197" s="6">
        <f t="shared" si="229"/>
        <v>78338.050499999983</v>
      </c>
      <c r="EX197" s="6">
        <f t="shared" si="229"/>
        <v>78338.050499999983</v>
      </c>
      <c r="EY197" s="6">
        <f t="shared" si="229"/>
        <v>78338.050499999983</v>
      </c>
      <c r="EZ197" s="6">
        <f t="shared" si="229"/>
        <v>78338.050499999983</v>
      </c>
      <c r="FA197" s="6">
        <f t="shared" si="229"/>
        <v>78338.050499999983</v>
      </c>
    </row>
    <row r="198" spans="2:157" outlineLevel="1" x14ac:dyDescent="0.35"/>
    <row r="199" spans="2:157" outlineLevel="1" x14ac:dyDescent="0.35">
      <c r="B199" s="2" t="s">
        <v>138</v>
      </c>
    </row>
    <row r="200" spans="2:157" outlineLevel="1" x14ac:dyDescent="0.35">
      <c r="C200" s="2" t="s">
        <v>139</v>
      </c>
      <c r="H200" s="6">
        <f>H137</f>
        <v>0</v>
      </c>
      <c r="I200" s="6">
        <f t="shared" ref="I200:BT200" si="230">I137</f>
        <v>0</v>
      </c>
      <c r="J200" s="6">
        <f t="shared" si="230"/>
        <v>0</v>
      </c>
      <c r="K200" s="6">
        <f t="shared" si="230"/>
        <v>0</v>
      </c>
      <c r="L200" s="6">
        <f t="shared" si="230"/>
        <v>0</v>
      </c>
      <c r="M200" s="6">
        <f t="shared" si="230"/>
        <v>0</v>
      </c>
      <c r="N200" s="6">
        <f t="shared" si="230"/>
        <v>0</v>
      </c>
      <c r="O200" s="6">
        <f t="shared" si="230"/>
        <v>0</v>
      </c>
      <c r="P200" s="6">
        <f t="shared" si="230"/>
        <v>0</v>
      </c>
      <c r="Q200" s="6">
        <f t="shared" si="230"/>
        <v>0</v>
      </c>
      <c r="R200" s="6">
        <f t="shared" si="230"/>
        <v>0</v>
      </c>
      <c r="S200" s="6">
        <f t="shared" si="230"/>
        <v>0</v>
      </c>
      <c r="T200" s="6">
        <f t="shared" si="230"/>
        <v>0</v>
      </c>
      <c r="U200" s="6">
        <f t="shared" si="230"/>
        <v>0</v>
      </c>
      <c r="V200" s="6">
        <f t="shared" si="230"/>
        <v>-299977.85602475004</v>
      </c>
      <c r="W200" s="6">
        <f t="shared" si="230"/>
        <v>-299977.85602475004</v>
      </c>
      <c r="X200" s="6">
        <f t="shared" si="230"/>
        <v>-299977.85602475004</v>
      </c>
      <c r="Y200" s="6">
        <f t="shared" si="230"/>
        <v>-299977.85602475004</v>
      </c>
      <c r="Z200" s="6">
        <f t="shared" si="230"/>
        <v>-59539.760200395001</v>
      </c>
      <c r="AA200" s="6">
        <f t="shared" si="230"/>
        <v>-59539.760200395001</v>
      </c>
      <c r="AB200" s="6">
        <f t="shared" si="230"/>
        <v>-59539.760200395001</v>
      </c>
      <c r="AC200" s="6">
        <f t="shared" si="230"/>
        <v>-59539.760200395001</v>
      </c>
      <c r="AD200" s="6">
        <f t="shared" si="230"/>
        <v>-23860.105549667871</v>
      </c>
      <c r="AE200" s="6">
        <f t="shared" si="230"/>
        <v>-23860.105549667871</v>
      </c>
      <c r="AF200" s="6">
        <f t="shared" si="230"/>
        <v>-23860.105549667871</v>
      </c>
      <c r="AG200" s="6">
        <f t="shared" si="230"/>
        <v>-23860.105549667871</v>
      </c>
      <c r="AH200" s="6">
        <f t="shared" si="230"/>
        <v>-2106.0636766702264</v>
      </c>
      <c r="AI200" s="6">
        <f t="shared" si="230"/>
        <v>-2106.0636766702264</v>
      </c>
      <c r="AJ200" s="6">
        <f t="shared" si="230"/>
        <v>-2106.0636766702264</v>
      </c>
      <c r="AK200" s="6">
        <f t="shared" si="230"/>
        <v>-2106.0636766702264</v>
      </c>
      <c r="AL200" s="6">
        <f t="shared" si="230"/>
        <v>-1248.3552350110149</v>
      </c>
      <c r="AM200" s="6">
        <f t="shared" si="230"/>
        <v>-1248.3552350110149</v>
      </c>
      <c r="AN200" s="6">
        <f t="shared" si="230"/>
        <v>-1248.3552350110149</v>
      </c>
      <c r="AO200" s="6">
        <f t="shared" si="230"/>
        <v>-1248.3552350110149</v>
      </c>
      <c r="AP200" s="6">
        <f t="shared" si="230"/>
        <v>15311.370808421383</v>
      </c>
      <c r="AQ200" s="6">
        <f t="shared" si="230"/>
        <v>15311.370808421383</v>
      </c>
      <c r="AR200" s="6">
        <f t="shared" si="230"/>
        <v>15311.370808421383</v>
      </c>
      <c r="AS200" s="6">
        <f t="shared" si="230"/>
        <v>15311.370808421383</v>
      </c>
      <c r="AT200" s="6">
        <f t="shared" si="230"/>
        <v>31888.594104063635</v>
      </c>
      <c r="AU200" s="6">
        <f t="shared" si="230"/>
        <v>31888.594104063635</v>
      </c>
      <c r="AV200" s="6">
        <f t="shared" si="230"/>
        <v>31888.594104063635</v>
      </c>
      <c r="AW200" s="6">
        <f t="shared" si="230"/>
        <v>31888.594104063635</v>
      </c>
      <c r="AX200" s="6">
        <f t="shared" si="230"/>
        <v>32798.801164019911</v>
      </c>
      <c r="AY200" s="6">
        <f t="shared" si="230"/>
        <v>32798.801164019911</v>
      </c>
      <c r="AZ200" s="6">
        <f t="shared" si="230"/>
        <v>32798.801164019911</v>
      </c>
      <c r="BA200" s="6">
        <f t="shared" si="230"/>
        <v>32798.801164019911</v>
      </c>
      <c r="BB200" s="6">
        <f t="shared" si="230"/>
        <v>33727.212365175306</v>
      </c>
      <c r="BC200" s="6">
        <f t="shared" si="230"/>
        <v>33727.212365175306</v>
      </c>
      <c r="BD200" s="6">
        <f t="shared" si="230"/>
        <v>33727.212365175306</v>
      </c>
      <c r="BE200" s="6">
        <f t="shared" si="230"/>
        <v>33727.212365175306</v>
      </c>
      <c r="BF200" s="6">
        <f t="shared" si="230"/>
        <v>34674.191790353827</v>
      </c>
      <c r="BG200" s="6">
        <f t="shared" si="230"/>
        <v>34674.191790353827</v>
      </c>
      <c r="BH200" s="6">
        <f t="shared" si="230"/>
        <v>34674.191790353827</v>
      </c>
      <c r="BI200" s="6">
        <f t="shared" si="230"/>
        <v>34674.191790353827</v>
      </c>
      <c r="BJ200" s="6">
        <f t="shared" si="230"/>
        <v>35640.11080403591</v>
      </c>
      <c r="BK200" s="6">
        <f t="shared" si="230"/>
        <v>35640.11080403591</v>
      </c>
      <c r="BL200" s="6">
        <f t="shared" si="230"/>
        <v>35640.11080403591</v>
      </c>
      <c r="BM200" s="6">
        <f t="shared" si="230"/>
        <v>35640.11080403591</v>
      </c>
      <c r="BN200" s="6">
        <f t="shared" si="230"/>
        <v>36625.34819799164</v>
      </c>
      <c r="BO200" s="6">
        <f t="shared" si="230"/>
        <v>36625.34819799164</v>
      </c>
      <c r="BP200" s="6">
        <f t="shared" si="230"/>
        <v>36625.34819799164</v>
      </c>
      <c r="BQ200" s="6">
        <f t="shared" si="230"/>
        <v>36625.34819799164</v>
      </c>
      <c r="BR200" s="6">
        <f t="shared" si="230"/>
        <v>37630.29033982649</v>
      </c>
      <c r="BS200" s="6">
        <f t="shared" si="230"/>
        <v>37630.29033982649</v>
      </c>
      <c r="BT200" s="6">
        <f t="shared" si="230"/>
        <v>37630.29033982649</v>
      </c>
      <c r="BU200" s="6">
        <f t="shared" ref="BU200:EF200" si="231">BU137</f>
        <v>37630.29033982649</v>
      </c>
      <c r="BV200" s="6">
        <f t="shared" si="231"/>
        <v>38655.331324498038</v>
      </c>
      <c r="BW200" s="6">
        <f t="shared" si="231"/>
        <v>38655.331324498038</v>
      </c>
      <c r="BX200" s="6">
        <f t="shared" si="231"/>
        <v>38655.331324498038</v>
      </c>
      <c r="BY200" s="6">
        <f t="shared" si="231"/>
        <v>38655.331324498038</v>
      </c>
      <c r="BZ200" s="6">
        <f t="shared" si="231"/>
        <v>39700.873128863008</v>
      </c>
      <c r="CA200" s="6">
        <f t="shared" si="231"/>
        <v>39700.873128863008</v>
      </c>
      <c r="CB200" s="6">
        <f t="shared" si="231"/>
        <v>39700.873128863008</v>
      </c>
      <c r="CC200" s="6">
        <f t="shared" si="231"/>
        <v>39700.873128863008</v>
      </c>
      <c r="CD200" s="6">
        <f t="shared" si="231"/>
        <v>40767.32576931527</v>
      </c>
      <c r="CE200" s="6">
        <f t="shared" si="231"/>
        <v>40767.32576931527</v>
      </c>
      <c r="CF200" s="6">
        <f t="shared" si="231"/>
        <v>40767.32576931527</v>
      </c>
      <c r="CG200" s="6">
        <f t="shared" si="231"/>
        <v>40767.32576931527</v>
      </c>
      <c r="CH200" s="6">
        <f t="shared" si="231"/>
        <v>41855.10746257659</v>
      </c>
      <c r="CI200" s="6">
        <f t="shared" si="231"/>
        <v>41855.10746257659</v>
      </c>
      <c r="CJ200" s="6">
        <f t="shared" si="231"/>
        <v>41855.10746257659</v>
      </c>
      <c r="CK200" s="6">
        <f t="shared" si="231"/>
        <v>41855.10746257659</v>
      </c>
      <c r="CL200" s="6">
        <f t="shared" si="231"/>
        <v>42964.644789703147</v>
      </c>
      <c r="CM200" s="6">
        <f t="shared" si="231"/>
        <v>42964.644789703147</v>
      </c>
      <c r="CN200" s="6">
        <f t="shared" si="231"/>
        <v>42964.644789703147</v>
      </c>
      <c r="CO200" s="6">
        <f t="shared" si="231"/>
        <v>42964.644789703147</v>
      </c>
      <c r="CP200" s="6">
        <f t="shared" si="231"/>
        <v>44096.37286337222</v>
      </c>
      <c r="CQ200" s="6">
        <f t="shared" si="231"/>
        <v>44096.37286337222</v>
      </c>
      <c r="CR200" s="6">
        <f t="shared" si="231"/>
        <v>44096.37286337222</v>
      </c>
      <c r="CS200" s="6">
        <f t="shared" si="231"/>
        <v>44096.37286337222</v>
      </c>
      <c r="CT200" s="6">
        <f t="shared" si="231"/>
        <v>45250.735498514696</v>
      </c>
      <c r="CU200" s="6">
        <f t="shared" si="231"/>
        <v>45250.735498514696</v>
      </c>
      <c r="CV200" s="6">
        <f t="shared" si="231"/>
        <v>45250.735498514696</v>
      </c>
      <c r="CW200" s="6">
        <f t="shared" si="231"/>
        <v>45250.735498514696</v>
      </c>
      <c r="CX200" s="6">
        <f t="shared" si="231"/>
        <v>46428.185386359997</v>
      </c>
      <c r="CY200" s="6">
        <f t="shared" si="231"/>
        <v>46428.185386359997</v>
      </c>
      <c r="CZ200" s="6">
        <f t="shared" si="231"/>
        <v>46428.185386359997</v>
      </c>
      <c r="DA200" s="6">
        <f t="shared" si="231"/>
        <v>46428.185386359997</v>
      </c>
      <c r="DB200" s="6">
        <f t="shared" si="231"/>
        <v>47629.184271962236</v>
      </c>
      <c r="DC200" s="6">
        <f t="shared" si="231"/>
        <v>47629.184271962236</v>
      </c>
      <c r="DD200" s="6">
        <f t="shared" si="231"/>
        <v>47629.184271962236</v>
      </c>
      <c r="DE200" s="6">
        <f t="shared" si="231"/>
        <v>47629.184271962236</v>
      </c>
      <c r="DF200" s="6">
        <f t="shared" si="231"/>
        <v>48854.203135276475</v>
      </c>
      <c r="DG200" s="6">
        <f t="shared" si="231"/>
        <v>48854.203135276475</v>
      </c>
      <c r="DH200" s="6">
        <f t="shared" si="231"/>
        <v>48854.203135276475</v>
      </c>
      <c r="DI200" s="6">
        <f t="shared" si="231"/>
        <v>48854.203135276475</v>
      </c>
      <c r="DJ200" s="6">
        <f t="shared" si="231"/>
        <v>50103.722375857018</v>
      </c>
      <c r="DK200" s="6">
        <f t="shared" si="231"/>
        <v>50103.722375857018</v>
      </c>
      <c r="DL200" s="6">
        <f t="shared" si="231"/>
        <v>50103.722375857018</v>
      </c>
      <c r="DM200" s="6">
        <f t="shared" si="231"/>
        <v>50103.722375857018</v>
      </c>
      <c r="DN200" s="6">
        <f t="shared" si="231"/>
        <v>51378.232001249169</v>
      </c>
      <c r="DO200" s="6">
        <f t="shared" si="231"/>
        <v>51378.232001249169</v>
      </c>
      <c r="DP200" s="6">
        <f t="shared" si="231"/>
        <v>51378.232001249169</v>
      </c>
      <c r="DQ200" s="6">
        <f t="shared" si="231"/>
        <v>51378.232001249169</v>
      </c>
      <c r="DR200" s="6">
        <f t="shared" si="231"/>
        <v>0</v>
      </c>
      <c r="DS200" s="6">
        <f t="shared" si="231"/>
        <v>0</v>
      </c>
      <c r="DT200" s="6">
        <f t="shared" si="231"/>
        <v>0</v>
      </c>
      <c r="DU200" s="6">
        <f t="shared" si="231"/>
        <v>0</v>
      </c>
      <c r="DV200" s="6">
        <f t="shared" si="231"/>
        <v>0</v>
      </c>
      <c r="DW200" s="6">
        <f t="shared" si="231"/>
        <v>0</v>
      </c>
      <c r="DX200" s="6">
        <f t="shared" si="231"/>
        <v>0</v>
      </c>
      <c r="DY200" s="6">
        <f t="shared" si="231"/>
        <v>0</v>
      </c>
      <c r="DZ200" s="6">
        <f t="shared" si="231"/>
        <v>0</v>
      </c>
      <c r="EA200" s="6">
        <f t="shared" si="231"/>
        <v>0</v>
      </c>
      <c r="EB200" s="6">
        <f t="shared" si="231"/>
        <v>0</v>
      </c>
      <c r="EC200" s="6">
        <f t="shared" si="231"/>
        <v>0</v>
      </c>
      <c r="ED200" s="6">
        <f t="shared" si="231"/>
        <v>0</v>
      </c>
      <c r="EE200" s="6">
        <f t="shared" si="231"/>
        <v>0</v>
      </c>
      <c r="EF200" s="6">
        <f t="shared" si="231"/>
        <v>0</v>
      </c>
      <c r="EG200" s="6">
        <f t="shared" ref="EG200:FA200" si="232">EG137</f>
        <v>0</v>
      </c>
      <c r="EH200" s="6">
        <f t="shared" si="232"/>
        <v>0</v>
      </c>
      <c r="EI200" s="6">
        <f t="shared" si="232"/>
        <v>0</v>
      </c>
      <c r="EJ200" s="6">
        <f t="shared" si="232"/>
        <v>0</v>
      </c>
      <c r="EK200" s="6">
        <f t="shared" si="232"/>
        <v>0</v>
      </c>
      <c r="EL200" s="6">
        <f t="shared" si="232"/>
        <v>0</v>
      </c>
      <c r="EM200" s="6">
        <f t="shared" si="232"/>
        <v>0</v>
      </c>
      <c r="EN200" s="6">
        <f t="shared" si="232"/>
        <v>0</v>
      </c>
      <c r="EO200" s="6">
        <f t="shared" si="232"/>
        <v>0</v>
      </c>
      <c r="EP200" s="6">
        <f t="shared" si="232"/>
        <v>0</v>
      </c>
      <c r="EQ200" s="6">
        <f t="shared" si="232"/>
        <v>0</v>
      </c>
      <c r="ER200" s="6">
        <f t="shared" si="232"/>
        <v>0</v>
      </c>
      <c r="ES200" s="6">
        <f t="shared" si="232"/>
        <v>0</v>
      </c>
      <c r="ET200" s="6">
        <f t="shared" si="232"/>
        <v>0</v>
      </c>
      <c r="EU200" s="6">
        <f t="shared" si="232"/>
        <v>0</v>
      </c>
      <c r="EV200" s="6">
        <f t="shared" si="232"/>
        <v>0</v>
      </c>
      <c r="EW200" s="6">
        <f t="shared" si="232"/>
        <v>0</v>
      </c>
      <c r="EX200" s="6">
        <f t="shared" si="232"/>
        <v>0</v>
      </c>
      <c r="EY200" s="6">
        <f t="shared" si="232"/>
        <v>0</v>
      </c>
      <c r="EZ200" s="6">
        <f t="shared" si="232"/>
        <v>0</v>
      </c>
      <c r="FA200" s="6">
        <f t="shared" si="232"/>
        <v>0</v>
      </c>
    </row>
    <row r="201" spans="2:157" outlineLevel="1" x14ac:dyDescent="0.35">
      <c r="C201" s="2" t="s">
        <v>140</v>
      </c>
      <c r="H201" s="6">
        <f>H195</f>
        <v>0</v>
      </c>
      <c r="I201" s="6">
        <f t="shared" ref="I201:BT201" si="233">I195</f>
        <v>0</v>
      </c>
      <c r="J201" s="6">
        <f t="shared" si="233"/>
        <v>0</v>
      </c>
      <c r="K201" s="6">
        <f t="shared" si="233"/>
        <v>0</v>
      </c>
      <c r="L201" s="6">
        <f t="shared" si="233"/>
        <v>0</v>
      </c>
      <c r="M201" s="6">
        <f t="shared" si="233"/>
        <v>0</v>
      </c>
      <c r="N201" s="6">
        <f t="shared" si="233"/>
        <v>0</v>
      </c>
      <c r="O201" s="6">
        <f t="shared" si="233"/>
        <v>0</v>
      </c>
      <c r="P201" s="6">
        <f t="shared" si="233"/>
        <v>0</v>
      </c>
      <c r="Q201" s="6">
        <f t="shared" si="233"/>
        <v>0</v>
      </c>
      <c r="R201" s="6">
        <f t="shared" si="233"/>
        <v>0</v>
      </c>
      <c r="S201" s="6">
        <f t="shared" si="233"/>
        <v>0</v>
      </c>
      <c r="T201" s="6">
        <f t="shared" si="233"/>
        <v>0</v>
      </c>
      <c r="U201" s="6">
        <f t="shared" si="233"/>
        <v>0</v>
      </c>
      <c r="V201" s="6">
        <f t="shared" si="233"/>
        <v>0</v>
      </c>
      <c r="W201" s="6">
        <f t="shared" si="233"/>
        <v>0</v>
      </c>
      <c r="X201" s="6">
        <f t="shared" si="233"/>
        <v>0</v>
      </c>
      <c r="Y201" s="6">
        <f t="shared" si="233"/>
        <v>0</v>
      </c>
      <c r="Z201" s="6">
        <f t="shared" si="233"/>
        <v>0</v>
      </c>
      <c r="AA201" s="6">
        <f t="shared" si="233"/>
        <v>0</v>
      </c>
      <c r="AB201" s="6">
        <f t="shared" si="233"/>
        <v>0</v>
      </c>
      <c r="AC201" s="6">
        <f t="shared" si="233"/>
        <v>0</v>
      </c>
      <c r="AD201" s="6">
        <f t="shared" si="233"/>
        <v>0</v>
      </c>
      <c r="AE201" s="6">
        <f t="shared" si="233"/>
        <v>0</v>
      </c>
      <c r="AF201" s="6">
        <f t="shared" si="233"/>
        <v>0</v>
      </c>
      <c r="AG201" s="6">
        <f t="shared" si="233"/>
        <v>0</v>
      </c>
      <c r="AH201" s="6">
        <f t="shared" si="233"/>
        <v>0</v>
      </c>
      <c r="AI201" s="6">
        <f t="shared" si="233"/>
        <v>0</v>
      </c>
      <c r="AJ201" s="6">
        <f t="shared" si="233"/>
        <v>0</v>
      </c>
      <c r="AK201" s="6">
        <f t="shared" si="233"/>
        <v>0</v>
      </c>
      <c r="AL201" s="6">
        <f t="shared" si="233"/>
        <v>0</v>
      </c>
      <c r="AM201" s="6">
        <f t="shared" si="233"/>
        <v>0</v>
      </c>
      <c r="AN201" s="6">
        <f t="shared" si="233"/>
        <v>0</v>
      </c>
      <c r="AO201" s="6">
        <f t="shared" si="233"/>
        <v>0</v>
      </c>
      <c r="AP201" s="6">
        <f t="shared" si="233"/>
        <v>0</v>
      </c>
      <c r="AQ201" s="6">
        <f t="shared" si="233"/>
        <v>0</v>
      </c>
      <c r="AR201" s="6">
        <f t="shared" si="233"/>
        <v>0</v>
      </c>
      <c r="AS201" s="6">
        <f t="shared" si="233"/>
        <v>0</v>
      </c>
      <c r="AT201" s="6">
        <f t="shared" si="233"/>
        <v>0</v>
      </c>
      <c r="AU201" s="6">
        <f t="shared" si="233"/>
        <v>0</v>
      </c>
      <c r="AV201" s="6">
        <f t="shared" si="233"/>
        <v>0</v>
      </c>
      <c r="AW201" s="6">
        <f t="shared" si="233"/>
        <v>0</v>
      </c>
      <c r="AX201" s="6">
        <f t="shared" si="233"/>
        <v>0</v>
      </c>
      <c r="AY201" s="6">
        <f t="shared" si="233"/>
        <v>0</v>
      </c>
      <c r="AZ201" s="6">
        <f t="shared" si="233"/>
        <v>0</v>
      </c>
      <c r="BA201" s="6">
        <f t="shared" si="233"/>
        <v>0</v>
      </c>
      <c r="BB201" s="6">
        <f t="shared" si="233"/>
        <v>0</v>
      </c>
      <c r="BC201" s="6">
        <f t="shared" si="233"/>
        <v>0</v>
      </c>
      <c r="BD201" s="6">
        <f t="shared" si="233"/>
        <v>0</v>
      </c>
      <c r="BE201" s="6">
        <f t="shared" si="233"/>
        <v>0</v>
      </c>
      <c r="BF201" s="6">
        <f t="shared" si="233"/>
        <v>0</v>
      </c>
      <c r="BG201" s="6">
        <f t="shared" si="233"/>
        <v>0</v>
      </c>
      <c r="BH201" s="6">
        <f t="shared" si="233"/>
        <v>0</v>
      </c>
      <c r="BI201" s="6">
        <f t="shared" si="233"/>
        <v>0</v>
      </c>
      <c r="BJ201" s="6">
        <f t="shared" si="233"/>
        <v>0</v>
      </c>
      <c r="BK201" s="6">
        <f t="shared" si="233"/>
        <v>0</v>
      </c>
      <c r="BL201" s="6">
        <f t="shared" si="233"/>
        <v>0</v>
      </c>
      <c r="BM201" s="6">
        <f t="shared" si="233"/>
        <v>0</v>
      </c>
      <c r="BN201" s="6">
        <f t="shared" si="233"/>
        <v>0</v>
      </c>
      <c r="BO201" s="6">
        <f t="shared" si="233"/>
        <v>0</v>
      </c>
      <c r="BP201" s="6">
        <f t="shared" si="233"/>
        <v>0</v>
      </c>
      <c r="BQ201" s="6">
        <f t="shared" si="233"/>
        <v>0</v>
      </c>
      <c r="BR201" s="6">
        <f t="shared" si="233"/>
        <v>0</v>
      </c>
      <c r="BS201" s="6">
        <f t="shared" si="233"/>
        <v>0</v>
      </c>
      <c r="BT201" s="6">
        <f t="shared" si="233"/>
        <v>0</v>
      </c>
      <c r="BU201" s="6">
        <f t="shared" ref="BU201:EF201" si="234">BU195</f>
        <v>0</v>
      </c>
      <c r="BV201" s="6">
        <f t="shared" si="234"/>
        <v>0</v>
      </c>
      <c r="BW201" s="6">
        <f t="shared" si="234"/>
        <v>0</v>
      </c>
      <c r="BX201" s="6">
        <f t="shared" si="234"/>
        <v>0</v>
      </c>
      <c r="BY201" s="6">
        <f t="shared" si="234"/>
        <v>0</v>
      </c>
      <c r="BZ201" s="6">
        <f t="shared" si="234"/>
        <v>0</v>
      </c>
      <c r="CA201" s="6">
        <f t="shared" si="234"/>
        <v>0</v>
      </c>
      <c r="CB201" s="6">
        <f t="shared" si="234"/>
        <v>0</v>
      </c>
      <c r="CC201" s="6">
        <f t="shared" si="234"/>
        <v>0</v>
      </c>
      <c r="CD201" s="6">
        <f t="shared" si="234"/>
        <v>0</v>
      </c>
      <c r="CE201" s="6">
        <f t="shared" si="234"/>
        <v>0</v>
      </c>
      <c r="CF201" s="6">
        <f t="shared" si="234"/>
        <v>0</v>
      </c>
      <c r="CG201" s="6">
        <f t="shared" si="234"/>
        <v>0</v>
      </c>
      <c r="CH201" s="6">
        <f t="shared" si="234"/>
        <v>0</v>
      </c>
      <c r="CI201" s="6">
        <f t="shared" si="234"/>
        <v>0</v>
      </c>
      <c r="CJ201" s="6">
        <f t="shared" si="234"/>
        <v>0</v>
      </c>
      <c r="CK201" s="6">
        <f t="shared" si="234"/>
        <v>0</v>
      </c>
      <c r="CL201" s="6">
        <f t="shared" si="234"/>
        <v>0</v>
      </c>
      <c r="CM201" s="6">
        <f t="shared" si="234"/>
        <v>0</v>
      </c>
      <c r="CN201" s="6">
        <f t="shared" si="234"/>
        <v>0</v>
      </c>
      <c r="CO201" s="6">
        <f t="shared" si="234"/>
        <v>0</v>
      </c>
      <c r="CP201" s="6">
        <f t="shared" si="234"/>
        <v>0</v>
      </c>
      <c r="CQ201" s="6">
        <f t="shared" si="234"/>
        <v>0</v>
      </c>
      <c r="CR201" s="6">
        <f t="shared" si="234"/>
        <v>0</v>
      </c>
      <c r="CS201" s="6">
        <f t="shared" si="234"/>
        <v>0</v>
      </c>
      <c r="CT201" s="6">
        <f t="shared" si="234"/>
        <v>0</v>
      </c>
      <c r="CU201" s="6">
        <f t="shared" si="234"/>
        <v>0</v>
      </c>
      <c r="CV201" s="6">
        <f t="shared" si="234"/>
        <v>0</v>
      </c>
      <c r="CW201" s="6">
        <f t="shared" si="234"/>
        <v>0</v>
      </c>
      <c r="CX201" s="6">
        <f t="shared" si="234"/>
        <v>0</v>
      </c>
      <c r="CY201" s="6">
        <f t="shared" si="234"/>
        <v>0</v>
      </c>
      <c r="CZ201" s="6">
        <f t="shared" si="234"/>
        <v>0</v>
      </c>
      <c r="DA201" s="6">
        <f t="shared" si="234"/>
        <v>0</v>
      </c>
      <c r="DB201" s="6">
        <f t="shared" si="234"/>
        <v>0</v>
      </c>
      <c r="DC201" s="6">
        <f t="shared" si="234"/>
        <v>0</v>
      </c>
      <c r="DD201" s="6">
        <f t="shared" si="234"/>
        <v>0</v>
      </c>
      <c r="DE201" s="6">
        <f t="shared" si="234"/>
        <v>0</v>
      </c>
      <c r="DF201" s="6">
        <f t="shared" si="234"/>
        <v>0</v>
      </c>
      <c r="DG201" s="6">
        <f t="shared" si="234"/>
        <v>0</v>
      </c>
      <c r="DH201" s="6">
        <f t="shared" si="234"/>
        <v>0</v>
      </c>
      <c r="DI201" s="6">
        <f t="shared" si="234"/>
        <v>0</v>
      </c>
      <c r="DJ201" s="6">
        <f t="shared" si="234"/>
        <v>0</v>
      </c>
      <c r="DK201" s="6">
        <f t="shared" si="234"/>
        <v>0</v>
      </c>
      <c r="DL201" s="6">
        <f t="shared" si="234"/>
        <v>0</v>
      </c>
      <c r="DM201" s="6">
        <f t="shared" si="234"/>
        <v>0</v>
      </c>
      <c r="DN201" s="6">
        <f t="shared" si="234"/>
        <v>0</v>
      </c>
      <c r="DO201" s="6">
        <f t="shared" si="234"/>
        <v>0</v>
      </c>
      <c r="DP201" s="6">
        <f t="shared" si="234"/>
        <v>0</v>
      </c>
      <c r="DQ201" s="6">
        <f t="shared" si="234"/>
        <v>0</v>
      </c>
      <c r="DR201" s="6">
        <f t="shared" si="234"/>
        <v>0</v>
      </c>
      <c r="DS201" s="6">
        <f t="shared" si="234"/>
        <v>0</v>
      </c>
      <c r="DT201" s="6">
        <f t="shared" si="234"/>
        <v>0</v>
      </c>
      <c r="DU201" s="6">
        <f t="shared" si="234"/>
        <v>0</v>
      </c>
      <c r="DV201" s="6">
        <f t="shared" si="234"/>
        <v>0</v>
      </c>
      <c r="DW201" s="6">
        <f t="shared" si="234"/>
        <v>0</v>
      </c>
      <c r="DX201" s="6">
        <f t="shared" si="234"/>
        <v>0</v>
      </c>
      <c r="DY201" s="6">
        <f t="shared" si="234"/>
        <v>0</v>
      </c>
      <c r="DZ201" s="6">
        <f t="shared" si="234"/>
        <v>0</v>
      </c>
      <c r="EA201" s="6">
        <f t="shared" si="234"/>
        <v>0</v>
      </c>
      <c r="EB201" s="6">
        <f t="shared" si="234"/>
        <v>0</v>
      </c>
      <c r="EC201" s="6">
        <f t="shared" si="234"/>
        <v>0</v>
      </c>
      <c r="ED201" s="6">
        <f t="shared" si="234"/>
        <v>0</v>
      </c>
      <c r="EE201" s="6">
        <f t="shared" si="234"/>
        <v>0</v>
      </c>
      <c r="EF201" s="6">
        <f t="shared" si="234"/>
        <v>0</v>
      </c>
      <c r="EG201" s="6">
        <f t="shared" ref="EG201:FA201" si="235">EG195</f>
        <v>0</v>
      </c>
      <c r="EH201" s="6">
        <f t="shared" si="235"/>
        <v>0</v>
      </c>
      <c r="EI201" s="6">
        <f t="shared" si="235"/>
        <v>0</v>
      </c>
      <c r="EJ201" s="6">
        <f t="shared" si="235"/>
        <v>0</v>
      </c>
      <c r="EK201" s="6">
        <f t="shared" si="235"/>
        <v>0</v>
      </c>
      <c r="EL201" s="6">
        <f t="shared" si="235"/>
        <v>0</v>
      </c>
      <c r="EM201" s="6">
        <f t="shared" si="235"/>
        <v>0</v>
      </c>
      <c r="EN201" s="6">
        <f t="shared" si="235"/>
        <v>0</v>
      </c>
      <c r="EO201" s="6">
        <f t="shared" si="235"/>
        <v>0</v>
      </c>
      <c r="EP201" s="6">
        <f t="shared" si="235"/>
        <v>0</v>
      </c>
      <c r="EQ201" s="6">
        <f t="shared" si="235"/>
        <v>0</v>
      </c>
      <c r="ER201" s="6">
        <f t="shared" si="235"/>
        <v>0</v>
      </c>
      <c r="ES201" s="6">
        <f t="shared" si="235"/>
        <v>0</v>
      </c>
      <c r="ET201" s="6">
        <f t="shared" si="235"/>
        <v>0</v>
      </c>
      <c r="EU201" s="6">
        <f t="shared" si="235"/>
        <v>0</v>
      </c>
      <c r="EV201" s="6">
        <f t="shared" si="235"/>
        <v>0</v>
      </c>
      <c r="EW201" s="6">
        <f t="shared" si="235"/>
        <v>0</v>
      </c>
      <c r="EX201" s="6">
        <f t="shared" si="235"/>
        <v>0</v>
      </c>
      <c r="EY201" s="6">
        <f t="shared" si="235"/>
        <v>0</v>
      </c>
      <c r="EZ201" s="6">
        <f t="shared" si="235"/>
        <v>0</v>
      </c>
      <c r="FA201" s="6">
        <f t="shared" si="235"/>
        <v>0</v>
      </c>
    </row>
    <row r="202" spans="2:157" outlineLevel="1" x14ac:dyDescent="0.35">
      <c r="C202" s="2" t="s">
        <v>141</v>
      </c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  <c r="CM202" s="6"/>
      <c r="CN202" s="6"/>
      <c r="CO202" s="6"/>
      <c r="CP202" s="6"/>
      <c r="CQ202" s="6"/>
      <c r="CR202" s="6"/>
      <c r="CS202" s="6"/>
      <c r="CT202" s="6"/>
      <c r="CU202" s="6"/>
      <c r="CV202" s="6"/>
      <c r="CW202" s="6"/>
      <c r="CX202" s="6"/>
      <c r="CY202" s="6"/>
      <c r="CZ202" s="6"/>
      <c r="DA202" s="6"/>
      <c r="DB202" s="6"/>
      <c r="DC202" s="6"/>
      <c r="DD202" s="6"/>
      <c r="DE202" s="6"/>
      <c r="DF202" s="6"/>
      <c r="DG202" s="6"/>
      <c r="DH202" s="6"/>
      <c r="DI202" s="6"/>
      <c r="DJ202" s="6"/>
      <c r="DK202" s="6"/>
      <c r="DL202" s="6"/>
      <c r="DM202" s="6"/>
      <c r="DN202" s="6"/>
      <c r="DO202" s="6"/>
      <c r="DP202" s="6"/>
      <c r="DQ202" s="6"/>
      <c r="DR202" s="6"/>
      <c r="DS202" s="6"/>
      <c r="DT202" s="6"/>
      <c r="DU202" s="6"/>
      <c r="DV202" s="6"/>
      <c r="DW202" s="6"/>
      <c r="DX202" s="6"/>
      <c r="DY202" s="6"/>
      <c r="DZ202" s="6"/>
      <c r="EA202" s="6"/>
      <c r="EB202" s="6"/>
      <c r="EC202" s="6"/>
      <c r="ED202" s="6"/>
      <c r="EE202" s="6"/>
      <c r="EF202" s="6"/>
      <c r="EG202" s="6"/>
      <c r="EH202" s="6"/>
      <c r="EI202" s="6"/>
      <c r="EJ202" s="6"/>
      <c r="EK202" s="6"/>
      <c r="EL202" s="6"/>
      <c r="EM202" s="6"/>
      <c r="EN202" s="6"/>
      <c r="EO202" s="6"/>
      <c r="EP202" s="6"/>
      <c r="EQ202" s="6"/>
      <c r="ER202" s="6"/>
      <c r="ES202" s="6"/>
      <c r="ET202" s="6"/>
      <c r="EU202" s="6"/>
      <c r="EV202" s="6"/>
      <c r="EW202" s="6"/>
      <c r="EX202" s="6"/>
      <c r="EY202" s="6"/>
      <c r="EZ202" s="6"/>
      <c r="FA202" s="6"/>
    </row>
    <row r="203" spans="2:157" outlineLevel="1" x14ac:dyDescent="0.35">
      <c r="C203" s="2" t="s">
        <v>4</v>
      </c>
      <c r="H203" s="6">
        <f>H200+H201-H202</f>
        <v>0</v>
      </c>
      <c r="I203" s="6">
        <f t="shared" ref="I203:BT203" si="236">I200+I201-I202</f>
        <v>0</v>
      </c>
      <c r="J203" s="6">
        <f t="shared" si="236"/>
        <v>0</v>
      </c>
      <c r="K203" s="6">
        <f t="shared" si="236"/>
        <v>0</v>
      </c>
      <c r="L203" s="6">
        <f t="shared" si="236"/>
        <v>0</v>
      </c>
      <c r="M203" s="6">
        <f t="shared" si="236"/>
        <v>0</v>
      </c>
      <c r="N203" s="6">
        <f t="shared" si="236"/>
        <v>0</v>
      </c>
      <c r="O203" s="6">
        <f t="shared" si="236"/>
        <v>0</v>
      </c>
      <c r="P203" s="6">
        <f t="shared" si="236"/>
        <v>0</v>
      </c>
      <c r="Q203" s="6">
        <f t="shared" si="236"/>
        <v>0</v>
      </c>
      <c r="R203" s="6">
        <f t="shared" si="236"/>
        <v>0</v>
      </c>
      <c r="S203" s="6">
        <f t="shared" si="236"/>
        <v>0</v>
      </c>
      <c r="T203" s="6">
        <f t="shared" si="236"/>
        <v>0</v>
      </c>
      <c r="U203" s="6">
        <f t="shared" si="236"/>
        <v>0</v>
      </c>
      <c r="V203" s="6">
        <f t="shared" si="236"/>
        <v>-299977.85602475004</v>
      </c>
      <c r="W203" s="6">
        <f t="shared" si="236"/>
        <v>-299977.85602475004</v>
      </c>
      <c r="X203" s="6">
        <f t="shared" si="236"/>
        <v>-299977.85602475004</v>
      </c>
      <c r="Y203" s="6">
        <f t="shared" si="236"/>
        <v>-299977.85602475004</v>
      </c>
      <c r="Z203" s="6">
        <f t="shared" si="236"/>
        <v>-59539.760200395001</v>
      </c>
      <c r="AA203" s="6">
        <f t="shared" si="236"/>
        <v>-59539.760200395001</v>
      </c>
      <c r="AB203" s="6">
        <f t="shared" si="236"/>
        <v>-59539.760200395001</v>
      </c>
      <c r="AC203" s="6">
        <f t="shared" si="236"/>
        <v>-59539.760200395001</v>
      </c>
      <c r="AD203" s="6">
        <f t="shared" si="236"/>
        <v>-23860.105549667871</v>
      </c>
      <c r="AE203" s="6">
        <f t="shared" si="236"/>
        <v>-23860.105549667871</v>
      </c>
      <c r="AF203" s="6">
        <f t="shared" si="236"/>
        <v>-23860.105549667871</v>
      </c>
      <c r="AG203" s="6">
        <f t="shared" si="236"/>
        <v>-23860.105549667871</v>
      </c>
      <c r="AH203" s="6">
        <f t="shared" si="236"/>
        <v>-2106.0636766702264</v>
      </c>
      <c r="AI203" s="6">
        <f t="shared" si="236"/>
        <v>-2106.0636766702264</v>
      </c>
      <c r="AJ203" s="6">
        <f t="shared" si="236"/>
        <v>-2106.0636766702264</v>
      </c>
      <c r="AK203" s="6">
        <f t="shared" si="236"/>
        <v>-2106.0636766702264</v>
      </c>
      <c r="AL203" s="6">
        <f t="shared" si="236"/>
        <v>-1248.3552350110149</v>
      </c>
      <c r="AM203" s="6">
        <f t="shared" si="236"/>
        <v>-1248.3552350110149</v>
      </c>
      <c r="AN203" s="6">
        <f t="shared" si="236"/>
        <v>-1248.3552350110149</v>
      </c>
      <c r="AO203" s="6">
        <f t="shared" si="236"/>
        <v>-1248.3552350110149</v>
      </c>
      <c r="AP203" s="6">
        <f t="shared" si="236"/>
        <v>15311.370808421383</v>
      </c>
      <c r="AQ203" s="6">
        <f t="shared" si="236"/>
        <v>15311.370808421383</v>
      </c>
      <c r="AR203" s="6">
        <f t="shared" si="236"/>
        <v>15311.370808421383</v>
      </c>
      <c r="AS203" s="6">
        <f t="shared" si="236"/>
        <v>15311.370808421383</v>
      </c>
      <c r="AT203" s="6">
        <f t="shared" si="236"/>
        <v>31888.594104063635</v>
      </c>
      <c r="AU203" s="6">
        <f t="shared" si="236"/>
        <v>31888.594104063635</v>
      </c>
      <c r="AV203" s="6">
        <f t="shared" si="236"/>
        <v>31888.594104063635</v>
      </c>
      <c r="AW203" s="6">
        <f t="shared" si="236"/>
        <v>31888.594104063635</v>
      </c>
      <c r="AX203" s="6">
        <f t="shared" si="236"/>
        <v>32798.801164019911</v>
      </c>
      <c r="AY203" s="6">
        <f t="shared" si="236"/>
        <v>32798.801164019911</v>
      </c>
      <c r="AZ203" s="6">
        <f t="shared" si="236"/>
        <v>32798.801164019911</v>
      </c>
      <c r="BA203" s="6">
        <f t="shared" si="236"/>
        <v>32798.801164019911</v>
      </c>
      <c r="BB203" s="6">
        <f t="shared" si="236"/>
        <v>33727.212365175306</v>
      </c>
      <c r="BC203" s="6">
        <f t="shared" si="236"/>
        <v>33727.212365175306</v>
      </c>
      <c r="BD203" s="6">
        <f t="shared" si="236"/>
        <v>33727.212365175306</v>
      </c>
      <c r="BE203" s="6">
        <f t="shared" si="236"/>
        <v>33727.212365175306</v>
      </c>
      <c r="BF203" s="6">
        <f t="shared" si="236"/>
        <v>34674.191790353827</v>
      </c>
      <c r="BG203" s="6">
        <f t="shared" si="236"/>
        <v>34674.191790353827</v>
      </c>
      <c r="BH203" s="6">
        <f t="shared" si="236"/>
        <v>34674.191790353827</v>
      </c>
      <c r="BI203" s="6">
        <f t="shared" si="236"/>
        <v>34674.191790353827</v>
      </c>
      <c r="BJ203" s="6">
        <f t="shared" si="236"/>
        <v>35640.11080403591</v>
      </c>
      <c r="BK203" s="6">
        <f t="shared" si="236"/>
        <v>35640.11080403591</v>
      </c>
      <c r="BL203" s="6">
        <f t="shared" si="236"/>
        <v>35640.11080403591</v>
      </c>
      <c r="BM203" s="6">
        <f t="shared" si="236"/>
        <v>35640.11080403591</v>
      </c>
      <c r="BN203" s="6">
        <f t="shared" si="236"/>
        <v>36625.34819799164</v>
      </c>
      <c r="BO203" s="6">
        <f t="shared" si="236"/>
        <v>36625.34819799164</v>
      </c>
      <c r="BP203" s="6">
        <f t="shared" si="236"/>
        <v>36625.34819799164</v>
      </c>
      <c r="BQ203" s="6">
        <f t="shared" si="236"/>
        <v>36625.34819799164</v>
      </c>
      <c r="BR203" s="6">
        <f t="shared" si="236"/>
        <v>37630.29033982649</v>
      </c>
      <c r="BS203" s="6">
        <f t="shared" si="236"/>
        <v>37630.29033982649</v>
      </c>
      <c r="BT203" s="6">
        <f t="shared" si="236"/>
        <v>37630.29033982649</v>
      </c>
      <c r="BU203" s="6">
        <f t="shared" ref="BU203:EF203" si="237">BU200+BU201-BU202</f>
        <v>37630.29033982649</v>
      </c>
      <c r="BV203" s="6">
        <f t="shared" si="237"/>
        <v>38655.331324498038</v>
      </c>
      <c r="BW203" s="6">
        <f t="shared" si="237"/>
        <v>38655.331324498038</v>
      </c>
      <c r="BX203" s="6">
        <f t="shared" si="237"/>
        <v>38655.331324498038</v>
      </c>
      <c r="BY203" s="6">
        <f t="shared" si="237"/>
        <v>38655.331324498038</v>
      </c>
      <c r="BZ203" s="6">
        <f t="shared" si="237"/>
        <v>39700.873128863008</v>
      </c>
      <c r="CA203" s="6">
        <f t="shared" si="237"/>
        <v>39700.873128863008</v>
      </c>
      <c r="CB203" s="6">
        <f t="shared" si="237"/>
        <v>39700.873128863008</v>
      </c>
      <c r="CC203" s="6">
        <f t="shared" si="237"/>
        <v>39700.873128863008</v>
      </c>
      <c r="CD203" s="6">
        <f t="shared" si="237"/>
        <v>40767.32576931527</v>
      </c>
      <c r="CE203" s="6">
        <f t="shared" si="237"/>
        <v>40767.32576931527</v>
      </c>
      <c r="CF203" s="6">
        <f t="shared" si="237"/>
        <v>40767.32576931527</v>
      </c>
      <c r="CG203" s="6">
        <f t="shared" si="237"/>
        <v>40767.32576931527</v>
      </c>
      <c r="CH203" s="6">
        <f t="shared" si="237"/>
        <v>41855.10746257659</v>
      </c>
      <c r="CI203" s="6">
        <f t="shared" si="237"/>
        <v>41855.10746257659</v>
      </c>
      <c r="CJ203" s="6">
        <f t="shared" si="237"/>
        <v>41855.10746257659</v>
      </c>
      <c r="CK203" s="6">
        <f t="shared" si="237"/>
        <v>41855.10746257659</v>
      </c>
      <c r="CL203" s="6">
        <f t="shared" si="237"/>
        <v>42964.644789703147</v>
      </c>
      <c r="CM203" s="6">
        <f t="shared" si="237"/>
        <v>42964.644789703147</v>
      </c>
      <c r="CN203" s="6">
        <f t="shared" si="237"/>
        <v>42964.644789703147</v>
      </c>
      <c r="CO203" s="6">
        <f t="shared" si="237"/>
        <v>42964.644789703147</v>
      </c>
      <c r="CP203" s="6">
        <f t="shared" si="237"/>
        <v>44096.37286337222</v>
      </c>
      <c r="CQ203" s="6">
        <f t="shared" si="237"/>
        <v>44096.37286337222</v>
      </c>
      <c r="CR203" s="6">
        <f t="shared" si="237"/>
        <v>44096.37286337222</v>
      </c>
      <c r="CS203" s="6">
        <f t="shared" si="237"/>
        <v>44096.37286337222</v>
      </c>
      <c r="CT203" s="6">
        <f t="shared" si="237"/>
        <v>45250.735498514696</v>
      </c>
      <c r="CU203" s="6">
        <f t="shared" si="237"/>
        <v>45250.735498514696</v>
      </c>
      <c r="CV203" s="6">
        <f t="shared" si="237"/>
        <v>45250.735498514696</v>
      </c>
      <c r="CW203" s="6">
        <f t="shared" si="237"/>
        <v>45250.735498514696</v>
      </c>
      <c r="CX203" s="6">
        <f t="shared" si="237"/>
        <v>46428.185386359997</v>
      </c>
      <c r="CY203" s="6">
        <f t="shared" si="237"/>
        <v>46428.185386359997</v>
      </c>
      <c r="CZ203" s="6">
        <f t="shared" si="237"/>
        <v>46428.185386359997</v>
      </c>
      <c r="DA203" s="6">
        <f t="shared" si="237"/>
        <v>46428.185386359997</v>
      </c>
      <c r="DB203" s="6">
        <f t="shared" si="237"/>
        <v>47629.184271962236</v>
      </c>
      <c r="DC203" s="6">
        <f t="shared" si="237"/>
        <v>47629.184271962236</v>
      </c>
      <c r="DD203" s="6">
        <f t="shared" si="237"/>
        <v>47629.184271962236</v>
      </c>
      <c r="DE203" s="6">
        <f t="shared" si="237"/>
        <v>47629.184271962236</v>
      </c>
      <c r="DF203" s="6">
        <f t="shared" si="237"/>
        <v>48854.203135276475</v>
      </c>
      <c r="DG203" s="6">
        <f t="shared" si="237"/>
        <v>48854.203135276475</v>
      </c>
      <c r="DH203" s="6">
        <f t="shared" si="237"/>
        <v>48854.203135276475</v>
      </c>
      <c r="DI203" s="6">
        <f t="shared" si="237"/>
        <v>48854.203135276475</v>
      </c>
      <c r="DJ203" s="6">
        <f t="shared" si="237"/>
        <v>50103.722375857018</v>
      </c>
      <c r="DK203" s="6">
        <f t="shared" si="237"/>
        <v>50103.722375857018</v>
      </c>
      <c r="DL203" s="6">
        <f t="shared" si="237"/>
        <v>50103.722375857018</v>
      </c>
      <c r="DM203" s="6">
        <f t="shared" si="237"/>
        <v>50103.722375857018</v>
      </c>
      <c r="DN203" s="6">
        <f t="shared" si="237"/>
        <v>51378.232001249169</v>
      </c>
      <c r="DO203" s="6">
        <f t="shared" si="237"/>
        <v>51378.232001249169</v>
      </c>
      <c r="DP203" s="6">
        <f t="shared" si="237"/>
        <v>51378.232001249169</v>
      </c>
      <c r="DQ203" s="6">
        <f t="shared" si="237"/>
        <v>51378.232001249169</v>
      </c>
      <c r="DR203" s="6">
        <f t="shared" si="237"/>
        <v>0</v>
      </c>
      <c r="DS203" s="6">
        <f t="shared" si="237"/>
        <v>0</v>
      </c>
      <c r="DT203" s="6">
        <f t="shared" si="237"/>
        <v>0</v>
      </c>
      <c r="DU203" s="6">
        <f t="shared" si="237"/>
        <v>0</v>
      </c>
      <c r="DV203" s="6">
        <f t="shared" si="237"/>
        <v>0</v>
      </c>
      <c r="DW203" s="6">
        <f t="shared" si="237"/>
        <v>0</v>
      </c>
      <c r="DX203" s="6">
        <f t="shared" si="237"/>
        <v>0</v>
      </c>
      <c r="DY203" s="6">
        <f t="shared" si="237"/>
        <v>0</v>
      </c>
      <c r="DZ203" s="6">
        <f t="shared" si="237"/>
        <v>0</v>
      </c>
      <c r="EA203" s="6">
        <f t="shared" si="237"/>
        <v>0</v>
      </c>
      <c r="EB203" s="6">
        <f t="shared" si="237"/>
        <v>0</v>
      </c>
      <c r="EC203" s="6">
        <f t="shared" si="237"/>
        <v>0</v>
      </c>
      <c r="ED203" s="6">
        <f t="shared" si="237"/>
        <v>0</v>
      </c>
      <c r="EE203" s="6">
        <f t="shared" si="237"/>
        <v>0</v>
      </c>
      <c r="EF203" s="6">
        <f t="shared" si="237"/>
        <v>0</v>
      </c>
      <c r="EG203" s="6">
        <f t="shared" ref="EG203:FA203" si="238">EG200+EG201-EG202</f>
        <v>0</v>
      </c>
      <c r="EH203" s="6">
        <f t="shared" si="238"/>
        <v>0</v>
      </c>
      <c r="EI203" s="6">
        <f t="shared" si="238"/>
        <v>0</v>
      </c>
      <c r="EJ203" s="6">
        <f t="shared" si="238"/>
        <v>0</v>
      </c>
      <c r="EK203" s="6">
        <f t="shared" si="238"/>
        <v>0</v>
      </c>
      <c r="EL203" s="6">
        <f t="shared" si="238"/>
        <v>0</v>
      </c>
      <c r="EM203" s="6">
        <f t="shared" si="238"/>
        <v>0</v>
      </c>
      <c r="EN203" s="6">
        <f t="shared" si="238"/>
        <v>0</v>
      </c>
      <c r="EO203" s="6">
        <f t="shared" si="238"/>
        <v>0</v>
      </c>
      <c r="EP203" s="6">
        <f t="shared" si="238"/>
        <v>0</v>
      </c>
      <c r="EQ203" s="6">
        <f t="shared" si="238"/>
        <v>0</v>
      </c>
      <c r="ER203" s="6">
        <f t="shared" si="238"/>
        <v>0</v>
      </c>
      <c r="ES203" s="6">
        <f t="shared" si="238"/>
        <v>0</v>
      </c>
      <c r="ET203" s="6">
        <f t="shared" si="238"/>
        <v>0</v>
      </c>
      <c r="EU203" s="6">
        <f t="shared" si="238"/>
        <v>0</v>
      </c>
      <c r="EV203" s="6">
        <f t="shared" si="238"/>
        <v>0</v>
      </c>
      <c r="EW203" s="6">
        <f t="shared" si="238"/>
        <v>0</v>
      </c>
      <c r="EX203" s="6">
        <f t="shared" si="238"/>
        <v>0</v>
      </c>
      <c r="EY203" s="6">
        <f t="shared" si="238"/>
        <v>0</v>
      </c>
      <c r="EZ203" s="6">
        <f t="shared" si="238"/>
        <v>0</v>
      </c>
      <c r="FA203" s="6">
        <f t="shared" si="238"/>
        <v>0</v>
      </c>
    </row>
    <row r="204" spans="2:157" outlineLevel="1" x14ac:dyDescent="0.35"/>
    <row r="205" spans="2:157" outlineLevel="1" x14ac:dyDescent="0.35">
      <c r="B205" s="2" t="s">
        <v>148</v>
      </c>
    </row>
    <row r="206" spans="2:157" outlineLevel="1" x14ac:dyDescent="0.35">
      <c r="B206" s="2" t="s">
        <v>152</v>
      </c>
    </row>
    <row r="207" spans="2:157" outlineLevel="1" x14ac:dyDescent="0.35"/>
    <row r="208" spans="2:157" outlineLevel="1" x14ac:dyDescent="0.35">
      <c r="B208" s="2" t="s">
        <v>163</v>
      </c>
    </row>
    <row r="209" spans="2:157" outlineLevel="1" x14ac:dyDescent="0.35">
      <c r="C209" s="2" t="s">
        <v>122</v>
      </c>
      <c r="H209" s="6">
        <f>G212</f>
        <v>0</v>
      </c>
      <c r="I209" s="6">
        <f t="shared" ref="I209:BT209" si="239">H212</f>
        <v>0</v>
      </c>
      <c r="J209" s="6">
        <f t="shared" si="239"/>
        <v>0</v>
      </c>
      <c r="K209" s="6">
        <f t="shared" si="239"/>
        <v>0</v>
      </c>
      <c r="L209" s="6">
        <f t="shared" si="239"/>
        <v>0</v>
      </c>
      <c r="M209" s="6">
        <f t="shared" si="239"/>
        <v>0</v>
      </c>
      <c r="N209" s="6">
        <f t="shared" si="239"/>
        <v>0</v>
      </c>
      <c r="O209" s="6">
        <f t="shared" si="239"/>
        <v>0</v>
      </c>
      <c r="P209" s="6">
        <f t="shared" si="239"/>
        <v>0</v>
      </c>
      <c r="Q209" s="6">
        <f t="shared" si="239"/>
        <v>0</v>
      </c>
      <c r="R209" s="6">
        <f t="shared" si="239"/>
        <v>0</v>
      </c>
      <c r="S209" s="6">
        <f t="shared" si="239"/>
        <v>0</v>
      </c>
      <c r="T209" s="6">
        <f t="shared" si="239"/>
        <v>0</v>
      </c>
      <c r="U209" s="6">
        <f t="shared" si="239"/>
        <v>0</v>
      </c>
      <c r="V209" s="6">
        <f t="shared" si="239"/>
        <v>0</v>
      </c>
      <c r="W209" s="6">
        <f t="shared" si="239"/>
        <v>0</v>
      </c>
      <c r="X209" s="6">
        <f t="shared" si="239"/>
        <v>0</v>
      </c>
      <c r="Y209" s="6">
        <f t="shared" si="239"/>
        <v>0</v>
      </c>
      <c r="Z209" s="6">
        <f t="shared" si="239"/>
        <v>0</v>
      </c>
      <c r="AA209" s="6">
        <f t="shared" si="239"/>
        <v>0</v>
      </c>
      <c r="AB209" s="6">
        <f t="shared" si="239"/>
        <v>0</v>
      </c>
      <c r="AC209" s="6">
        <f t="shared" si="239"/>
        <v>0</v>
      </c>
      <c r="AD209" s="6">
        <f t="shared" si="239"/>
        <v>0</v>
      </c>
      <c r="AE209" s="6">
        <f t="shared" si="239"/>
        <v>0</v>
      </c>
      <c r="AF209" s="6">
        <f t="shared" si="239"/>
        <v>0</v>
      </c>
      <c r="AG209" s="6">
        <f t="shared" si="239"/>
        <v>0</v>
      </c>
      <c r="AH209" s="6">
        <f t="shared" si="239"/>
        <v>0</v>
      </c>
      <c r="AI209" s="6">
        <f t="shared" si="239"/>
        <v>0</v>
      </c>
      <c r="AJ209" s="6">
        <f t="shared" si="239"/>
        <v>0</v>
      </c>
      <c r="AK209" s="6">
        <f t="shared" si="239"/>
        <v>0</v>
      </c>
      <c r="AL209" s="6">
        <f t="shared" si="239"/>
        <v>0</v>
      </c>
      <c r="AM209" s="6">
        <f t="shared" si="239"/>
        <v>0</v>
      </c>
      <c r="AN209" s="6">
        <f t="shared" si="239"/>
        <v>0</v>
      </c>
      <c r="AO209" s="6">
        <f t="shared" si="239"/>
        <v>0</v>
      </c>
      <c r="AP209" s="6">
        <f t="shared" si="239"/>
        <v>0</v>
      </c>
      <c r="AQ209" s="6">
        <f t="shared" si="239"/>
        <v>0</v>
      </c>
      <c r="AR209" s="6">
        <f t="shared" si="239"/>
        <v>0</v>
      </c>
      <c r="AS209" s="6">
        <f t="shared" si="239"/>
        <v>0</v>
      </c>
      <c r="AT209" s="6">
        <f t="shared" si="239"/>
        <v>0</v>
      </c>
      <c r="AU209" s="6">
        <f t="shared" si="239"/>
        <v>0</v>
      </c>
      <c r="AV209" s="6">
        <f t="shared" si="239"/>
        <v>0</v>
      </c>
      <c r="AW209" s="6">
        <f t="shared" si="239"/>
        <v>0</v>
      </c>
      <c r="AX209" s="6">
        <f t="shared" si="239"/>
        <v>0</v>
      </c>
      <c r="AY209" s="6">
        <f t="shared" si="239"/>
        <v>0</v>
      </c>
      <c r="AZ209" s="6">
        <f t="shared" si="239"/>
        <v>0</v>
      </c>
      <c r="BA209" s="6">
        <f t="shared" si="239"/>
        <v>0</v>
      </c>
      <c r="BB209" s="6">
        <f t="shared" si="239"/>
        <v>0</v>
      </c>
      <c r="BC209" s="6">
        <f t="shared" si="239"/>
        <v>0</v>
      </c>
      <c r="BD209" s="6">
        <f t="shared" si="239"/>
        <v>0</v>
      </c>
      <c r="BE209" s="6">
        <f t="shared" si="239"/>
        <v>0</v>
      </c>
      <c r="BF209" s="6">
        <f t="shared" si="239"/>
        <v>0</v>
      </c>
      <c r="BG209" s="6">
        <f t="shared" si="239"/>
        <v>0</v>
      </c>
      <c r="BH209" s="6">
        <f t="shared" si="239"/>
        <v>0</v>
      </c>
      <c r="BI209" s="6">
        <f t="shared" si="239"/>
        <v>0</v>
      </c>
      <c r="BJ209" s="6">
        <f t="shared" si="239"/>
        <v>0</v>
      </c>
      <c r="BK209" s="6">
        <f t="shared" si="239"/>
        <v>0</v>
      </c>
      <c r="BL209" s="6">
        <f t="shared" si="239"/>
        <v>0</v>
      </c>
      <c r="BM209" s="6">
        <f t="shared" si="239"/>
        <v>0</v>
      </c>
      <c r="BN209" s="6">
        <f t="shared" si="239"/>
        <v>0</v>
      </c>
      <c r="BO209" s="6">
        <f t="shared" si="239"/>
        <v>0</v>
      </c>
      <c r="BP209" s="6">
        <f t="shared" si="239"/>
        <v>0</v>
      </c>
      <c r="BQ209" s="6">
        <f t="shared" si="239"/>
        <v>0</v>
      </c>
      <c r="BR209" s="6">
        <f t="shared" si="239"/>
        <v>0</v>
      </c>
      <c r="BS209" s="6">
        <f t="shared" si="239"/>
        <v>0</v>
      </c>
      <c r="BT209" s="6">
        <f t="shared" si="239"/>
        <v>0</v>
      </c>
      <c r="BU209" s="6">
        <f t="shared" ref="BU209:EF209" si="240">BT212</f>
        <v>0</v>
      </c>
      <c r="BV209" s="6">
        <f t="shared" si="240"/>
        <v>0</v>
      </c>
      <c r="BW209" s="6">
        <f t="shared" si="240"/>
        <v>0</v>
      </c>
      <c r="BX209" s="6">
        <f t="shared" si="240"/>
        <v>0</v>
      </c>
      <c r="BY209" s="6">
        <f t="shared" si="240"/>
        <v>0</v>
      </c>
      <c r="BZ209" s="6">
        <f t="shared" si="240"/>
        <v>0</v>
      </c>
      <c r="CA209" s="6">
        <f t="shared" si="240"/>
        <v>0</v>
      </c>
      <c r="CB209" s="6">
        <f t="shared" si="240"/>
        <v>0</v>
      </c>
      <c r="CC209" s="6">
        <f t="shared" si="240"/>
        <v>0</v>
      </c>
      <c r="CD209" s="6">
        <f t="shared" si="240"/>
        <v>0</v>
      </c>
      <c r="CE209" s="6">
        <f t="shared" si="240"/>
        <v>0</v>
      </c>
      <c r="CF209" s="6">
        <f t="shared" si="240"/>
        <v>0</v>
      </c>
      <c r="CG209" s="6">
        <f t="shared" si="240"/>
        <v>0</v>
      </c>
      <c r="CH209" s="6">
        <f t="shared" si="240"/>
        <v>0</v>
      </c>
      <c r="CI209" s="6">
        <f t="shared" si="240"/>
        <v>0</v>
      </c>
      <c r="CJ209" s="6">
        <f t="shared" si="240"/>
        <v>0</v>
      </c>
      <c r="CK209" s="6">
        <f t="shared" si="240"/>
        <v>0</v>
      </c>
      <c r="CL209" s="6">
        <f t="shared" si="240"/>
        <v>0</v>
      </c>
      <c r="CM209" s="6">
        <f t="shared" si="240"/>
        <v>0</v>
      </c>
      <c r="CN209" s="6">
        <f t="shared" si="240"/>
        <v>0</v>
      </c>
      <c r="CO209" s="6">
        <f t="shared" si="240"/>
        <v>0</v>
      </c>
      <c r="CP209" s="6">
        <f t="shared" si="240"/>
        <v>0</v>
      </c>
      <c r="CQ209" s="6">
        <f t="shared" si="240"/>
        <v>0</v>
      </c>
      <c r="CR209" s="6">
        <f t="shared" si="240"/>
        <v>0</v>
      </c>
      <c r="CS209" s="6">
        <f t="shared" si="240"/>
        <v>0</v>
      </c>
      <c r="CT209" s="6">
        <f t="shared" si="240"/>
        <v>0</v>
      </c>
      <c r="CU209" s="6">
        <f t="shared" si="240"/>
        <v>0</v>
      </c>
      <c r="CV209" s="6">
        <f t="shared" si="240"/>
        <v>0</v>
      </c>
      <c r="CW209" s="6">
        <f t="shared" si="240"/>
        <v>0</v>
      </c>
      <c r="CX209" s="6">
        <f t="shared" si="240"/>
        <v>0</v>
      </c>
      <c r="CY209" s="6">
        <f t="shared" si="240"/>
        <v>0</v>
      </c>
      <c r="CZ209" s="6">
        <f t="shared" si="240"/>
        <v>0</v>
      </c>
      <c r="DA209" s="6">
        <f t="shared" si="240"/>
        <v>0</v>
      </c>
      <c r="DB209" s="6">
        <f t="shared" si="240"/>
        <v>0</v>
      </c>
      <c r="DC209" s="6">
        <f t="shared" si="240"/>
        <v>0</v>
      </c>
      <c r="DD209" s="6">
        <f t="shared" si="240"/>
        <v>0</v>
      </c>
      <c r="DE209" s="6">
        <f t="shared" si="240"/>
        <v>0</v>
      </c>
      <c r="DF209" s="6">
        <f t="shared" si="240"/>
        <v>0</v>
      </c>
      <c r="DG209" s="6">
        <f t="shared" si="240"/>
        <v>0</v>
      </c>
      <c r="DH209" s="6">
        <f t="shared" si="240"/>
        <v>0</v>
      </c>
      <c r="DI209" s="6">
        <f t="shared" si="240"/>
        <v>0</v>
      </c>
      <c r="DJ209" s="6">
        <f t="shared" si="240"/>
        <v>0</v>
      </c>
      <c r="DK209" s="6">
        <f t="shared" si="240"/>
        <v>0</v>
      </c>
      <c r="DL209" s="6">
        <f t="shared" si="240"/>
        <v>0</v>
      </c>
      <c r="DM209" s="6">
        <f t="shared" si="240"/>
        <v>0</v>
      </c>
      <c r="DN209" s="6">
        <f t="shared" si="240"/>
        <v>0</v>
      </c>
      <c r="DO209" s="6">
        <f t="shared" si="240"/>
        <v>0</v>
      </c>
      <c r="DP209" s="6">
        <f t="shared" si="240"/>
        <v>0</v>
      </c>
      <c r="DQ209" s="6">
        <f t="shared" si="240"/>
        <v>0</v>
      </c>
      <c r="DR209" s="6">
        <f t="shared" si="240"/>
        <v>0</v>
      </c>
      <c r="DS209" s="6">
        <f t="shared" si="240"/>
        <v>0</v>
      </c>
      <c r="DT209" s="6">
        <f t="shared" si="240"/>
        <v>0</v>
      </c>
      <c r="DU209" s="6">
        <f t="shared" si="240"/>
        <v>0</v>
      </c>
      <c r="DV209" s="6">
        <f t="shared" si="240"/>
        <v>0</v>
      </c>
      <c r="DW209" s="6">
        <f t="shared" si="240"/>
        <v>0</v>
      </c>
      <c r="DX209" s="6">
        <f t="shared" si="240"/>
        <v>0</v>
      </c>
      <c r="DY209" s="6">
        <f t="shared" si="240"/>
        <v>0</v>
      </c>
      <c r="DZ209" s="6">
        <f t="shared" si="240"/>
        <v>0</v>
      </c>
      <c r="EA209" s="6">
        <f t="shared" si="240"/>
        <v>0</v>
      </c>
      <c r="EB209" s="6">
        <f t="shared" si="240"/>
        <v>0</v>
      </c>
      <c r="EC209" s="6">
        <f t="shared" si="240"/>
        <v>0</v>
      </c>
      <c r="ED209" s="6">
        <f t="shared" si="240"/>
        <v>0</v>
      </c>
      <c r="EE209" s="6">
        <f t="shared" si="240"/>
        <v>0</v>
      </c>
      <c r="EF209" s="6">
        <f t="shared" si="240"/>
        <v>0</v>
      </c>
      <c r="EG209" s="6">
        <f t="shared" ref="EG209:FA209" si="241">EF212</f>
        <v>0</v>
      </c>
      <c r="EH209" s="6">
        <f t="shared" si="241"/>
        <v>0</v>
      </c>
      <c r="EI209" s="6">
        <f t="shared" si="241"/>
        <v>0</v>
      </c>
      <c r="EJ209" s="6">
        <f t="shared" si="241"/>
        <v>0</v>
      </c>
      <c r="EK209" s="6">
        <f t="shared" si="241"/>
        <v>0</v>
      </c>
      <c r="EL209" s="6">
        <f t="shared" si="241"/>
        <v>0</v>
      </c>
      <c r="EM209" s="6">
        <f t="shared" si="241"/>
        <v>0</v>
      </c>
      <c r="EN209" s="6">
        <f t="shared" si="241"/>
        <v>0</v>
      </c>
      <c r="EO209" s="6">
        <f t="shared" si="241"/>
        <v>0</v>
      </c>
      <c r="EP209" s="6">
        <f t="shared" si="241"/>
        <v>0</v>
      </c>
      <c r="EQ209" s="6">
        <f t="shared" si="241"/>
        <v>0</v>
      </c>
      <c r="ER209" s="6">
        <f t="shared" si="241"/>
        <v>0</v>
      </c>
      <c r="ES209" s="6">
        <f t="shared" si="241"/>
        <v>0</v>
      </c>
      <c r="ET209" s="6">
        <f t="shared" si="241"/>
        <v>0</v>
      </c>
      <c r="EU209" s="6">
        <f t="shared" si="241"/>
        <v>0</v>
      </c>
      <c r="EV209" s="6">
        <f t="shared" si="241"/>
        <v>0</v>
      </c>
      <c r="EW209" s="6">
        <f t="shared" si="241"/>
        <v>0</v>
      </c>
      <c r="EX209" s="6">
        <f t="shared" si="241"/>
        <v>0</v>
      </c>
      <c r="EY209" s="6">
        <f t="shared" si="241"/>
        <v>0</v>
      </c>
      <c r="EZ209" s="6">
        <f t="shared" si="241"/>
        <v>0</v>
      </c>
      <c r="FA209" s="6">
        <f t="shared" si="241"/>
        <v>0</v>
      </c>
    </row>
    <row r="210" spans="2:157" outlineLevel="1" x14ac:dyDescent="0.35">
      <c r="C210" s="2" t="s">
        <v>164</v>
      </c>
      <c r="H210" s="6">
        <f>H235</f>
        <v>0</v>
      </c>
      <c r="I210" s="6">
        <f t="shared" ref="I210:BT210" si="242">I235</f>
        <v>0</v>
      </c>
      <c r="J210" s="6">
        <f t="shared" si="242"/>
        <v>0</v>
      </c>
      <c r="K210" s="6">
        <f t="shared" si="242"/>
        <v>0</v>
      </c>
      <c r="L210" s="6">
        <f t="shared" si="242"/>
        <v>0</v>
      </c>
      <c r="M210" s="6">
        <f t="shared" si="242"/>
        <v>0</v>
      </c>
      <c r="N210" s="6">
        <f t="shared" si="242"/>
        <v>0</v>
      </c>
      <c r="O210" s="6">
        <f t="shared" si="242"/>
        <v>0</v>
      </c>
      <c r="P210" s="6">
        <f t="shared" si="242"/>
        <v>0</v>
      </c>
      <c r="Q210" s="6">
        <f t="shared" si="242"/>
        <v>0</v>
      </c>
      <c r="R210" s="6">
        <f t="shared" si="242"/>
        <v>0</v>
      </c>
      <c r="S210" s="6">
        <f t="shared" si="242"/>
        <v>0</v>
      </c>
      <c r="T210" s="6">
        <f t="shared" si="242"/>
        <v>0</v>
      </c>
      <c r="U210" s="6">
        <f t="shared" si="242"/>
        <v>0</v>
      </c>
      <c r="V210" s="6">
        <f t="shared" si="242"/>
        <v>0</v>
      </c>
      <c r="W210" s="6">
        <f t="shared" si="242"/>
        <v>0</v>
      </c>
      <c r="X210" s="6">
        <f t="shared" si="242"/>
        <v>0</v>
      </c>
      <c r="Y210" s="6">
        <f t="shared" si="242"/>
        <v>0</v>
      </c>
      <c r="Z210" s="6">
        <f t="shared" si="242"/>
        <v>0</v>
      </c>
      <c r="AA210" s="6">
        <f t="shared" si="242"/>
        <v>0</v>
      </c>
      <c r="AB210" s="6">
        <f t="shared" si="242"/>
        <v>0</v>
      </c>
      <c r="AC210" s="6">
        <f t="shared" si="242"/>
        <v>0</v>
      </c>
      <c r="AD210" s="6">
        <f t="shared" si="242"/>
        <v>0</v>
      </c>
      <c r="AE210" s="6">
        <f t="shared" si="242"/>
        <v>0</v>
      </c>
      <c r="AF210" s="6">
        <f t="shared" si="242"/>
        <v>0</v>
      </c>
      <c r="AG210" s="6">
        <f t="shared" si="242"/>
        <v>0</v>
      </c>
      <c r="AH210" s="6">
        <f t="shared" si="242"/>
        <v>0</v>
      </c>
      <c r="AI210" s="6">
        <f t="shared" si="242"/>
        <v>0</v>
      </c>
      <c r="AJ210" s="6">
        <f t="shared" si="242"/>
        <v>0</v>
      </c>
      <c r="AK210" s="6">
        <f t="shared" si="242"/>
        <v>0</v>
      </c>
      <c r="AL210" s="6">
        <f t="shared" si="242"/>
        <v>0</v>
      </c>
      <c r="AM210" s="6">
        <f t="shared" si="242"/>
        <v>0</v>
      </c>
      <c r="AN210" s="6">
        <f t="shared" si="242"/>
        <v>0</v>
      </c>
      <c r="AO210" s="6">
        <f t="shared" si="242"/>
        <v>0</v>
      </c>
      <c r="AP210" s="6">
        <f t="shared" si="242"/>
        <v>0</v>
      </c>
      <c r="AQ210" s="6">
        <f t="shared" si="242"/>
        <v>0</v>
      </c>
      <c r="AR210" s="6">
        <f t="shared" si="242"/>
        <v>0</v>
      </c>
      <c r="AS210" s="6">
        <f t="shared" si="242"/>
        <v>0</v>
      </c>
      <c r="AT210" s="6">
        <f t="shared" si="242"/>
        <v>0</v>
      </c>
      <c r="AU210" s="6">
        <f t="shared" si="242"/>
        <v>0</v>
      </c>
      <c r="AV210" s="6">
        <f t="shared" si="242"/>
        <v>0</v>
      </c>
      <c r="AW210" s="6">
        <f t="shared" si="242"/>
        <v>0</v>
      </c>
      <c r="AX210" s="6">
        <f t="shared" si="242"/>
        <v>0</v>
      </c>
      <c r="AY210" s="6">
        <f t="shared" si="242"/>
        <v>0</v>
      </c>
      <c r="AZ210" s="6">
        <f t="shared" si="242"/>
        <v>0</v>
      </c>
      <c r="BA210" s="6">
        <f t="shared" si="242"/>
        <v>0</v>
      </c>
      <c r="BB210" s="6">
        <f t="shared" si="242"/>
        <v>0</v>
      </c>
      <c r="BC210" s="6">
        <f t="shared" si="242"/>
        <v>0</v>
      </c>
      <c r="BD210" s="6">
        <f t="shared" si="242"/>
        <v>0</v>
      </c>
      <c r="BE210" s="6">
        <f t="shared" si="242"/>
        <v>0</v>
      </c>
      <c r="BF210" s="6">
        <f t="shared" si="242"/>
        <v>0</v>
      </c>
      <c r="BG210" s="6">
        <f t="shared" si="242"/>
        <v>0</v>
      </c>
      <c r="BH210" s="6">
        <f t="shared" si="242"/>
        <v>0</v>
      </c>
      <c r="BI210" s="6">
        <f t="shared" si="242"/>
        <v>0</v>
      </c>
      <c r="BJ210" s="6">
        <f t="shared" si="242"/>
        <v>0</v>
      </c>
      <c r="BK210" s="6">
        <f t="shared" si="242"/>
        <v>0</v>
      </c>
      <c r="BL210" s="6">
        <f t="shared" si="242"/>
        <v>0</v>
      </c>
      <c r="BM210" s="6">
        <f t="shared" si="242"/>
        <v>0</v>
      </c>
      <c r="BN210" s="6">
        <f t="shared" si="242"/>
        <v>0</v>
      </c>
      <c r="BO210" s="6">
        <f t="shared" si="242"/>
        <v>0</v>
      </c>
      <c r="BP210" s="6">
        <f t="shared" si="242"/>
        <v>0</v>
      </c>
      <c r="BQ210" s="6">
        <f t="shared" si="242"/>
        <v>0</v>
      </c>
      <c r="BR210" s="6">
        <f t="shared" si="242"/>
        <v>0</v>
      </c>
      <c r="BS210" s="6">
        <f t="shared" si="242"/>
        <v>0</v>
      </c>
      <c r="BT210" s="6">
        <f t="shared" si="242"/>
        <v>0</v>
      </c>
      <c r="BU210" s="6">
        <f t="shared" ref="BU210:EF210" si="243">BU235</f>
        <v>0</v>
      </c>
      <c r="BV210" s="6">
        <f t="shared" si="243"/>
        <v>0</v>
      </c>
      <c r="BW210" s="6">
        <f t="shared" si="243"/>
        <v>0</v>
      </c>
      <c r="BX210" s="6">
        <f t="shared" si="243"/>
        <v>0</v>
      </c>
      <c r="BY210" s="6">
        <f t="shared" si="243"/>
        <v>0</v>
      </c>
      <c r="BZ210" s="6">
        <f t="shared" si="243"/>
        <v>0</v>
      </c>
      <c r="CA210" s="6">
        <f t="shared" si="243"/>
        <v>0</v>
      </c>
      <c r="CB210" s="6">
        <f t="shared" si="243"/>
        <v>0</v>
      </c>
      <c r="CC210" s="6">
        <f t="shared" si="243"/>
        <v>0</v>
      </c>
      <c r="CD210" s="6">
        <f t="shared" si="243"/>
        <v>0</v>
      </c>
      <c r="CE210" s="6">
        <f t="shared" si="243"/>
        <v>0</v>
      </c>
      <c r="CF210" s="6">
        <f t="shared" si="243"/>
        <v>0</v>
      </c>
      <c r="CG210" s="6">
        <f t="shared" si="243"/>
        <v>0</v>
      </c>
      <c r="CH210" s="6">
        <f t="shared" si="243"/>
        <v>0</v>
      </c>
      <c r="CI210" s="6">
        <f t="shared" si="243"/>
        <v>0</v>
      </c>
      <c r="CJ210" s="6">
        <f t="shared" si="243"/>
        <v>0</v>
      </c>
      <c r="CK210" s="6">
        <f t="shared" si="243"/>
        <v>0</v>
      </c>
      <c r="CL210" s="6">
        <f t="shared" si="243"/>
        <v>0</v>
      </c>
      <c r="CM210" s="6">
        <f t="shared" si="243"/>
        <v>0</v>
      </c>
      <c r="CN210" s="6">
        <f t="shared" si="243"/>
        <v>0</v>
      </c>
      <c r="CO210" s="6">
        <f t="shared" si="243"/>
        <v>0</v>
      </c>
      <c r="CP210" s="6">
        <f t="shared" si="243"/>
        <v>0</v>
      </c>
      <c r="CQ210" s="6">
        <f t="shared" si="243"/>
        <v>0</v>
      </c>
      <c r="CR210" s="6">
        <f t="shared" si="243"/>
        <v>0</v>
      </c>
      <c r="CS210" s="6">
        <f t="shared" si="243"/>
        <v>0</v>
      </c>
      <c r="CT210" s="6">
        <f t="shared" si="243"/>
        <v>0</v>
      </c>
      <c r="CU210" s="6">
        <f t="shared" si="243"/>
        <v>0</v>
      </c>
      <c r="CV210" s="6">
        <f t="shared" si="243"/>
        <v>0</v>
      </c>
      <c r="CW210" s="6">
        <f t="shared" si="243"/>
        <v>0</v>
      </c>
      <c r="CX210" s="6">
        <f t="shared" si="243"/>
        <v>0</v>
      </c>
      <c r="CY210" s="6">
        <f t="shared" si="243"/>
        <v>0</v>
      </c>
      <c r="CZ210" s="6">
        <f t="shared" si="243"/>
        <v>0</v>
      </c>
      <c r="DA210" s="6">
        <f t="shared" si="243"/>
        <v>0</v>
      </c>
      <c r="DB210" s="6">
        <f t="shared" si="243"/>
        <v>0</v>
      </c>
      <c r="DC210" s="6">
        <f t="shared" si="243"/>
        <v>0</v>
      </c>
      <c r="DD210" s="6">
        <f t="shared" si="243"/>
        <v>0</v>
      </c>
      <c r="DE210" s="6">
        <f t="shared" si="243"/>
        <v>0</v>
      </c>
      <c r="DF210" s="6">
        <f t="shared" si="243"/>
        <v>0</v>
      </c>
      <c r="DG210" s="6">
        <f t="shared" si="243"/>
        <v>0</v>
      </c>
      <c r="DH210" s="6">
        <f t="shared" si="243"/>
        <v>0</v>
      </c>
      <c r="DI210" s="6">
        <f t="shared" si="243"/>
        <v>0</v>
      </c>
      <c r="DJ210" s="6">
        <f t="shared" si="243"/>
        <v>0</v>
      </c>
      <c r="DK210" s="6">
        <f t="shared" si="243"/>
        <v>0</v>
      </c>
      <c r="DL210" s="6">
        <f t="shared" si="243"/>
        <v>0</v>
      </c>
      <c r="DM210" s="6">
        <f t="shared" si="243"/>
        <v>0</v>
      </c>
      <c r="DN210" s="6">
        <f t="shared" si="243"/>
        <v>0</v>
      </c>
      <c r="DO210" s="6">
        <f t="shared" si="243"/>
        <v>0</v>
      </c>
      <c r="DP210" s="6">
        <f t="shared" si="243"/>
        <v>0</v>
      </c>
      <c r="DQ210" s="6">
        <f t="shared" si="243"/>
        <v>0</v>
      </c>
      <c r="DR210" s="6">
        <f t="shared" si="243"/>
        <v>0</v>
      </c>
      <c r="DS210" s="6">
        <f t="shared" si="243"/>
        <v>0</v>
      </c>
      <c r="DT210" s="6">
        <f t="shared" si="243"/>
        <v>0</v>
      </c>
      <c r="DU210" s="6">
        <f t="shared" si="243"/>
        <v>0</v>
      </c>
      <c r="DV210" s="6">
        <f t="shared" si="243"/>
        <v>0</v>
      </c>
      <c r="DW210" s="6">
        <f t="shared" si="243"/>
        <v>0</v>
      </c>
      <c r="DX210" s="6">
        <f t="shared" si="243"/>
        <v>0</v>
      </c>
      <c r="DY210" s="6">
        <f t="shared" si="243"/>
        <v>0</v>
      </c>
      <c r="DZ210" s="6">
        <f t="shared" si="243"/>
        <v>0</v>
      </c>
      <c r="EA210" s="6">
        <f t="shared" si="243"/>
        <v>0</v>
      </c>
      <c r="EB210" s="6">
        <f t="shared" si="243"/>
        <v>0</v>
      </c>
      <c r="EC210" s="6">
        <f t="shared" si="243"/>
        <v>0</v>
      </c>
      <c r="ED210" s="6">
        <f t="shared" si="243"/>
        <v>0</v>
      </c>
      <c r="EE210" s="6">
        <f t="shared" si="243"/>
        <v>0</v>
      </c>
      <c r="EF210" s="6">
        <f t="shared" si="243"/>
        <v>0</v>
      </c>
      <c r="EG210" s="6">
        <f t="shared" ref="EG210:FA210" si="244">EG235</f>
        <v>0</v>
      </c>
      <c r="EH210" s="6">
        <f t="shared" si="244"/>
        <v>0</v>
      </c>
      <c r="EI210" s="6">
        <f t="shared" si="244"/>
        <v>0</v>
      </c>
      <c r="EJ210" s="6">
        <f t="shared" si="244"/>
        <v>0</v>
      </c>
      <c r="EK210" s="6">
        <f t="shared" si="244"/>
        <v>0</v>
      </c>
      <c r="EL210" s="6">
        <f t="shared" si="244"/>
        <v>0</v>
      </c>
      <c r="EM210" s="6">
        <f t="shared" si="244"/>
        <v>0</v>
      </c>
      <c r="EN210" s="6">
        <f t="shared" si="244"/>
        <v>0</v>
      </c>
      <c r="EO210" s="6">
        <f t="shared" si="244"/>
        <v>0</v>
      </c>
      <c r="EP210" s="6">
        <f t="shared" si="244"/>
        <v>0</v>
      </c>
      <c r="EQ210" s="6">
        <f t="shared" si="244"/>
        <v>0</v>
      </c>
      <c r="ER210" s="6">
        <f t="shared" si="244"/>
        <v>0</v>
      </c>
      <c r="ES210" s="6">
        <f t="shared" si="244"/>
        <v>0</v>
      </c>
      <c r="ET210" s="6">
        <f t="shared" si="244"/>
        <v>0</v>
      </c>
      <c r="EU210" s="6">
        <f t="shared" si="244"/>
        <v>0</v>
      </c>
      <c r="EV210" s="6">
        <f t="shared" si="244"/>
        <v>0</v>
      </c>
      <c r="EW210" s="6">
        <f t="shared" si="244"/>
        <v>0</v>
      </c>
      <c r="EX210" s="6">
        <f t="shared" si="244"/>
        <v>0</v>
      </c>
      <c r="EY210" s="6">
        <f t="shared" si="244"/>
        <v>0</v>
      </c>
      <c r="EZ210" s="6">
        <f t="shared" si="244"/>
        <v>0</v>
      </c>
      <c r="FA210" s="6">
        <f t="shared" si="244"/>
        <v>0</v>
      </c>
    </row>
    <row r="211" spans="2:157" outlineLevel="1" x14ac:dyDescent="0.35">
      <c r="C211" s="2" t="s">
        <v>165</v>
      </c>
      <c r="H211" s="6">
        <f>H236</f>
        <v>0</v>
      </c>
      <c r="I211" s="6">
        <f t="shared" ref="I211:BT211" si="245">I236</f>
        <v>0</v>
      </c>
      <c r="J211" s="6">
        <f t="shared" si="245"/>
        <v>0</v>
      </c>
      <c r="K211" s="6">
        <f t="shared" si="245"/>
        <v>0</v>
      </c>
      <c r="L211" s="6">
        <f t="shared" si="245"/>
        <v>0</v>
      </c>
      <c r="M211" s="6">
        <f t="shared" si="245"/>
        <v>0</v>
      </c>
      <c r="N211" s="6">
        <f t="shared" si="245"/>
        <v>0</v>
      </c>
      <c r="O211" s="6">
        <f t="shared" si="245"/>
        <v>0</v>
      </c>
      <c r="P211" s="6">
        <f t="shared" si="245"/>
        <v>0</v>
      </c>
      <c r="Q211" s="6">
        <f t="shared" si="245"/>
        <v>0</v>
      </c>
      <c r="R211" s="6">
        <f t="shared" si="245"/>
        <v>0</v>
      </c>
      <c r="S211" s="6">
        <f t="shared" si="245"/>
        <v>0</v>
      </c>
      <c r="T211" s="6">
        <f t="shared" si="245"/>
        <v>0</v>
      </c>
      <c r="U211" s="6">
        <f t="shared" si="245"/>
        <v>0</v>
      </c>
      <c r="V211" s="6">
        <f t="shared" si="245"/>
        <v>0</v>
      </c>
      <c r="W211" s="6">
        <f t="shared" si="245"/>
        <v>0</v>
      </c>
      <c r="X211" s="6">
        <f t="shared" si="245"/>
        <v>0</v>
      </c>
      <c r="Y211" s="6">
        <f t="shared" si="245"/>
        <v>0</v>
      </c>
      <c r="Z211" s="6">
        <f t="shared" si="245"/>
        <v>0</v>
      </c>
      <c r="AA211" s="6">
        <f t="shared" si="245"/>
        <v>0</v>
      </c>
      <c r="AB211" s="6">
        <f t="shared" si="245"/>
        <v>0</v>
      </c>
      <c r="AC211" s="6">
        <f t="shared" si="245"/>
        <v>0</v>
      </c>
      <c r="AD211" s="6">
        <f t="shared" si="245"/>
        <v>0</v>
      </c>
      <c r="AE211" s="6">
        <f t="shared" si="245"/>
        <v>0</v>
      </c>
      <c r="AF211" s="6">
        <f t="shared" si="245"/>
        <v>0</v>
      </c>
      <c r="AG211" s="6">
        <f t="shared" si="245"/>
        <v>0</v>
      </c>
      <c r="AH211" s="6">
        <f t="shared" si="245"/>
        <v>0</v>
      </c>
      <c r="AI211" s="6">
        <f t="shared" si="245"/>
        <v>0</v>
      </c>
      <c r="AJ211" s="6">
        <f t="shared" si="245"/>
        <v>0</v>
      </c>
      <c r="AK211" s="6">
        <f t="shared" si="245"/>
        <v>0</v>
      </c>
      <c r="AL211" s="6">
        <f t="shared" si="245"/>
        <v>0</v>
      </c>
      <c r="AM211" s="6">
        <f t="shared" si="245"/>
        <v>0</v>
      </c>
      <c r="AN211" s="6">
        <f t="shared" si="245"/>
        <v>0</v>
      </c>
      <c r="AO211" s="6">
        <f t="shared" si="245"/>
        <v>0</v>
      </c>
      <c r="AP211" s="6">
        <f t="shared" si="245"/>
        <v>0</v>
      </c>
      <c r="AQ211" s="6">
        <f t="shared" si="245"/>
        <v>0</v>
      </c>
      <c r="AR211" s="6">
        <f t="shared" si="245"/>
        <v>0</v>
      </c>
      <c r="AS211" s="6">
        <f t="shared" si="245"/>
        <v>0</v>
      </c>
      <c r="AT211" s="6">
        <f t="shared" si="245"/>
        <v>0</v>
      </c>
      <c r="AU211" s="6">
        <f t="shared" si="245"/>
        <v>0</v>
      </c>
      <c r="AV211" s="6">
        <f t="shared" si="245"/>
        <v>0</v>
      </c>
      <c r="AW211" s="6">
        <f t="shared" si="245"/>
        <v>0</v>
      </c>
      <c r="AX211" s="6">
        <f t="shared" si="245"/>
        <v>0</v>
      </c>
      <c r="AY211" s="6">
        <f t="shared" si="245"/>
        <v>0</v>
      </c>
      <c r="AZ211" s="6">
        <f t="shared" si="245"/>
        <v>0</v>
      </c>
      <c r="BA211" s="6">
        <f t="shared" si="245"/>
        <v>0</v>
      </c>
      <c r="BB211" s="6">
        <f t="shared" si="245"/>
        <v>0</v>
      </c>
      <c r="BC211" s="6">
        <f t="shared" si="245"/>
        <v>0</v>
      </c>
      <c r="BD211" s="6">
        <f t="shared" si="245"/>
        <v>0</v>
      </c>
      <c r="BE211" s="6">
        <f t="shared" si="245"/>
        <v>0</v>
      </c>
      <c r="BF211" s="6">
        <f t="shared" si="245"/>
        <v>0</v>
      </c>
      <c r="BG211" s="6">
        <f t="shared" si="245"/>
        <v>0</v>
      </c>
      <c r="BH211" s="6">
        <f t="shared" si="245"/>
        <v>0</v>
      </c>
      <c r="BI211" s="6">
        <f t="shared" si="245"/>
        <v>0</v>
      </c>
      <c r="BJ211" s="6">
        <f t="shared" si="245"/>
        <v>0</v>
      </c>
      <c r="BK211" s="6">
        <f t="shared" si="245"/>
        <v>0</v>
      </c>
      <c r="BL211" s="6">
        <f t="shared" si="245"/>
        <v>0</v>
      </c>
      <c r="BM211" s="6">
        <f t="shared" si="245"/>
        <v>0</v>
      </c>
      <c r="BN211" s="6">
        <f t="shared" si="245"/>
        <v>0</v>
      </c>
      <c r="BO211" s="6">
        <f t="shared" si="245"/>
        <v>0</v>
      </c>
      <c r="BP211" s="6">
        <f t="shared" si="245"/>
        <v>0</v>
      </c>
      <c r="BQ211" s="6">
        <f t="shared" si="245"/>
        <v>0</v>
      </c>
      <c r="BR211" s="6">
        <f t="shared" si="245"/>
        <v>0</v>
      </c>
      <c r="BS211" s="6">
        <f t="shared" si="245"/>
        <v>0</v>
      </c>
      <c r="BT211" s="6">
        <f t="shared" si="245"/>
        <v>0</v>
      </c>
      <c r="BU211" s="6">
        <f t="shared" ref="BU211:EF211" si="246">BU236</f>
        <v>0</v>
      </c>
      <c r="BV211" s="6">
        <f t="shared" si="246"/>
        <v>0</v>
      </c>
      <c r="BW211" s="6">
        <f t="shared" si="246"/>
        <v>0</v>
      </c>
      <c r="BX211" s="6">
        <f t="shared" si="246"/>
        <v>0</v>
      </c>
      <c r="BY211" s="6">
        <f t="shared" si="246"/>
        <v>0</v>
      </c>
      <c r="BZ211" s="6">
        <f t="shared" si="246"/>
        <v>0</v>
      </c>
      <c r="CA211" s="6">
        <f t="shared" si="246"/>
        <v>0</v>
      </c>
      <c r="CB211" s="6">
        <f t="shared" si="246"/>
        <v>0</v>
      </c>
      <c r="CC211" s="6">
        <f t="shared" si="246"/>
        <v>0</v>
      </c>
      <c r="CD211" s="6">
        <f t="shared" si="246"/>
        <v>0</v>
      </c>
      <c r="CE211" s="6">
        <f t="shared" si="246"/>
        <v>0</v>
      </c>
      <c r="CF211" s="6">
        <f t="shared" si="246"/>
        <v>0</v>
      </c>
      <c r="CG211" s="6">
        <f t="shared" si="246"/>
        <v>0</v>
      </c>
      <c r="CH211" s="6">
        <f t="shared" si="246"/>
        <v>0</v>
      </c>
      <c r="CI211" s="6">
        <f t="shared" si="246"/>
        <v>0</v>
      </c>
      <c r="CJ211" s="6">
        <f t="shared" si="246"/>
        <v>0</v>
      </c>
      <c r="CK211" s="6">
        <f t="shared" si="246"/>
        <v>0</v>
      </c>
      <c r="CL211" s="6">
        <f t="shared" si="246"/>
        <v>0</v>
      </c>
      <c r="CM211" s="6">
        <f t="shared" si="246"/>
        <v>0</v>
      </c>
      <c r="CN211" s="6">
        <f t="shared" si="246"/>
        <v>0</v>
      </c>
      <c r="CO211" s="6">
        <f t="shared" si="246"/>
        <v>0</v>
      </c>
      <c r="CP211" s="6">
        <f t="shared" si="246"/>
        <v>0</v>
      </c>
      <c r="CQ211" s="6">
        <f t="shared" si="246"/>
        <v>0</v>
      </c>
      <c r="CR211" s="6">
        <f t="shared" si="246"/>
        <v>0</v>
      </c>
      <c r="CS211" s="6">
        <f t="shared" si="246"/>
        <v>0</v>
      </c>
      <c r="CT211" s="6">
        <f t="shared" si="246"/>
        <v>0</v>
      </c>
      <c r="CU211" s="6">
        <f t="shared" si="246"/>
        <v>0</v>
      </c>
      <c r="CV211" s="6">
        <f t="shared" si="246"/>
        <v>0</v>
      </c>
      <c r="CW211" s="6">
        <f t="shared" si="246"/>
        <v>0</v>
      </c>
      <c r="CX211" s="6">
        <f t="shared" si="246"/>
        <v>0</v>
      </c>
      <c r="CY211" s="6">
        <f t="shared" si="246"/>
        <v>0</v>
      </c>
      <c r="CZ211" s="6">
        <f t="shared" si="246"/>
        <v>0</v>
      </c>
      <c r="DA211" s="6">
        <f t="shared" si="246"/>
        <v>0</v>
      </c>
      <c r="DB211" s="6">
        <f t="shared" si="246"/>
        <v>0</v>
      </c>
      <c r="DC211" s="6">
        <f t="shared" si="246"/>
        <v>0</v>
      </c>
      <c r="DD211" s="6">
        <f t="shared" si="246"/>
        <v>0</v>
      </c>
      <c r="DE211" s="6">
        <f t="shared" si="246"/>
        <v>0</v>
      </c>
      <c r="DF211" s="6">
        <f t="shared" si="246"/>
        <v>0</v>
      </c>
      <c r="DG211" s="6">
        <f t="shared" si="246"/>
        <v>0</v>
      </c>
      <c r="DH211" s="6">
        <f t="shared" si="246"/>
        <v>0</v>
      </c>
      <c r="DI211" s="6">
        <f t="shared" si="246"/>
        <v>0</v>
      </c>
      <c r="DJ211" s="6">
        <f t="shared" si="246"/>
        <v>0</v>
      </c>
      <c r="DK211" s="6">
        <f t="shared" si="246"/>
        <v>0</v>
      </c>
      <c r="DL211" s="6">
        <f t="shared" si="246"/>
        <v>0</v>
      </c>
      <c r="DM211" s="6">
        <f t="shared" si="246"/>
        <v>0</v>
      </c>
      <c r="DN211" s="6">
        <f t="shared" si="246"/>
        <v>0</v>
      </c>
      <c r="DO211" s="6">
        <f t="shared" si="246"/>
        <v>0</v>
      </c>
      <c r="DP211" s="6">
        <f t="shared" si="246"/>
        <v>0</v>
      </c>
      <c r="DQ211" s="6">
        <f t="shared" si="246"/>
        <v>0</v>
      </c>
      <c r="DR211" s="6">
        <f t="shared" si="246"/>
        <v>0</v>
      </c>
      <c r="DS211" s="6">
        <f t="shared" si="246"/>
        <v>0</v>
      </c>
      <c r="DT211" s="6">
        <f t="shared" si="246"/>
        <v>0</v>
      </c>
      <c r="DU211" s="6">
        <f t="shared" si="246"/>
        <v>0</v>
      </c>
      <c r="DV211" s="6">
        <f t="shared" si="246"/>
        <v>0</v>
      </c>
      <c r="DW211" s="6">
        <f t="shared" si="246"/>
        <v>0</v>
      </c>
      <c r="DX211" s="6">
        <f t="shared" si="246"/>
        <v>0</v>
      </c>
      <c r="DY211" s="6">
        <f t="shared" si="246"/>
        <v>0</v>
      </c>
      <c r="DZ211" s="6">
        <f t="shared" si="246"/>
        <v>0</v>
      </c>
      <c r="EA211" s="6">
        <f t="shared" si="246"/>
        <v>0</v>
      </c>
      <c r="EB211" s="6">
        <f t="shared" si="246"/>
        <v>0</v>
      </c>
      <c r="EC211" s="6">
        <f t="shared" si="246"/>
        <v>0</v>
      </c>
      <c r="ED211" s="6">
        <f t="shared" si="246"/>
        <v>0</v>
      </c>
      <c r="EE211" s="6">
        <f t="shared" si="246"/>
        <v>0</v>
      </c>
      <c r="EF211" s="6">
        <f t="shared" si="246"/>
        <v>0</v>
      </c>
      <c r="EG211" s="6">
        <f t="shared" ref="EG211:FA211" si="247">EG236</f>
        <v>0</v>
      </c>
      <c r="EH211" s="6">
        <f t="shared" si="247"/>
        <v>0</v>
      </c>
      <c r="EI211" s="6">
        <f t="shared" si="247"/>
        <v>0</v>
      </c>
      <c r="EJ211" s="6">
        <f t="shared" si="247"/>
        <v>0</v>
      </c>
      <c r="EK211" s="6">
        <f t="shared" si="247"/>
        <v>0</v>
      </c>
      <c r="EL211" s="6">
        <f t="shared" si="247"/>
        <v>0</v>
      </c>
      <c r="EM211" s="6">
        <f t="shared" si="247"/>
        <v>0</v>
      </c>
      <c r="EN211" s="6">
        <f t="shared" si="247"/>
        <v>0</v>
      </c>
      <c r="EO211" s="6">
        <f t="shared" si="247"/>
        <v>0</v>
      </c>
      <c r="EP211" s="6">
        <f t="shared" si="247"/>
        <v>0</v>
      </c>
      <c r="EQ211" s="6">
        <f t="shared" si="247"/>
        <v>0</v>
      </c>
      <c r="ER211" s="6">
        <f t="shared" si="247"/>
        <v>0</v>
      </c>
      <c r="ES211" s="6">
        <f t="shared" si="247"/>
        <v>0</v>
      </c>
      <c r="ET211" s="6">
        <f t="shared" si="247"/>
        <v>0</v>
      </c>
      <c r="EU211" s="6">
        <f t="shared" si="247"/>
        <v>0</v>
      </c>
      <c r="EV211" s="6">
        <f t="shared" si="247"/>
        <v>0</v>
      </c>
      <c r="EW211" s="6">
        <f t="shared" si="247"/>
        <v>0</v>
      </c>
      <c r="EX211" s="6">
        <f t="shared" si="247"/>
        <v>0</v>
      </c>
      <c r="EY211" s="6">
        <f t="shared" si="247"/>
        <v>0</v>
      </c>
      <c r="EZ211" s="6">
        <f t="shared" si="247"/>
        <v>0</v>
      </c>
      <c r="FA211" s="6">
        <f t="shared" si="247"/>
        <v>0</v>
      </c>
    </row>
    <row r="212" spans="2:157" outlineLevel="1" x14ac:dyDescent="0.35">
      <c r="C212" s="2" t="s">
        <v>137</v>
      </c>
      <c r="H212" s="6">
        <f>H209+H210-H211</f>
        <v>0</v>
      </c>
      <c r="I212" s="6">
        <f t="shared" ref="I212:BT212" si="248">I209+I210-I211</f>
        <v>0</v>
      </c>
      <c r="J212" s="6">
        <f t="shared" si="248"/>
        <v>0</v>
      </c>
      <c r="K212" s="6">
        <f t="shared" si="248"/>
        <v>0</v>
      </c>
      <c r="L212" s="6">
        <f t="shared" si="248"/>
        <v>0</v>
      </c>
      <c r="M212" s="6">
        <f t="shared" si="248"/>
        <v>0</v>
      </c>
      <c r="N212" s="6">
        <f t="shared" si="248"/>
        <v>0</v>
      </c>
      <c r="O212" s="6">
        <f t="shared" si="248"/>
        <v>0</v>
      </c>
      <c r="P212" s="6">
        <f t="shared" si="248"/>
        <v>0</v>
      </c>
      <c r="Q212" s="6">
        <f t="shared" si="248"/>
        <v>0</v>
      </c>
      <c r="R212" s="6">
        <f t="shared" si="248"/>
        <v>0</v>
      </c>
      <c r="S212" s="6">
        <f t="shared" si="248"/>
        <v>0</v>
      </c>
      <c r="T212" s="6">
        <f t="shared" si="248"/>
        <v>0</v>
      </c>
      <c r="U212" s="6">
        <f t="shared" si="248"/>
        <v>0</v>
      </c>
      <c r="V212" s="6">
        <f t="shared" si="248"/>
        <v>0</v>
      </c>
      <c r="W212" s="6">
        <f t="shared" si="248"/>
        <v>0</v>
      </c>
      <c r="X212" s="6">
        <f t="shared" si="248"/>
        <v>0</v>
      </c>
      <c r="Y212" s="6">
        <f t="shared" si="248"/>
        <v>0</v>
      </c>
      <c r="Z212" s="6">
        <f t="shared" si="248"/>
        <v>0</v>
      </c>
      <c r="AA212" s="6">
        <f t="shared" si="248"/>
        <v>0</v>
      </c>
      <c r="AB212" s="6">
        <f t="shared" si="248"/>
        <v>0</v>
      </c>
      <c r="AC212" s="6">
        <f t="shared" si="248"/>
        <v>0</v>
      </c>
      <c r="AD212" s="6">
        <f t="shared" si="248"/>
        <v>0</v>
      </c>
      <c r="AE212" s="6">
        <f t="shared" si="248"/>
        <v>0</v>
      </c>
      <c r="AF212" s="6">
        <f t="shared" si="248"/>
        <v>0</v>
      </c>
      <c r="AG212" s="6">
        <f t="shared" si="248"/>
        <v>0</v>
      </c>
      <c r="AH212" s="6">
        <f t="shared" si="248"/>
        <v>0</v>
      </c>
      <c r="AI212" s="6">
        <f t="shared" si="248"/>
        <v>0</v>
      </c>
      <c r="AJ212" s="6">
        <f t="shared" si="248"/>
        <v>0</v>
      </c>
      <c r="AK212" s="6">
        <f t="shared" si="248"/>
        <v>0</v>
      </c>
      <c r="AL212" s="6">
        <f t="shared" si="248"/>
        <v>0</v>
      </c>
      <c r="AM212" s="6">
        <f t="shared" si="248"/>
        <v>0</v>
      </c>
      <c r="AN212" s="6">
        <f t="shared" si="248"/>
        <v>0</v>
      </c>
      <c r="AO212" s="6">
        <f t="shared" si="248"/>
        <v>0</v>
      </c>
      <c r="AP212" s="6">
        <f t="shared" si="248"/>
        <v>0</v>
      </c>
      <c r="AQ212" s="6">
        <f t="shared" si="248"/>
        <v>0</v>
      </c>
      <c r="AR212" s="6">
        <f t="shared" si="248"/>
        <v>0</v>
      </c>
      <c r="AS212" s="6">
        <f t="shared" si="248"/>
        <v>0</v>
      </c>
      <c r="AT212" s="6">
        <f t="shared" si="248"/>
        <v>0</v>
      </c>
      <c r="AU212" s="6">
        <f t="shared" si="248"/>
        <v>0</v>
      </c>
      <c r="AV212" s="6">
        <f t="shared" si="248"/>
        <v>0</v>
      </c>
      <c r="AW212" s="6">
        <f t="shared" si="248"/>
        <v>0</v>
      </c>
      <c r="AX212" s="6">
        <f t="shared" si="248"/>
        <v>0</v>
      </c>
      <c r="AY212" s="6">
        <f t="shared" si="248"/>
        <v>0</v>
      </c>
      <c r="AZ212" s="6">
        <f t="shared" si="248"/>
        <v>0</v>
      </c>
      <c r="BA212" s="6">
        <f t="shared" si="248"/>
        <v>0</v>
      </c>
      <c r="BB212" s="6">
        <f t="shared" si="248"/>
        <v>0</v>
      </c>
      <c r="BC212" s="6">
        <f t="shared" si="248"/>
        <v>0</v>
      </c>
      <c r="BD212" s="6">
        <f t="shared" si="248"/>
        <v>0</v>
      </c>
      <c r="BE212" s="6">
        <f t="shared" si="248"/>
        <v>0</v>
      </c>
      <c r="BF212" s="6">
        <f t="shared" si="248"/>
        <v>0</v>
      </c>
      <c r="BG212" s="6">
        <f t="shared" si="248"/>
        <v>0</v>
      </c>
      <c r="BH212" s="6">
        <f t="shared" si="248"/>
        <v>0</v>
      </c>
      <c r="BI212" s="6">
        <f t="shared" si="248"/>
        <v>0</v>
      </c>
      <c r="BJ212" s="6">
        <f t="shared" si="248"/>
        <v>0</v>
      </c>
      <c r="BK212" s="6">
        <f t="shared" si="248"/>
        <v>0</v>
      </c>
      <c r="BL212" s="6">
        <f t="shared" si="248"/>
        <v>0</v>
      </c>
      <c r="BM212" s="6">
        <f t="shared" si="248"/>
        <v>0</v>
      </c>
      <c r="BN212" s="6">
        <f t="shared" si="248"/>
        <v>0</v>
      </c>
      <c r="BO212" s="6">
        <f t="shared" si="248"/>
        <v>0</v>
      </c>
      <c r="BP212" s="6">
        <f t="shared" si="248"/>
        <v>0</v>
      </c>
      <c r="BQ212" s="6">
        <f t="shared" si="248"/>
        <v>0</v>
      </c>
      <c r="BR212" s="6">
        <f t="shared" si="248"/>
        <v>0</v>
      </c>
      <c r="BS212" s="6">
        <f t="shared" si="248"/>
        <v>0</v>
      </c>
      <c r="BT212" s="6">
        <f t="shared" si="248"/>
        <v>0</v>
      </c>
      <c r="BU212" s="6">
        <f t="shared" ref="BU212:EF212" si="249">BU209+BU210-BU211</f>
        <v>0</v>
      </c>
      <c r="BV212" s="6">
        <f t="shared" si="249"/>
        <v>0</v>
      </c>
      <c r="BW212" s="6">
        <f t="shared" si="249"/>
        <v>0</v>
      </c>
      <c r="BX212" s="6">
        <f t="shared" si="249"/>
        <v>0</v>
      </c>
      <c r="BY212" s="6">
        <f t="shared" si="249"/>
        <v>0</v>
      </c>
      <c r="BZ212" s="6">
        <f t="shared" si="249"/>
        <v>0</v>
      </c>
      <c r="CA212" s="6">
        <f t="shared" si="249"/>
        <v>0</v>
      </c>
      <c r="CB212" s="6">
        <f t="shared" si="249"/>
        <v>0</v>
      </c>
      <c r="CC212" s="6">
        <f t="shared" si="249"/>
        <v>0</v>
      </c>
      <c r="CD212" s="6">
        <f t="shared" si="249"/>
        <v>0</v>
      </c>
      <c r="CE212" s="6">
        <f t="shared" si="249"/>
        <v>0</v>
      </c>
      <c r="CF212" s="6">
        <f t="shared" si="249"/>
        <v>0</v>
      </c>
      <c r="CG212" s="6">
        <f t="shared" si="249"/>
        <v>0</v>
      </c>
      <c r="CH212" s="6">
        <f t="shared" si="249"/>
        <v>0</v>
      </c>
      <c r="CI212" s="6">
        <f t="shared" si="249"/>
        <v>0</v>
      </c>
      <c r="CJ212" s="6">
        <f t="shared" si="249"/>
        <v>0</v>
      </c>
      <c r="CK212" s="6">
        <f t="shared" si="249"/>
        <v>0</v>
      </c>
      <c r="CL212" s="6">
        <f t="shared" si="249"/>
        <v>0</v>
      </c>
      <c r="CM212" s="6">
        <f t="shared" si="249"/>
        <v>0</v>
      </c>
      <c r="CN212" s="6">
        <f t="shared" si="249"/>
        <v>0</v>
      </c>
      <c r="CO212" s="6">
        <f t="shared" si="249"/>
        <v>0</v>
      </c>
      <c r="CP212" s="6">
        <f t="shared" si="249"/>
        <v>0</v>
      </c>
      <c r="CQ212" s="6">
        <f t="shared" si="249"/>
        <v>0</v>
      </c>
      <c r="CR212" s="6">
        <f t="shared" si="249"/>
        <v>0</v>
      </c>
      <c r="CS212" s="6">
        <f t="shared" si="249"/>
        <v>0</v>
      </c>
      <c r="CT212" s="6">
        <f t="shared" si="249"/>
        <v>0</v>
      </c>
      <c r="CU212" s="6">
        <f t="shared" si="249"/>
        <v>0</v>
      </c>
      <c r="CV212" s="6">
        <f t="shared" si="249"/>
        <v>0</v>
      </c>
      <c r="CW212" s="6">
        <f t="shared" si="249"/>
        <v>0</v>
      </c>
      <c r="CX212" s="6">
        <f t="shared" si="249"/>
        <v>0</v>
      </c>
      <c r="CY212" s="6">
        <f t="shared" si="249"/>
        <v>0</v>
      </c>
      <c r="CZ212" s="6">
        <f t="shared" si="249"/>
        <v>0</v>
      </c>
      <c r="DA212" s="6">
        <f t="shared" si="249"/>
        <v>0</v>
      </c>
      <c r="DB212" s="6">
        <f t="shared" si="249"/>
        <v>0</v>
      </c>
      <c r="DC212" s="6">
        <f t="shared" si="249"/>
        <v>0</v>
      </c>
      <c r="DD212" s="6">
        <f t="shared" si="249"/>
        <v>0</v>
      </c>
      <c r="DE212" s="6">
        <f t="shared" si="249"/>
        <v>0</v>
      </c>
      <c r="DF212" s="6">
        <f t="shared" si="249"/>
        <v>0</v>
      </c>
      <c r="DG212" s="6">
        <f t="shared" si="249"/>
        <v>0</v>
      </c>
      <c r="DH212" s="6">
        <f t="shared" si="249"/>
        <v>0</v>
      </c>
      <c r="DI212" s="6">
        <f t="shared" si="249"/>
        <v>0</v>
      </c>
      <c r="DJ212" s="6">
        <f t="shared" si="249"/>
        <v>0</v>
      </c>
      <c r="DK212" s="6">
        <f t="shared" si="249"/>
        <v>0</v>
      </c>
      <c r="DL212" s="6">
        <f t="shared" si="249"/>
        <v>0</v>
      </c>
      <c r="DM212" s="6">
        <f t="shared" si="249"/>
        <v>0</v>
      </c>
      <c r="DN212" s="6">
        <f t="shared" si="249"/>
        <v>0</v>
      </c>
      <c r="DO212" s="6">
        <f t="shared" si="249"/>
        <v>0</v>
      </c>
      <c r="DP212" s="6">
        <f t="shared" si="249"/>
        <v>0</v>
      </c>
      <c r="DQ212" s="6">
        <f t="shared" si="249"/>
        <v>0</v>
      </c>
      <c r="DR212" s="6">
        <f t="shared" si="249"/>
        <v>0</v>
      </c>
      <c r="DS212" s="6">
        <f t="shared" si="249"/>
        <v>0</v>
      </c>
      <c r="DT212" s="6">
        <f t="shared" si="249"/>
        <v>0</v>
      </c>
      <c r="DU212" s="6">
        <f t="shared" si="249"/>
        <v>0</v>
      </c>
      <c r="DV212" s="6">
        <f t="shared" si="249"/>
        <v>0</v>
      </c>
      <c r="DW212" s="6">
        <f t="shared" si="249"/>
        <v>0</v>
      </c>
      <c r="DX212" s="6">
        <f t="shared" si="249"/>
        <v>0</v>
      </c>
      <c r="DY212" s="6">
        <f t="shared" si="249"/>
        <v>0</v>
      </c>
      <c r="DZ212" s="6">
        <f t="shared" si="249"/>
        <v>0</v>
      </c>
      <c r="EA212" s="6">
        <f t="shared" si="249"/>
        <v>0</v>
      </c>
      <c r="EB212" s="6">
        <f t="shared" si="249"/>
        <v>0</v>
      </c>
      <c r="EC212" s="6">
        <f t="shared" si="249"/>
        <v>0</v>
      </c>
      <c r="ED212" s="6">
        <f t="shared" si="249"/>
        <v>0</v>
      </c>
      <c r="EE212" s="6">
        <f t="shared" si="249"/>
        <v>0</v>
      </c>
      <c r="EF212" s="6">
        <f t="shared" si="249"/>
        <v>0</v>
      </c>
      <c r="EG212" s="6">
        <f t="shared" ref="EG212:FA212" si="250">EG209+EG210-EG211</f>
        <v>0</v>
      </c>
      <c r="EH212" s="6">
        <f t="shared" si="250"/>
        <v>0</v>
      </c>
      <c r="EI212" s="6">
        <f t="shared" si="250"/>
        <v>0</v>
      </c>
      <c r="EJ212" s="6">
        <f t="shared" si="250"/>
        <v>0</v>
      </c>
      <c r="EK212" s="6">
        <f t="shared" si="250"/>
        <v>0</v>
      </c>
      <c r="EL212" s="6">
        <f t="shared" si="250"/>
        <v>0</v>
      </c>
      <c r="EM212" s="6">
        <f t="shared" si="250"/>
        <v>0</v>
      </c>
      <c r="EN212" s="6">
        <f t="shared" si="250"/>
        <v>0</v>
      </c>
      <c r="EO212" s="6">
        <f t="shared" si="250"/>
        <v>0</v>
      </c>
      <c r="EP212" s="6">
        <f t="shared" si="250"/>
        <v>0</v>
      </c>
      <c r="EQ212" s="6">
        <f t="shared" si="250"/>
        <v>0</v>
      </c>
      <c r="ER212" s="6">
        <f t="shared" si="250"/>
        <v>0</v>
      </c>
      <c r="ES212" s="6">
        <f t="shared" si="250"/>
        <v>0</v>
      </c>
      <c r="ET212" s="6">
        <f t="shared" si="250"/>
        <v>0</v>
      </c>
      <c r="EU212" s="6">
        <f t="shared" si="250"/>
        <v>0</v>
      </c>
      <c r="EV212" s="6">
        <f t="shared" si="250"/>
        <v>0</v>
      </c>
      <c r="EW212" s="6">
        <f t="shared" si="250"/>
        <v>0</v>
      </c>
      <c r="EX212" s="6">
        <f t="shared" si="250"/>
        <v>0</v>
      </c>
      <c r="EY212" s="6">
        <f t="shared" si="250"/>
        <v>0</v>
      </c>
      <c r="EZ212" s="6">
        <f t="shared" si="250"/>
        <v>0</v>
      </c>
      <c r="FA212" s="6">
        <f t="shared" si="250"/>
        <v>0</v>
      </c>
    </row>
    <row r="213" spans="2:157" outlineLevel="1" x14ac:dyDescent="0.35"/>
    <row r="214" spans="2:157" outlineLevel="1" x14ac:dyDescent="0.35">
      <c r="B214" s="2" t="s">
        <v>410</v>
      </c>
    </row>
    <row r="215" spans="2:157" outlineLevel="1" x14ac:dyDescent="0.35">
      <c r="C215" s="2" t="s">
        <v>159</v>
      </c>
      <c r="H215" s="6">
        <f t="shared" ref="H215:AM215" si="251">G232</f>
        <v>0</v>
      </c>
      <c r="I215" s="6">
        <f t="shared" si="251"/>
        <v>0</v>
      </c>
      <c r="J215" s="6">
        <f t="shared" si="251"/>
        <v>0</v>
      </c>
      <c r="K215" s="6">
        <f t="shared" si="251"/>
        <v>0</v>
      </c>
      <c r="L215" s="6">
        <f t="shared" si="251"/>
        <v>0</v>
      </c>
      <c r="M215" s="6">
        <f t="shared" si="251"/>
        <v>0</v>
      </c>
      <c r="N215" s="6">
        <f t="shared" si="251"/>
        <v>0</v>
      </c>
      <c r="O215" s="6">
        <f t="shared" si="251"/>
        <v>35252.122725000001</v>
      </c>
      <c r="P215" s="6">
        <f t="shared" si="251"/>
        <v>35252.122725000001</v>
      </c>
      <c r="Q215" s="6">
        <f t="shared" si="251"/>
        <v>171038.076925</v>
      </c>
      <c r="R215" s="6">
        <f t="shared" si="251"/>
        <v>861718.55550000002</v>
      </c>
      <c r="S215" s="6">
        <f t="shared" si="251"/>
        <v>1723437.111</v>
      </c>
      <c r="T215" s="6">
        <f t="shared" si="251"/>
        <v>2611268.35</v>
      </c>
      <c r="U215" s="6">
        <f t="shared" si="251"/>
        <v>2611268.35</v>
      </c>
      <c r="V215" s="6">
        <f t="shared" si="251"/>
        <v>2611268.35</v>
      </c>
      <c r="W215" s="6">
        <f t="shared" si="251"/>
        <v>1930023.3168887501</v>
      </c>
      <c r="X215" s="6">
        <f t="shared" si="251"/>
        <v>1603255.3287025001</v>
      </c>
      <c r="Y215" s="6">
        <f t="shared" si="251"/>
        <v>1276487.3405162501</v>
      </c>
      <c r="Z215" s="6">
        <f t="shared" si="251"/>
        <v>949719.35233000014</v>
      </c>
      <c r="AA215" s="6">
        <f t="shared" si="251"/>
        <v>862581.22214700014</v>
      </c>
      <c r="AB215" s="6">
        <f t="shared" si="251"/>
        <v>775443.09196400014</v>
      </c>
      <c r="AC215" s="6">
        <f t="shared" si="251"/>
        <v>688304.96178100014</v>
      </c>
      <c r="AD215" s="6">
        <f t="shared" si="251"/>
        <v>601166.83159800014</v>
      </c>
      <c r="AE215" s="6">
        <f t="shared" si="251"/>
        <v>548883.9534882002</v>
      </c>
      <c r="AF215" s="6">
        <f t="shared" si="251"/>
        <v>496601.07537840022</v>
      </c>
      <c r="AG215" s="6">
        <f t="shared" si="251"/>
        <v>444318.19726860023</v>
      </c>
      <c r="AH215" s="6">
        <f t="shared" si="251"/>
        <v>392035.31915880024</v>
      </c>
      <c r="AI215" s="6">
        <f t="shared" si="251"/>
        <v>360665.59229292022</v>
      </c>
      <c r="AJ215" s="6">
        <f t="shared" si="251"/>
        <v>329295.8654270402</v>
      </c>
      <c r="AK215" s="6">
        <f t="shared" si="251"/>
        <v>297926.13856116019</v>
      </c>
      <c r="AL215" s="6">
        <f t="shared" si="251"/>
        <v>266556.41169528017</v>
      </c>
      <c r="AM215" s="6">
        <f t="shared" si="251"/>
        <v>235186.68482940015</v>
      </c>
      <c r="AN215" s="6">
        <f t="shared" ref="AN215:BS215" si="252">AM232</f>
        <v>203816.95796352014</v>
      </c>
      <c r="AO215" s="6">
        <f t="shared" si="252"/>
        <v>172447.23109764012</v>
      </c>
      <c r="AP215" s="6">
        <f t="shared" si="252"/>
        <v>141077.5042317601</v>
      </c>
      <c r="AQ215" s="6">
        <f t="shared" si="252"/>
        <v>125392.64079882011</v>
      </c>
      <c r="AR215" s="6">
        <f t="shared" si="252"/>
        <v>109707.77736588012</v>
      </c>
      <c r="AS215" s="6">
        <f t="shared" si="252"/>
        <v>94022.913932940122</v>
      </c>
      <c r="AT215" s="6">
        <f t="shared" si="252"/>
        <v>78338.050500000129</v>
      </c>
      <c r="AU215" s="6">
        <f t="shared" si="252"/>
        <v>78338.050500000129</v>
      </c>
      <c r="AV215" s="6">
        <f t="shared" si="252"/>
        <v>78338.050500000129</v>
      </c>
      <c r="AW215" s="6">
        <f t="shared" si="252"/>
        <v>78338.050500000129</v>
      </c>
      <c r="AX215" s="6">
        <f t="shared" si="252"/>
        <v>78338.050500000129</v>
      </c>
      <c r="AY215" s="6">
        <f t="shared" si="252"/>
        <v>78338.050500000129</v>
      </c>
      <c r="AZ215" s="6">
        <f t="shared" si="252"/>
        <v>78338.050500000129</v>
      </c>
      <c r="BA215" s="6">
        <f t="shared" si="252"/>
        <v>78338.050500000129</v>
      </c>
      <c r="BB215" s="6">
        <f t="shared" si="252"/>
        <v>78338.050500000129</v>
      </c>
      <c r="BC215" s="6">
        <f t="shared" si="252"/>
        <v>78338.050500000129</v>
      </c>
      <c r="BD215" s="6">
        <f t="shared" si="252"/>
        <v>78338.050500000129</v>
      </c>
      <c r="BE215" s="6">
        <f t="shared" si="252"/>
        <v>78338.050500000129</v>
      </c>
      <c r="BF215" s="6">
        <f t="shared" si="252"/>
        <v>78338.050500000129</v>
      </c>
      <c r="BG215" s="6">
        <f t="shared" si="252"/>
        <v>78338.050500000129</v>
      </c>
      <c r="BH215" s="6">
        <f t="shared" si="252"/>
        <v>78338.050500000129</v>
      </c>
      <c r="BI215" s="6">
        <f t="shared" si="252"/>
        <v>78338.050500000129</v>
      </c>
      <c r="BJ215" s="6">
        <f t="shared" si="252"/>
        <v>78338.050500000129</v>
      </c>
      <c r="BK215" s="6">
        <f t="shared" si="252"/>
        <v>78338.050500000129</v>
      </c>
      <c r="BL215" s="6">
        <f t="shared" si="252"/>
        <v>78338.050500000129</v>
      </c>
      <c r="BM215" s="6">
        <f t="shared" si="252"/>
        <v>78338.050500000129</v>
      </c>
      <c r="BN215" s="6">
        <f t="shared" si="252"/>
        <v>78338.050500000129</v>
      </c>
      <c r="BO215" s="6">
        <f t="shared" si="252"/>
        <v>78338.050500000129</v>
      </c>
      <c r="BP215" s="6">
        <f t="shared" si="252"/>
        <v>78338.050500000129</v>
      </c>
      <c r="BQ215" s="6">
        <f t="shared" si="252"/>
        <v>78338.050500000129</v>
      </c>
      <c r="BR215" s="6">
        <f t="shared" si="252"/>
        <v>78338.050500000129</v>
      </c>
      <c r="BS215" s="6">
        <f t="shared" si="252"/>
        <v>78338.050500000129</v>
      </c>
      <c r="BT215" s="6">
        <f t="shared" ref="BT215:CY215" si="253">BS232</f>
        <v>78338.050500000129</v>
      </c>
      <c r="BU215" s="6">
        <f t="shared" si="253"/>
        <v>78338.050500000129</v>
      </c>
      <c r="BV215" s="6">
        <f t="shared" si="253"/>
        <v>78338.050500000129</v>
      </c>
      <c r="BW215" s="6">
        <f t="shared" si="253"/>
        <v>78338.050500000129</v>
      </c>
      <c r="BX215" s="6">
        <f t="shared" si="253"/>
        <v>78338.050500000129</v>
      </c>
      <c r="BY215" s="6">
        <f t="shared" si="253"/>
        <v>78338.050500000129</v>
      </c>
      <c r="BZ215" s="6">
        <f t="shared" si="253"/>
        <v>78338.050500000129</v>
      </c>
      <c r="CA215" s="6">
        <f t="shared" si="253"/>
        <v>78338.050500000129</v>
      </c>
      <c r="CB215" s="6">
        <f t="shared" si="253"/>
        <v>78338.050500000129</v>
      </c>
      <c r="CC215" s="6">
        <f t="shared" si="253"/>
        <v>78338.050500000129</v>
      </c>
      <c r="CD215" s="6">
        <f t="shared" si="253"/>
        <v>78338.050500000129</v>
      </c>
      <c r="CE215" s="6">
        <f t="shared" si="253"/>
        <v>78338.050500000129</v>
      </c>
      <c r="CF215" s="6">
        <f t="shared" si="253"/>
        <v>78338.050500000129</v>
      </c>
      <c r="CG215" s="6">
        <f t="shared" si="253"/>
        <v>78338.050500000129</v>
      </c>
      <c r="CH215" s="6">
        <f t="shared" si="253"/>
        <v>78338.050500000129</v>
      </c>
      <c r="CI215" s="6">
        <f t="shared" si="253"/>
        <v>78338.050500000129</v>
      </c>
      <c r="CJ215" s="6">
        <f t="shared" si="253"/>
        <v>78338.050500000129</v>
      </c>
      <c r="CK215" s="6">
        <f t="shared" si="253"/>
        <v>78338.050500000129</v>
      </c>
      <c r="CL215" s="6">
        <f t="shared" si="253"/>
        <v>78338.050500000129</v>
      </c>
      <c r="CM215" s="6">
        <f t="shared" si="253"/>
        <v>78338.050500000129</v>
      </c>
      <c r="CN215" s="6">
        <f t="shared" si="253"/>
        <v>78338.050500000129</v>
      </c>
      <c r="CO215" s="6">
        <f t="shared" si="253"/>
        <v>78338.050500000129</v>
      </c>
      <c r="CP215" s="6">
        <f t="shared" si="253"/>
        <v>78338.050500000129</v>
      </c>
      <c r="CQ215" s="6">
        <f t="shared" si="253"/>
        <v>78338.050500000129</v>
      </c>
      <c r="CR215" s="6">
        <f t="shared" si="253"/>
        <v>78338.050500000129</v>
      </c>
      <c r="CS215" s="6">
        <f t="shared" si="253"/>
        <v>78338.050500000129</v>
      </c>
      <c r="CT215" s="6">
        <f t="shared" si="253"/>
        <v>78338.050500000129</v>
      </c>
      <c r="CU215" s="6">
        <f t="shared" si="253"/>
        <v>78338.050500000129</v>
      </c>
      <c r="CV215" s="6">
        <f t="shared" si="253"/>
        <v>78338.050500000129</v>
      </c>
      <c r="CW215" s="6">
        <f t="shared" si="253"/>
        <v>78338.050500000129</v>
      </c>
      <c r="CX215" s="6">
        <f t="shared" si="253"/>
        <v>78338.050500000129</v>
      </c>
      <c r="CY215" s="6">
        <f t="shared" si="253"/>
        <v>78338.050500000129</v>
      </c>
      <c r="CZ215" s="6">
        <f t="shared" ref="CZ215:EE215" si="254">CY232</f>
        <v>78338.050500000129</v>
      </c>
      <c r="DA215" s="6">
        <f t="shared" si="254"/>
        <v>78338.050500000129</v>
      </c>
      <c r="DB215" s="6">
        <f t="shared" si="254"/>
        <v>78338.050500000129</v>
      </c>
      <c r="DC215" s="6">
        <f t="shared" si="254"/>
        <v>78338.050500000129</v>
      </c>
      <c r="DD215" s="6">
        <f t="shared" si="254"/>
        <v>78338.050500000129</v>
      </c>
      <c r="DE215" s="6">
        <f t="shared" si="254"/>
        <v>78338.050500000129</v>
      </c>
      <c r="DF215" s="6">
        <f t="shared" si="254"/>
        <v>78338.050500000129</v>
      </c>
      <c r="DG215" s="6">
        <f t="shared" si="254"/>
        <v>78338.050500000129</v>
      </c>
      <c r="DH215" s="6">
        <f t="shared" si="254"/>
        <v>78338.050500000129</v>
      </c>
      <c r="DI215" s="6">
        <f t="shared" si="254"/>
        <v>78338.050500000129</v>
      </c>
      <c r="DJ215" s="6">
        <f t="shared" si="254"/>
        <v>78338.050500000129</v>
      </c>
      <c r="DK215" s="6">
        <f t="shared" si="254"/>
        <v>78338.050500000129</v>
      </c>
      <c r="DL215" s="6">
        <f t="shared" si="254"/>
        <v>78338.050500000129</v>
      </c>
      <c r="DM215" s="6">
        <f t="shared" si="254"/>
        <v>78338.050500000129</v>
      </c>
      <c r="DN215" s="6">
        <f t="shared" si="254"/>
        <v>78338.050500000129</v>
      </c>
      <c r="DO215" s="6">
        <f t="shared" si="254"/>
        <v>78338.050500000129</v>
      </c>
      <c r="DP215" s="6">
        <f t="shared" si="254"/>
        <v>78338.050500000129</v>
      </c>
      <c r="DQ215" s="6">
        <f t="shared" si="254"/>
        <v>78338.050500000129</v>
      </c>
      <c r="DR215" s="6">
        <f t="shared" si="254"/>
        <v>78338.050500000129</v>
      </c>
      <c r="DS215" s="6">
        <f t="shared" si="254"/>
        <v>78338.050500000129</v>
      </c>
      <c r="DT215" s="6">
        <f t="shared" si="254"/>
        <v>78338.050500000129</v>
      </c>
      <c r="DU215" s="6">
        <f t="shared" si="254"/>
        <v>78338.050500000129</v>
      </c>
      <c r="DV215" s="6">
        <f t="shared" si="254"/>
        <v>78338.050500000129</v>
      </c>
      <c r="DW215" s="6">
        <f t="shared" si="254"/>
        <v>78338.050500000129</v>
      </c>
      <c r="DX215" s="6">
        <f t="shared" si="254"/>
        <v>78338.050500000129</v>
      </c>
      <c r="DY215" s="6">
        <f t="shared" si="254"/>
        <v>78338.050500000129</v>
      </c>
      <c r="DZ215" s="6">
        <f t="shared" si="254"/>
        <v>78338.050500000129</v>
      </c>
      <c r="EA215" s="6">
        <f t="shared" si="254"/>
        <v>78338.050500000129</v>
      </c>
      <c r="EB215" s="6">
        <f t="shared" si="254"/>
        <v>78338.050500000129</v>
      </c>
      <c r="EC215" s="6">
        <f t="shared" si="254"/>
        <v>78338.050500000129</v>
      </c>
      <c r="ED215" s="6">
        <f t="shared" si="254"/>
        <v>78338.050500000129</v>
      </c>
      <c r="EE215" s="6">
        <f t="shared" si="254"/>
        <v>78338.050500000129</v>
      </c>
      <c r="EF215" s="6">
        <f t="shared" ref="EF215:FA215" si="255">EE232</f>
        <v>78338.050500000129</v>
      </c>
      <c r="EG215" s="6">
        <f t="shared" si="255"/>
        <v>78338.050500000129</v>
      </c>
      <c r="EH215" s="6">
        <f t="shared" si="255"/>
        <v>78338.050500000129</v>
      </c>
      <c r="EI215" s="6">
        <f t="shared" si="255"/>
        <v>78338.050500000129</v>
      </c>
      <c r="EJ215" s="6">
        <f t="shared" si="255"/>
        <v>78338.050500000129</v>
      </c>
      <c r="EK215" s="6">
        <f t="shared" si="255"/>
        <v>78338.050500000129</v>
      </c>
      <c r="EL215" s="6">
        <f t="shared" si="255"/>
        <v>78338.050500000129</v>
      </c>
      <c r="EM215" s="6">
        <f t="shared" si="255"/>
        <v>78338.050500000129</v>
      </c>
      <c r="EN215" s="6">
        <f t="shared" si="255"/>
        <v>78338.050500000129</v>
      </c>
      <c r="EO215" s="6">
        <f t="shared" si="255"/>
        <v>78338.050500000129</v>
      </c>
      <c r="EP215" s="6">
        <f t="shared" si="255"/>
        <v>78338.050500000129</v>
      </c>
      <c r="EQ215" s="6">
        <f t="shared" si="255"/>
        <v>78338.050500000129</v>
      </c>
      <c r="ER215" s="6">
        <f t="shared" si="255"/>
        <v>78338.050500000129</v>
      </c>
      <c r="ES215" s="6">
        <f t="shared" si="255"/>
        <v>78338.050500000129</v>
      </c>
      <c r="ET215" s="6">
        <f t="shared" si="255"/>
        <v>78338.050500000129</v>
      </c>
      <c r="EU215" s="6">
        <f t="shared" si="255"/>
        <v>78338.050500000129</v>
      </c>
      <c r="EV215" s="6">
        <f t="shared" si="255"/>
        <v>78338.050500000129</v>
      </c>
      <c r="EW215" s="6">
        <f t="shared" si="255"/>
        <v>78338.050500000129</v>
      </c>
      <c r="EX215" s="6">
        <f t="shared" si="255"/>
        <v>78338.050500000129</v>
      </c>
      <c r="EY215" s="6">
        <f t="shared" si="255"/>
        <v>78338.050500000129</v>
      </c>
      <c r="EZ215" s="6">
        <f t="shared" si="255"/>
        <v>78338.050500000129</v>
      </c>
      <c r="FA215" s="6">
        <f t="shared" si="255"/>
        <v>78338.050500000129</v>
      </c>
    </row>
    <row r="216" spans="2:157" outlineLevel="1" x14ac:dyDescent="0.35">
      <c r="C216" s="2" t="s">
        <v>149</v>
      </c>
      <c r="H216" s="6">
        <f t="shared" ref="H216:AM216" si="256">H176</f>
        <v>0</v>
      </c>
      <c r="I216" s="6">
        <f t="shared" si="256"/>
        <v>0</v>
      </c>
      <c r="J216" s="6">
        <f t="shared" si="256"/>
        <v>0</v>
      </c>
      <c r="K216" s="6">
        <f t="shared" si="256"/>
        <v>0</v>
      </c>
      <c r="L216" s="6">
        <f t="shared" si="256"/>
        <v>0</v>
      </c>
      <c r="M216" s="6">
        <f t="shared" si="256"/>
        <v>0</v>
      </c>
      <c r="N216" s="6">
        <f t="shared" si="256"/>
        <v>0</v>
      </c>
      <c r="O216" s="6">
        <f t="shared" si="256"/>
        <v>0</v>
      </c>
      <c r="P216" s="6">
        <f t="shared" si="256"/>
        <v>0</v>
      </c>
      <c r="Q216" s="6">
        <f t="shared" si="256"/>
        <v>0</v>
      </c>
      <c r="R216" s="6">
        <f t="shared" si="256"/>
        <v>0</v>
      </c>
      <c r="S216" s="6">
        <f t="shared" si="256"/>
        <v>0</v>
      </c>
      <c r="T216" s="6">
        <f t="shared" si="256"/>
        <v>0</v>
      </c>
      <c r="U216" s="6">
        <f t="shared" si="256"/>
        <v>0</v>
      </c>
      <c r="V216" s="6">
        <f t="shared" si="256"/>
        <v>354477.04492499999</v>
      </c>
      <c r="W216" s="6">
        <f t="shared" si="256"/>
        <v>0</v>
      </c>
      <c r="X216" s="6">
        <f t="shared" si="256"/>
        <v>0</v>
      </c>
      <c r="Y216" s="6">
        <f t="shared" si="256"/>
        <v>0</v>
      </c>
      <c r="Z216" s="6">
        <f t="shared" si="256"/>
        <v>0</v>
      </c>
      <c r="AA216" s="6">
        <f t="shared" si="256"/>
        <v>0</v>
      </c>
      <c r="AB216" s="6">
        <f t="shared" si="256"/>
        <v>0</v>
      </c>
      <c r="AC216" s="6">
        <f t="shared" si="256"/>
        <v>0</v>
      </c>
      <c r="AD216" s="6">
        <f t="shared" si="256"/>
        <v>0</v>
      </c>
      <c r="AE216" s="6">
        <f t="shared" si="256"/>
        <v>0</v>
      </c>
      <c r="AF216" s="6">
        <f t="shared" si="256"/>
        <v>0</v>
      </c>
      <c r="AG216" s="6">
        <f t="shared" si="256"/>
        <v>0</v>
      </c>
      <c r="AH216" s="6">
        <f t="shared" si="256"/>
        <v>0</v>
      </c>
      <c r="AI216" s="6">
        <f t="shared" si="256"/>
        <v>0</v>
      </c>
      <c r="AJ216" s="6">
        <f t="shared" si="256"/>
        <v>0</v>
      </c>
      <c r="AK216" s="6">
        <f t="shared" si="256"/>
        <v>0</v>
      </c>
      <c r="AL216" s="6">
        <f t="shared" si="256"/>
        <v>0</v>
      </c>
      <c r="AM216" s="6">
        <f t="shared" si="256"/>
        <v>0</v>
      </c>
      <c r="AN216" s="6">
        <f t="shared" ref="AN216:BS216" si="257">AN176</f>
        <v>0</v>
      </c>
      <c r="AO216" s="6">
        <f t="shared" si="257"/>
        <v>0</v>
      </c>
      <c r="AP216" s="6">
        <f t="shared" si="257"/>
        <v>0</v>
      </c>
      <c r="AQ216" s="6">
        <f t="shared" si="257"/>
        <v>0</v>
      </c>
      <c r="AR216" s="6">
        <f t="shared" si="257"/>
        <v>0</v>
      </c>
      <c r="AS216" s="6">
        <f t="shared" si="257"/>
        <v>0</v>
      </c>
      <c r="AT216" s="6">
        <f t="shared" si="257"/>
        <v>0</v>
      </c>
      <c r="AU216" s="6">
        <f t="shared" si="257"/>
        <v>0</v>
      </c>
      <c r="AV216" s="6">
        <f t="shared" si="257"/>
        <v>0</v>
      </c>
      <c r="AW216" s="6">
        <f t="shared" si="257"/>
        <v>0</v>
      </c>
      <c r="AX216" s="6">
        <f t="shared" si="257"/>
        <v>0</v>
      </c>
      <c r="AY216" s="6">
        <f t="shared" si="257"/>
        <v>0</v>
      </c>
      <c r="AZ216" s="6">
        <f t="shared" si="257"/>
        <v>0</v>
      </c>
      <c r="BA216" s="6">
        <f t="shared" si="257"/>
        <v>0</v>
      </c>
      <c r="BB216" s="6">
        <f t="shared" si="257"/>
        <v>0</v>
      </c>
      <c r="BC216" s="6">
        <f t="shared" si="257"/>
        <v>0</v>
      </c>
      <c r="BD216" s="6">
        <f t="shared" si="257"/>
        <v>0</v>
      </c>
      <c r="BE216" s="6">
        <f t="shared" si="257"/>
        <v>0</v>
      </c>
      <c r="BF216" s="6">
        <f t="shared" si="257"/>
        <v>0</v>
      </c>
      <c r="BG216" s="6">
        <f t="shared" si="257"/>
        <v>0</v>
      </c>
      <c r="BH216" s="6">
        <f t="shared" si="257"/>
        <v>0</v>
      </c>
      <c r="BI216" s="6">
        <f t="shared" si="257"/>
        <v>0</v>
      </c>
      <c r="BJ216" s="6">
        <f t="shared" si="257"/>
        <v>0</v>
      </c>
      <c r="BK216" s="6">
        <f t="shared" si="257"/>
        <v>0</v>
      </c>
      <c r="BL216" s="6">
        <f t="shared" si="257"/>
        <v>0</v>
      </c>
      <c r="BM216" s="6">
        <f t="shared" si="257"/>
        <v>0</v>
      </c>
      <c r="BN216" s="6">
        <f t="shared" si="257"/>
        <v>0</v>
      </c>
      <c r="BO216" s="6">
        <f t="shared" si="257"/>
        <v>0</v>
      </c>
      <c r="BP216" s="6">
        <f t="shared" si="257"/>
        <v>0</v>
      </c>
      <c r="BQ216" s="6">
        <f t="shared" si="257"/>
        <v>0</v>
      </c>
      <c r="BR216" s="6">
        <f t="shared" si="257"/>
        <v>0</v>
      </c>
      <c r="BS216" s="6">
        <f t="shared" si="257"/>
        <v>0</v>
      </c>
      <c r="BT216" s="6">
        <f t="shared" ref="BT216:CY216" si="258">BT176</f>
        <v>0</v>
      </c>
      <c r="BU216" s="6">
        <f t="shared" si="258"/>
        <v>0</v>
      </c>
      <c r="BV216" s="6">
        <f t="shared" si="258"/>
        <v>0</v>
      </c>
      <c r="BW216" s="6">
        <f t="shared" si="258"/>
        <v>0</v>
      </c>
      <c r="BX216" s="6">
        <f t="shared" si="258"/>
        <v>0</v>
      </c>
      <c r="BY216" s="6">
        <f t="shared" si="258"/>
        <v>0</v>
      </c>
      <c r="BZ216" s="6">
        <f t="shared" si="258"/>
        <v>0</v>
      </c>
      <c r="CA216" s="6">
        <f t="shared" si="258"/>
        <v>0</v>
      </c>
      <c r="CB216" s="6">
        <f t="shared" si="258"/>
        <v>0</v>
      </c>
      <c r="CC216" s="6">
        <f t="shared" si="258"/>
        <v>0</v>
      </c>
      <c r="CD216" s="6">
        <f t="shared" si="258"/>
        <v>0</v>
      </c>
      <c r="CE216" s="6">
        <f t="shared" si="258"/>
        <v>0</v>
      </c>
      <c r="CF216" s="6">
        <f t="shared" si="258"/>
        <v>0</v>
      </c>
      <c r="CG216" s="6">
        <f t="shared" si="258"/>
        <v>0</v>
      </c>
      <c r="CH216" s="6">
        <f t="shared" si="258"/>
        <v>0</v>
      </c>
      <c r="CI216" s="6">
        <f t="shared" si="258"/>
        <v>0</v>
      </c>
      <c r="CJ216" s="6">
        <f t="shared" si="258"/>
        <v>0</v>
      </c>
      <c r="CK216" s="6">
        <f t="shared" si="258"/>
        <v>0</v>
      </c>
      <c r="CL216" s="6">
        <f t="shared" si="258"/>
        <v>0</v>
      </c>
      <c r="CM216" s="6">
        <f t="shared" si="258"/>
        <v>0</v>
      </c>
      <c r="CN216" s="6">
        <f t="shared" si="258"/>
        <v>0</v>
      </c>
      <c r="CO216" s="6">
        <f t="shared" si="258"/>
        <v>0</v>
      </c>
      <c r="CP216" s="6">
        <f t="shared" si="258"/>
        <v>0</v>
      </c>
      <c r="CQ216" s="6">
        <f t="shared" si="258"/>
        <v>0</v>
      </c>
      <c r="CR216" s="6">
        <f t="shared" si="258"/>
        <v>0</v>
      </c>
      <c r="CS216" s="6">
        <f t="shared" si="258"/>
        <v>0</v>
      </c>
      <c r="CT216" s="6">
        <f t="shared" si="258"/>
        <v>0</v>
      </c>
      <c r="CU216" s="6">
        <f t="shared" si="258"/>
        <v>0</v>
      </c>
      <c r="CV216" s="6">
        <f t="shared" si="258"/>
        <v>0</v>
      </c>
      <c r="CW216" s="6">
        <f t="shared" si="258"/>
        <v>0</v>
      </c>
      <c r="CX216" s="6">
        <f t="shared" si="258"/>
        <v>0</v>
      </c>
      <c r="CY216" s="6">
        <f t="shared" si="258"/>
        <v>0</v>
      </c>
      <c r="CZ216" s="6">
        <f t="shared" ref="CZ216:EE216" si="259">CZ176</f>
        <v>0</v>
      </c>
      <c r="DA216" s="6">
        <f t="shared" si="259"/>
        <v>0</v>
      </c>
      <c r="DB216" s="6">
        <f t="shared" si="259"/>
        <v>0</v>
      </c>
      <c r="DC216" s="6">
        <f t="shared" si="259"/>
        <v>0</v>
      </c>
      <c r="DD216" s="6">
        <f t="shared" si="259"/>
        <v>0</v>
      </c>
      <c r="DE216" s="6">
        <f t="shared" si="259"/>
        <v>0</v>
      </c>
      <c r="DF216" s="6">
        <f t="shared" si="259"/>
        <v>0</v>
      </c>
      <c r="DG216" s="6">
        <f t="shared" si="259"/>
        <v>0</v>
      </c>
      <c r="DH216" s="6">
        <f t="shared" si="259"/>
        <v>0</v>
      </c>
      <c r="DI216" s="6">
        <f t="shared" si="259"/>
        <v>0</v>
      </c>
      <c r="DJ216" s="6">
        <f t="shared" si="259"/>
        <v>0</v>
      </c>
      <c r="DK216" s="6">
        <f t="shared" si="259"/>
        <v>0</v>
      </c>
      <c r="DL216" s="6">
        <f t="shared" si="259"/>
        <v>0</v>
      </c>
      <c r="DM216" s="6">
        <f t="shared" si="259"/>
        <v>0</v>
      </c>
      <c r="DN216" s="6">
        <f t="shared" si="259"/>
        <v>0</v>
      </c>
      <c r="DO216" s="6">
        <f t="shared" si="259"/>
        <v>0</v>
      </c>
      <c r="DP216" s="6">
        <f t="shared" si="259"/>
        <v>0</v>
      </c>
      <c r="DQ216" s="6">
        <f t="shared" si="259"/>
        <v>0</v>
      </c>
      <c r="DR216" s="6">
        <f t="shared" si="259"/>
        <v>0</v>
      </c>
      <c r="DS216" s="6">
        <f t="shared" si="259"/>
        <v>0</v>
      </c>
      <c r="DT216" s="6">
        <f t="shared" si="259"/>
        <v>0</v>
      </c>
      <c r="DU216" s="6">
        <f t="shared" si="259"/>
        <v>0</v>
      </c>
      <c r="DV216" s="6">
        <f t="shared" si="259"/>
        <v>0</v>
      </c>
      <c r="DW216" s="6">
        <f t="shared" si="259"/>
        <v>0</v>
      </c>
      <c r="DX216" s="6">
        <f t="shared" si="259"/>
        <v>0</v>
      </c>
      <c r="DY216" s="6">
        <f t="shared" si="259"/>
        <v>0</v>
      </c>
      <c r="DZ216" s="6">
        <f t="shared" si="259"/>
        <v>0</v>
      </c>
      <c r="EA216" s="6">
        <f t="shared" si="259"/>
        <v>0</v>
      </c>
      <c r="EB216" s="6">
        <f t="shared" si="259"/>
        <v>0</v>
      </c>
      <c r="EC216" s="6">
        <f t="shared" si="259"/>
        <v>0</v>
      </c>
      <c r="ED216" s="6">
        <f t="shared" si="259"/>
        <v>0</v>
      </c>
      <c r="EE216" s="6">
        <f t="shared" si="259"/>
        <v>0</v>
      </c>
      <c r="EF216" s="6">
        <f t="shared" ref="EF216:FA216" si="260">EF176</f>
        <v>0</v>
      </c>
      <c r="EG216" s="6">
        <f t="shared" si="260"/>
        <v>0</v>
      </c>
      <c r="EH216" s="6">
        <f t="shared" si="260"/>
        <v>0</v>
      </c>
      <c r="EI216" s="6">
        <f t="shared" si="260"/>
        <v>0</v>
      </c>
      <c r="EJ216" s="6">
        <f t="shared" si="260"/>
        <v>0</v>
      </c>
      <c r="EK216" s="6">
        <f t="shared" si="260"/>
        <v>0</v>
      </c>
      <c r="EL216" s="6">
        <f t="shared" si="260"/>
        <v>0</v>
      </c>
      <c r="EM216" s="6">
        <f t="shared" si="260"/>
        <v>0</v>
      </c>
      <c r="EN216" s="6">
        <f t="shared" si="260"/>
        <v>0</v>
      </c>
      <c r="EO216" s="6">
        <f t="shared" si="260"/>
        <v>0</v>
      </c>
      <c r="EP216" s="6">
        <f t="shared" si="260"/>
        <v>0</v>
      </c>
      <c r="EQ216" s="6">
        <f t="shared" si="260"/>
        <v>0</v>
      </c>
      <c r="ER216" s="6">
        <f t="shared" si="260"/>
        <v>0</v>
      </c>
      <c r="ES216" s="6">
        <f t="shared" si="260"/>
        <v>0</v>
      </c>
      <c r="ET216" s="6">
        <f t="shared" si="260"/>
        <v>0</v>
      </c>
      <c r="EU216" s="6">
        <f t="shared" si="260"/>
        <v>0</v>
      </c>
      <c r="EV216" s="6">
        <f t="shared" si="260"/>
        <v>0</v>
      </c>
      <c r="EW216" s="6">
        <f t="shared" si="260"/>
        <v>0</v>
      </c>
      <c r="EX216" s="6">
        <f t="shared" si="260"/>
        <v>0</v>
      </c>
      <c r="EY216" s="6">
        <f t="shared" si="260"/>
        <v>0</v>
      </c>
      <c r="EZ216" s="6">
        <f t="shared" si="260"/>
        <v>0</v>
      </c>
      <c r="FA216" s="6">
        <f t="shared" si="260"/>
        <v>0</v>
      </c>
    </row>
    <row r="217" spans="2:157" outlineLevel="1" x14ac:dyDescent="0.35">
      <c r="C217" s="2" t="s">
        <v>146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  <c r="W217" s="22">
        <v>0</v>
      </c>
      <c r="X217" s="22">
        <v>0</v>
      </c>
      <c r="Y217" s="22">
        <v>0</v>
      </c>
      <c r="Z217" s="22">
        <v>0</v>
      </c>
      <c r="AA217" s="22">
        <v>0</v>
      </c>
      <c r="AB217" s="22">
        <v>0</v>
      </c>
      <c r="AC217" s="22">
        <v>0</v>
      </c>
      <c r="AD217" s="22">
        <v>0</v>
      </c>
      <c r="AE217" s="22">
        <v>0</v>
      </c>
      <c r="AF217" s="22">
        <v>0</v>
      </c>
      <c r="AG217" s="22">
        <v>0</v>
      </c>
      <c r="AH217" s="22">
        <v>0</v>
      </c>
      <c r="AI217" s="22">
        <v>0</v>
      </c>
      <c r="AJ217" s="22">
        <v>0</v>
      </c>
      <c r="AK217" s="22">
        <v>0</v>
      </c>
      <c r="AL217" s="22">
        <v>0</v>
      </c>
      <c r="AM217" s="22">
        <v>0</v>
      </c>
      <c r="AN217" s="22">
        <v>0</v>
      </c>
      <c r="AO217" s="22">
        <v>0</v>
      </c>
      <c r="AP217" s="22">
        <v>0</v>
      </c>
      <c r="AQ217" s="22">
        <v>0</v>
      </c>
      <c r="AR217" s="22">
        <v>0</v>
      </c>
      <c r="AS217" s="22">
        <v>0</v>
      </c>
      <c r="AT217" s="22">
        <v>0</v>
      </c>
      <c r="AU217" s="22">
        <v>0</v>
      </c>
      <c r="AV217" s="22">
        <v>0</v>
      </c>
      <c r="AW217" s="22">
        <v>0</v>
      </c>
      <c r="AX217" s="22">
        <v>0</v>
      </c>
      <c r="AY217" s="22">
        <v>0</v>
      </c>
      <c r="AZ217" s="22">
        <v>0</v>
      </c>
      <c r="BA217" s="22">
        <v>0</v>
      </c>
      <c r="BB217" s="22">
        <v>0</v>
      </c>
      <c r="BC217" s="22">
        <v>0</v>
      </c>
      <c r="BD217" s="22">
        <v>0</v>
      </c>
      <c r="BE217" s="22">
        <v>0</v>
      </c>
      <c r="BF217" s="22">
        <v>0</v>
      </c>
      <c r="BG217" s="22">
        <v>0</v>
      </c>
      <c r="BH217" s="22">
        <v>0</v>
      </c>
      <c r="BI217" s="22">
        <v>0</v>
      </c>
      <c r="BJ217" s="22">
        <v>0</v>
      </c>
      <c r="BK217" s="22">
        <v>0</v>
      </c>
      <c r="BL217" s="22">
        <v>0</v>
      </c>
      <c r="BM217" s="22">
        <v>0</v>
      </c>
      <c r="BN217" s="22">
        <v>0</v>
      </c>
      <c r="BO217" s="22">
        <v>0</v>
      </c>
      <c r="BP217" s="22">
        <v>0</v>
      </c>
      <c r="BQ217" s="22">
        <v>0</v>
      </c>
      <c r="BR217" s="22">
        <v>0</v>
      </c>
      <c r="BS217" s="22">
        <v>0</v>
      </c>
      <c r="BT217" s="22">
        <v>0</v>
      </c>
      <c r="BU217" s="22">
        <v>0</v>
      </c>
      <c r="BV217" s="22">
        <v>0</v>
      </c>
      <c r="BW217" s="22">
        <v>0</v>
      </c>
      <c r="BX217" s="22">
        <v>0</v>
      </c>
      <c r="BY217" s="22">
        <v>0</v>
      </c>
      <c r="BZ217" s="22">
        <v>0</v>
      </c>
      <c r="CA217" s="22">
        <v>0</v>
      </c>
      <c r="CB217" s="22">
        <v>0</v>
      </c>
      <c r="CC217" s="22">
        <v>0</v>
      </c>
      <c r="CD217" s="22">
        <v>0</v>
      </c>
      <c r="CE217" s="22">
        <v>0</v>
      </c>
      <c r="CF217" s="22">
        <v>0</v>
      </c>
      <c r="CG217" s="22">
        <v>0</v>
      </c>
      <c r="CH217" s="22">
        <v>0</v>
      </c>
      <c r="CI217" s="22">
        <v>0</v>
      </c>
      <c r="CJ217" s="22">
        <v>0</v>
      </c>
      <c r="CK217" s="22">
        <v>0</v>
      </c>
      <c r="CL217" s="22">
        <v>0</v>
      </c>
      <c r="CM217" s="22">
        <v>0</v>
      </c>
      <c r="CN217" s="22">
        <v>0</v>
      </c>
      <c r="CO217" s="22">
        <v>0</v>
      </c>
      <c r="CP217" s="22">
        <v>0</v>
      </c>
      <c r="CQ217" s="22">
        <v>0</v>
      </c>
      <c r="CR217" s="22">
        <v>0</v>
      </c>
      <c r="CS217" s="22">
        <v>0</v>
      </c>
      <c r="CT217" s="22">
        <v>0</v>
      </c>
      <c r="CU217" s="22">
        <v>0</v>
      </c>
      <c r="CV217" s="22">
        <v>0</v>
      </c>
      <c r="CW217" s="22">
        <v>0</v>
      </c>
      <c r="CX217" s="22">
        <v>0</v>
      </c>
      <c r="CY217" s="22">
        <v>0</v>
      </c>
      <c r="CZ217" s="22">
        <v>0</v>
      </c>
      <c r="DA217" s="22">
        <v>0</v>
      </c>
      <c r="DB217" s="22">
        <v>0</v>
      </c>
      <c r="DC217" s="22">
        <v>0</v>
      </c>
      <c r="DD217" s="22">
        <v>0</v>
      </c>
      <c r="DE217" s="22">
        <v>0</v>
      </c>
      <c r="DF217" s="22">
        <v>0</v>
      </c>
      <c r="DG217" s="22">
        <v>0</v>
      </c>
      <c r="DH217" s="22">
        <v>0</v>
      </c>
      <c r="DI217" s="22">
        <v>0</v>
      </c>
      <c r="DJ217" s="22">
        <v>0</v>
      </c>
      <c r="DK217" s="22">
        <v>0</v>
      </c>
      <c r="DL217" s="22">
        <v>0</v>
      </c>
      <c r="DM217" s="22">
        <v>0</v>
      </c>
      <c r="DN217" s="22">
        <v>0</v>
      </c>
      <c r="DO217" s="22">
        <v>0</v>
      </c>
      <c r="DP217" s="22">
        <v>0</v>
      </c>
      <c r="DQ217" s="22">
        <v>0</v>
      </c>
      <c r="DR217" s="22">
        <v>0</v>
      </c>
      <c r="DS217" s="22">
        <v>0</v>
      </c>
      <c r="DT217" s="22">
        <v>0</v>
      </c>
      <c r="DU217" s="22">
        <v>0</v>
      </c>
      <c r="DV217" s="22">
        <v>0</v>
      </c>
      <c r="DW217" s="22">
        <v>0</v>
      </c>
      <c r="DX217" s="22">
        <v>0</v>
      </c>
      <c r="DY217" s="22">
        <v>0</v>
      </c>
      <c r="DZ217" s="22">
        <v>0</v>
      </c>
      <c r="EA217" s="22">
        <v>0</v>
      </c>
      <c r="EB217" s="22">
        <v>0</v>
      </c>
      <c r="EC217" s="22">
        <v>0</v>
      </c>
      <c r="ED217" s="22">
        <v>0</v>
      </c>
      <c r="EE217" s="22">
        <v>0</v>
      </c>
      <c r="EF217" s="22">
        <v>0</v>
      </c>
      <c r="EG217" s="22">
        <v>0</v>
      </c>
      <c r="EH217" s="22">
        <v>0</v>
      </c>
      <c r="EI217" s="22">
        <v>0</v>
      </c>
      <c r="EJ217" s="22">
        <v>0</v>
      </c>
      <c r="EK217" s="22">
        <v>0</v>
      </c>
      <c r="EL217" s="22">
        <v>0</v>
      </c>
      <c r="EM217" s="22">
        <v>0</v>
      </c>
      <c r="EN217" s="22">
        <v>0</v>
      </c>
      <c r="EO217" s="22">
        <v>0</v>
      </c>
      <c r="EP217" s="22">
        <v>0</v>
      </c>
      <c r="EQ217" s="22">
        <v>0</v>
      </c>
      <c r="ER217" s="22">
        <v>0</v>
      </c>
      <c r="ES217" s="22">
        <v>0</v>
      </c>
      <c r="ET217" s="22">
        <v>0</v>
      </c>
      <c r="EU217" s="22">
        <v>0</v>
      </c>
      <c r="EV217" s="22">
        <v>0</v>
      </c>
      <c r="EW217" s="22">
        <v>0</v>
      </c>
      <c r="EX217" s="22">
        <v>0</v>
      </c>
      <c r="EY217" s="22">
        <v>0</v>
      </c>
      <c r="EZ217" s="22">
        <v>0</v>
      </c>
      <c r="FA217" s="22">
        <v>0</v>
      </c>
    </row>
    <row r="218" spans="2:157" outlineLevel="1" x14ac:dyDescent="0.35">
      <c r="C218" s="2" t="s">
        <v>160</v>
      </c>
      <c r="H218" s="6">
        <f t="shared" ref="H218:AM218" si="261">H175</f>
        <v>0</v>
      </c>
      <c r="I218" s="6">
        <f t="shared" si="261"/>
        <v>0</v>
      </c>
      <c r="J218" s="6">
        <f t="shared" si="261"/>
        <v>0</v>
      </c>
      <c r="K218" s="6">
        <f t="shared" si="261"/>
        <v>0</v>
      </c>
      <c r="L218" s="6">
        <f t="shared" si="261"/>
        <v>0</v>
      </c>
      <c r="M218" s="6">
        <f t="shared" si="261"/>
        <v>0</v>
      </c>
      <c r="N218" s="6">
        <f t="shared" si="261"/>
        <v>35252.122725000001</v>
      </c>
      <c r="O218" s="6">
        <f t="shared" si="261"/>
        <v>0</v>
      </c>
      <c r="P218" s="6">
        <f t="shared" si="261"/>
        <v>135785.95420000001</v>
      </c>
      <c r="Q218" s="6">
        <f t="shared" si="261"/>
        <v>690680.47857500007</v>
      </c>
      <c r="R218" s="6">
        <f t="shared" si="261"/>
        <v>861718.55550000002</v>
      </c>
      <c r="S218" s="6">
        <f t="shared" si="261"/>
        <v>887831.23900000006</v>
      </c>
      <c r="T218" s="6">
        <f t="shared" si="261"/>
        <v>0</v>
      </c>
      <c r="U218" s="6">
        <f t="shared" si="261"/>
        <v>0</v>
      </c>
      <c r="V218" s="6">
        <f t="shared" si="261"/>
        <v>0</v>
      </c>
      <c r="W218" s="6">
        <f t="shared" si="261"/>
        <v>0</v>
      </c>
      <c r="X218" s="6">
        <f t="shared" si="261"/>
        <v>0</v>
      </c>
      <c r="Y218" s="6">
        <f t="shared" si="261"/>
        <v>0</v>
      </c>
      <c r="Z218" s="6">
        <f t="shared" si="261"/>
        <v>0</v>
      </c>
      <c r="AA218" s="6">
        <f t="shared" si="261"/>
        <v>0</v>
      </c>
      <c r="AB218" s="6">
        <f t="shared" si="261"/>
        <v>0</v>
      </c>
      <c r="AC218" s="6">
        <f t="shared" si="261"/>
        <v>0</v>
      </c>
      <c r="AD218" s="6">
        <f t="shared" si="261"/>
        <v>0</v>
      </c>
      <c r="AE218" s="6">
        <f t="shared" si="261"/>
        <v>0</v>
      </c>
      <c r="AF218" s="6">
        <f t="shared" si="261"/>
        <v>0</v>
      </c>
      <c r="AG218" s="6">
        <f t="shared" si="261"/>
        <v>0</v>
      </c>
      <c r="AH218" s="6">
        <f t="shared" si="261"/>
        <v>0</v>
      </c>
      <c r="AI218" s="6">
        <f t="shared" si="261"/>
        <v>0</v>
      </c>
      <c r="AJ218" s="6">
        <f t="shared" si="261"/>
        <v>0</v>
      </c>
      <c r="AK218" s="6">
        <f t="shared" si="261"/>
        <v>0</v>
      </c>
      <c r="AL218" s="6">
        <f t="shared" si="261"/>
        <v>0</v>
      </c>
      <c r="AM218" s="6">
        <f t="shared" si="261"/>
        <v>0</v>
      </c>
      <c r="AN218" s="6">
        <f t="shared" ref="AN218:BS218" si="262">AN175</f>
        <v>0</v>
      </c>
      <c r="AO218" s="6">
        <f t="shared" si="262"/>
        <v>0</v>
      </c>
      <c r="AP218" s="6">
        <f t="shared" si="262"/>
        <v>0</v>
      </c>
      <c r="AQ218" s="6">
        <f t="shared" si="262"/>
        <v>0</v>
      </c>
      <c r="AR218" s="6">
        <f t="shared" si="262"/>
        <v>0</v>
      </c>
      <c r="AS218" s="6">
        <f t="shared" si="262"/>
        <v>0</v>
      </c>
      <c r="AT218" s="6">
        <f t="shared" si="262"/>
        <v>0</v>
      </c>
      <c r="AU218" s="6">
        <f t="shared" si="262"/>
        <v>0</v>
      </c>
      <c r="AV218" s="6">
        <f t="shared" si="262"/>
        <v>0</v>
      </c>
      <c r="AW218" s="6">
        <f t="shared" si="262"/>
        <v>0</v>
      </c>
      <c r="AX218" s="6">
        <f t="shared" si="262"/>
        <v>0</v>
      </c>
      <c r="AY218" s="6">
        <f t="shared" si="262"/>
        <v>0</v>
      </c>
      <c r="AZ218" s="6">
        <f t="shared" si="262"/>
        <v>0</v>
      </c>
      <c r="BA218" s="6">
        <f t="shared" si="262"/>
        <v>0</v>
      </c>
      <c r="BB218" s="6">
        <f t="shared" si="262"/>
        <v>0</v>
      </c>
      <c r="BC218" s="6">
        <f t="shared" si="262"/>
        <v>0</v>
      </c>
      <c r="BD218" s="6">
        <f t="shared" si="262"/>
        <v>0</v>
      </c>
      <c r="BE218" s="6">
        <f t="shared" si="262"/>
        <v>0</v>
      </c>
      <c r="BF218" s="6">
        <f t="shared" si="262"/>
        <v>0</v>
      </c>
      <c r="BG218" s="6">
        <f t="shared" si="262"/>
        <v>0</v>
      </c>
      <c r="BH218" s="6">
        <f t="shared" si="262"/>
        <v>0</v>
      </c>
      <c r="BI218" s="6">
        <f t="shared" si="262"/>
        <v>0</v>
      </c>
      <c r="BJ218" s="6">
        <f t="shared" si="262"/>
        <v>0</v>
      </c>
      <c r="BK218" s="6">
        <f t="shared" si="262"/>
        <v>0</v>
      </c>
      <c r="BL218" s="6">
        <f t="shared" si="262"/>
        <v>0</v>
      </c>
      <c r="BM218" s="6">
        <f t="shared" si="262"/>
        <v>0</v>
      </c>
      <c r="BN218" s="6">
        <f t="shared" si="262"/>
        <v>0</v>
      </c>
      <c r="BO218" s="6">
        <f t="shared" si="262"/>
        <v>0</v>
      </c>
      <c r="BP218" s="6">
        <f t="shared" si="262"/>
        <v>0</v>
      </c>
      <c r="BQ218" s="6">
        <f t="shared" si="262"/>
        <v>0</v>
      </c>
      <c r="BR218" s="6">
        <f t="shared" si="262"/>
        <v>0</v>
      </c>
      <c r="BS218" s="6">
        <f t="shared" si="262"/>
        <v>0</v>
      </c>
      <c r="BT218" s="6">
        <f t="shared" ref="BT218:CY218" si="263">BT175</f>
        <v>0</v>
      </c>
      <c r="BU218" s="6">
        <f t="shared" si="263"/>
        <v>0</v>
      </c>
      <c r="BV218" s="6">
        <f t="shared" si="263"/>
        <v>0</v>
      </c>
      <c r="BW218" s="6">
        <f t="shared" si="263"/>
        <v>0</v>
      </c>
      <c r="BX218" s="6">
        <f t="shared" si="263"/>
        <v>0</v>
      </c>
      <c r="BY218" s="6">
        <f t="shared" si="263"/>
        <v>0</v>
      </c>
      <c r="BZ218" s="6">
        <f t="shared" si="263"/>
        <v>0</v>
      </c>
      <c r="CA218" s="6">
        <f t="shared" si="263"/>
        <v>0</v>
      </c>
      <c r="CB218" s="6">
        <f t="shared" si="263"/>
        <v>0</v>
      </c>
      <c r="CC218" s="6">
        <f t="shared" si="263"/>
        <v>0</v>
      </c>
      <c r="CD218" s="6">
        <f t="shared" si="263"/>
        <v>0</v>
      </c>
      <c r="CE218" s="6">
        <f t="shared" si="263"/>
        <v>0</v>
      </c>
      <c r="CF218" s="6">
        <f t="shared" si="263"/>
        <v>0</v>
      </c>
      <c r="CG218" s="6">
        <f t="shared" si="263"/>
        <v>0</v>
      </c>
      <c r="CH218" s="6">
        <f t="shared" si="263"/>
        <v>0</v>
      </c>
      <c r="CI218" s="6">
        <f t="shared" si="263"/>
        <v>0</v>
      </c>
      <c r="CJ218" s="6">
        <f t="shared" si="263"/>
        <v>0</v>
      </c>
      <c r="CK218" s="6">
        <f t="shared" si="263"/>
        <v>0</v>
      </c>
      <c r="CL218" s="6">
        <f t="shared" si="263"/>
        <v>0</v>
      </c>
      <c r="CM218" s="6">
        <f t="shared" si="263"/>
        <v>0</v>
      </c>
      <c r="CN218" s="6">
        <f t="shared" si="263"/>
        <v>0</v>
      </c>
      <c r="CO218" s="6">
        <f t="shared" si="263"/>
        <v>0</v>
      </c>
      <c r="CP218" s="6">
        <f t="shared" si="263"/>
        <v>0</v>
      </c>
      <c r="CQ218" s="6">
        <f t="shared" si="263"/>
        <v>0</v>
      </c>
      <c r="CR218" s="6">
        <f t="shared" si="263"/>
        <v>0</v>
      </c>
      <c r="CS218" s="6">
        <f t="shared" si="263"/>
        <v>0</v>
      </c>
      <c r="CT218" s="6">
        <f t="shared" si="263"/>
        <v>0</v>
      </c>
      <c r="CU218" s="6">
        <f t="shared" si="263"/>
        <v>0</v>
      </c>
      <c r="CV218" s="6">
        <f t="shared" si="263"/>
        <v>0</v>
      </c>
      <c r="CW218" s="6">
        <f t="shared" si="263"/>
        <v>0</v>
      </c>
      <c r="CX218" s="6">
        <f t="shared" si="263"/>
        <v>0</v>
      </c>
      <c r="CY218" s="6">
        <f t="shared" si="263"/>
        <v>0</v>
      </c>
      <c r="CZ218" s="6">
        <f t="shared" ref="CZ218:EE218" si="264">CZ175</f>
        <v>0</v>
      </c>
      <c r="DA218" s="6">
        <f t="shared" si="264"/>
        <v>0</v>
      </c>
      <c r="DB218" s="6">
        <f t="shared" si="264"/>
        <v>0</v>
      </c>
      <c r="DC218" s="6">
        <f t="shared" si="264"/>
        <v>0</v>
      </c>
      <c r="DD218" s="6">
        <f t="shared" si="264"/>
        <v>0</v>
      </c>
      <c r="DE218" s="6">
        <f t="shared" si="264"/>
        <v>0</v>
      </c>
      <c r="DF218" s="6">
        <f t="shared" si="264"/>
        <v>0</v>
      </c>
      <c r="DG218" s="6">
        <f t="shared" si="264"/>
        <v>0</v>
      </c>
      <c r="DH218" s="6">
        <f t="shared" si="264"/>
        <v>0</v>
      </c>
      <c r="DI218" s="6">
        <f t="shared" si="264"/>
        <v>0</v>
      </c>
      <c r="DJ218" s="6">
        <f t="shared" si="264"/>
        <v>0</v>
      </c>
      <c r="DK218" s="6">
        <f t="shared" si="264"/>
        <v>0</v>
      </c>
      <c r="DL218" s="6">
        <f t="shared" si="264"/>
        <v>0</v>
      </c>
      <c r="DM218" s="6">
        <f t="shared" si="264"/>
        <v>0</v>
      </c>
      <c r="DN218" s="6">
        <f t="shared" si="264"/>
        <v>0</v>
      </c>
      <c r="DO218" s="6">
        <f t="shared" si="264"/>
        <v>0</v>
      </c>
      <c r="DP218" s="6">
        <f t="shared" si="264"/>
        <v>0</v>
      </c>
      <c r="DQ218" s="6">
        <f t="shared" si="264"/>
        <v>0</v>
      </c>
      <c r="DR218" s="6">
        <f t="shared" si="264"/>
        <v>0</v>
      </c>
      <c r="DS218" s="6">
        <f t="shared" si="264"/>
        <v>0</v>
      </c>
      <c r="DT218" s="6">
        <f t="shared" si="264"/>
        <v>0</v>
      </c>
      <c r="DU218" s="6">
        <f t="shared" si="264"/>
        <v>0</v>
      </c>
      <c r="DV218" s="6">
        <f t="shared" si="264"/>
        <v>0</v>
      </c>
      <c r="DW218" s="6">
        <f t="shared" si="264"/>
        <v>0</v>
      </c>
      <c r="DX218" s="6">
        <f t="shared" si="264"/>
        <v>0</v>
      </c>
      <c r="DY218" s="6">
        <f t="shared" si="264"/>
        <v>0</v>
      </c>
      <c r="DZ218" s="6">
        <f t="shared" si="264"/>
        <v>0</v>
      </c>
      <c r="EA218" s="6">
        <f t="shared" si="264"/>
        <v>0</v>
      </c>
      <c r="EB218" s="6">
        <f t="shared" si="264"/>
        <v>0</v>
      </c>
      <c r="EC218" s="6">
        <f t="shared" si="264"/>
        <v>0</v>
      </c>
      <c r="ED218" s="6">
        <f t="shared" si="264"/>
        <v>0</v>
      </c>
      <c r="EE218" s="6">
        <f t="shared" si="264"/>
        <v>0</v>
      </c>
      <c r="EF218" s="6">
        <f t="shared" ref="EF218:FA218" si="265">EF175</f>
        <v>0</v>
      </c>
      <c r="EG218" s="6">
        <f t="shared" si="265"/>
        <v>0</v>
      </c>
      <c r="EH218" s="6">
        <f t="shared" si="265"/>
        <v>0</v>
      </c>
      <c r="EI218" s="6">
        <f t="shared" si="265"/>
        <v>0</v>
      </c>
      <c r="EJ218" s="6">
        <f t="shared" si="265"/>
        <v>0</v>
      </c>
      <c r="EK218" s="6">
        <f t="shared" si="265"/>
        <v>0</v>
      </c>
      <c r="EL218" s="6">
        <f t="shared" si="265"/>
        <v>0</v>
      </c>
      <c r="EM218" s="6">
        <f t="shared" si="265"/>
        <v>0</v>
      </c>
      <c r="EN218" s="6">
        <f t="shared" si="265"/>
        <v>0</v>
      </c>
      <c r="EO218" s="6">
        <f t="shared" si="265"/>
        <v>0</v>
      </c>
      <c r="EP218" s="6">
        <f t="shared" si="265"/>
        <v>0</v>
      </c>
      <c r="EQ218" s="6">
        <f t="shared" si="265"/>
        <v>0</v>
      </c>
      <c r="ER218" s="6">
        <f t="shared" si="265"/>
        <v>0</v>
      </c>
      <c r="ES218" s="6">
        <f t="shared" si="265"/>
        <v>0</v>
      </c>
      <c r="ET218" s="6">
        <f t="shared" si="265"/>
        <v>0</v>
      </c>
      <c r="EU218" s="6">
        <f t="shared" si="265"/>
        <v>0</v>
      </c>
      <c r="EV218" s="6">
        <f t="shared" si="265"/>
        <v>0</v>
      </c>
      <c r="EW218" s="6">
        <f t="shared" si="265"/>
        <v>0</v>
      </c>
      <c r="EX218" s="6">
        <f t="shared" si="265"/>
        <v>0</v>
      </c>
      <c r="EY218" s="6">
        <f t="shared" si="265"/>
        <v>0</v>
      </c>
      <c r="EZ218" s="6">
        <f t="shared" si="265"/>
        <v>0</v>
      </c>
      <c r="FA218" s="6">
        <f t="shared" si="265"/>
        <v>0</v>
      </c>
    </row>
    <row r="219" spans="2:157" outlineLevel="1" x14ac:dyDescent="0.35">
      <c r="C219" s="2" t="s">
        <v>150</v>
      </c>
      <c r="H219" s="6">
        <f t="shared" ref="H219:AM219" si="266">H179</f>
        <v>0</v>
      </c>
      <c r="I219" s="6">
        <f t="shared" si="266"/>
        <v>0</v>
      </c>
      <c r="J219" s="6">
        <f t="shared" si="266"/>
        <v>0</v>
      </c>
      <c r="K219" s="6">
        <f t="shared" si="266"/>
        <v>0</v>
      </c>
      <c r="L219" s="6">
        <f t="shared" si="266"/>
        <v>0</v>
      </c>
      <c r="M219" s="6">
        <f t="shared" si="266"/>
        <v>0</v>
      </c>
      <c r="N219" s="6">
        <f t="shared" si="266"/>
        <v>0</v>
      </c>
      <c r="O219" s="6">
        <f t="shared" si="266"/>
        <v>0</v>
      </c>
      <c r="P219" s="6">
        <f t="shared" si="266"/>
        <v>0</v>
      </c>
      <c r="Q219" s="6">
        <f t="shared" si="266"/>
        <v>0</v>
      </c>
      <c r="R219" s="6">
        <f t="shared" si="266"/>
        <v>0</v>
      </c>
      <c r="S219" s="6">
        <f t="shared" si="266"/>
        <v>0</v>
      </c>
      <c r="T219" s="6">
        <f t="shared" si="266"/>
        <v>0</v>
      </c>
      <c r="U219" s="6">
        <f t="shared" si="266"/>
        <v>0</v>
      </c>
      <c r="V219" s="6">
        <f t="shared" si="266"/>
        <v>26790.132161499994</v>
      </c>
      <c r="W219" s="6">
        <f t="shared" si="266"/>
        <v>26790.132161499994</v>
      </c>
      <c r="X219" s="6">
        <f t="shared" si="266"/>
        <v>26790.132161499994</v>
      </c>
      <c r="Y219" s="6">
        <f t="shared" si="266"/>
        <v>26790.132161499994</v>
      </c>
      <c r="Z219" s="6">
        <f t="shared" si="266"/>
        <v>27598.369982605003</v>
      </c>
      <c r="AA219" s="6">
        <f t="shared" si="266"/>
        <v>27598.369982605003</v>
      </c>
      <c r="AB219" s="6">
        <f t="shared" si="266"/>
        <v>27598.369982605003</v>
      </c>
      <c r="AC219" s="6">
        <f t="shared" si="266"/>
        <v>27598.369982605003</v>
      </c>
      <c r="AD219" s="6">
        <f t="shared" si="266"/>
        <v>28422.772560132133</v>
      </c>
      <c r="AE219" s="6">
        <f t="shared" si="266"/>
        <v>28422.772560132133</v>
      </c>
      <c r="AF219" s="6">
        <f t="shared" si="266"/>
        <v>28422.772560132133</v>
      </c>
      <c r="AG219" s="6">
        <f t="shared" si="266"/>
        <v>28422.772560132133</v>
      </c>
      <c r="AH219" s="6">
        <f t="shared" si="266"/>
        <v>29263.663189209776</v>
      </c>
      <c r="AI219" s="6">
        <f t="shared" si="266"/>
        <v>29263.663189209776</v>
      </c>
      <c r="AJ219" s="6">
        <f t="shared" si="266"/>
        <v>29263.663189209776</v>
      </c>
      <c r="AK219" s="6">
        <f t="shared" si="266"/>
        <v>29263.663189209776</v>
      </c>
      <c r="AL219" s="6">
        <f t="shared" si="266"/>
        <v>30121.371630868987</v>
      </c>
      <c r="AM219" s="6">
        <f t="shared" si="266"/>
        <v>30121.371630868987</v>
      </c>
      <c r="AN219" s="6">
        <f t="shared" ref="AN219:BS219" si="267">AN179</f>
        <v>30121.371630868987</v>
      </c>
      <c r="AO219" s="6">
        <f t="shared" si="267"/>
        <v>30121.371630868987</v>
      </c>
      <c r="AP219" s="6">
        <f t="shared" si="267"/>
        <v>30996.234241361384</v>
      </c>
      <c r="AQ219" s="6">
        <f t="shared" si="267"/>
        <v>30996.234241361384</v>
      </c>
      <c r="AR219" s="6">
        <f t="shared" si="267"/>
        <v>30996.234241361384</v>
      </c>
      <c r="AS219" s="6">
        <f t="shared" si="267"/>
        <v>30996.234241361384</v>
      </c>
      <c r="AT219" s="6">
        <f t="shared" si="267"/>
        <v>31888.594104063635</v>
      </c>
      <c r="AU219" s="6">
        <f t="shared" si="267"/>
        <v>31888.594104063635</v>
      </c>
      <c r="AV219" s="6">
        <f t="shared" si="267"/>
        <v>31888.594104063635</v>
      </c>
      <c r="AW219" s="6">
        <f t="shared" si="267"/>
        <v>31888.594104063635</v>
      </c>
      <c r="AX219" s="6">
        <f t="shared" si="267"/>
        <v>32798.801164019911</v>
      </c>
      <c r="AY219" s="6">
        <f t="shared" si="267"/>
        <v>32798.801164019911</v>
      </c>
      <c r="AZ219" s="6">
        <f t="shared" si="267"/>
        <v>32798.801164019911</v>
      </c>
      <c r="BA219" s="6">
        <f t="shared" si="267"/>
        <v>32798.801164019911</v>
      </c>
      <c r="BB219" s="6">
        <f t="shared" si="267"/>
        <v>33727.212365175306</v>
      </c>
      <c r="BC219" s="6">
        <f t="shared" si="267"/>
        <v>33727.212365175306</v>
      </c>
      <c r="BD219" s="6">
        <f t="shared" si="267"/>
        <v>33727.212365175306</v>
      </c>
      <c r="BE219" s="6">
        <f t="shared" si="267"/>
        <v>33727.212365175306</v>
      </c>
      <c r="BF219" s="6">
        <f t="shared" si="267"/>
        <v>34674.191790353827</v>
      </c>
      <c r="BG219" s="6">
        <f t="shared" si="267"/>
        <v>34674.191790353827</v>
      </c>
      <c r="BH219" s="6">
        <f t="shared" si="267"/>
        <v>34674.191790353827</v>
      </c>
      <c r="BI219" s="6">
        <f t="shared" si="267"/>
        <v>34674.191790353827</v>
      </c>
      <c r="BJ219" s="6">
        <f t="shared" si="267"/>
        <v>35640.11080403591</v>
      </c>
      <c r="BK219" s="6">
        <f t="shared" si="267"/>
        <v>35640.11080403591</v>
      </c>
      <c r="BL219" s="6">
        <f t="shared" si="267"/>
        <v>35640.11080403591</v>
      </c>
      <c r="BM219" s="6">
        <f t="shared" si="267"/>
        <v>35640.11080403591</v>
      </c>
      <c r="BN219" s="6">
        <f t="shared" si="267"/>
        <v>36625.34819799164</v>
      </c>
      <c r="BO219" s="6">
        <f t="shared" si="267"/>
        <v>36625.34819799164</v>
      </c>
      <c r="BP219" s="6">
        <f t="shared" si="267"/>
        <v>36625.34819799164</v>
      </c>
      <c r="BQ219" s="6">
        <f t="shared" si="267"/>
        <v>36625.34819799164</v>
      </c>
      <c r="BR219" s="6">
        <f t="shared" si="267"/>
        <v>37630.29033982649</v>
      </c>
      <c r="BS219" s="6">
        <f t="shared" si="267"/>
        <v>37630.29033982649</v>
      </c>
      <c r="BT219" s="6">
        <f t="shared" ref="BT219:CY219" si="268">BT179</f>
        <v>37630.29033982649</v>
      </c>
      <c r="BU219" s="6">
        <f t="shared" si="268"/>
        <v>37630.29033982649</v>
      </c>
      <c r="BV219" s="6">
        <f t="shared" si="268"/>
        <v>38655.331324498038</v>
      </c>
      <c r="BW219" s="6">
        <f t="shared" si="268"/>
        <v>38655.331324498038</v>
      </c>
      <c r="BX219" s="6">
        <f t="shared" si="268"/>
        <v>38655.331324498038</v>
      </c>
      <c r="BY219" s="6">
        <f t="shared" si="268"/>
        <v>38655.331324498038</v>
      </c>
      <c r="BZ219" s="6">
        <f t="shared" si="268"/>
        <v>39700.873128863008</v>
      </c>
      <c r="CA219" s="6">
        <f t="shared" si="268"/>
        <v>39700.873128863008</v>
      </c>
      <c r="CB219" s="6">
        <f t="shared" si="268"/>
        <v>39700.873128863008</v>
      </c>
      <c r="CC219" s="6">
        <f t="shared" si="268"/>
        <v>39700.873128863008</v>
      </c>
      <c r="CD219" s="6">
        <f t="shared" si="268"/>
        <v>40767.325769315263</v>
      </c>
      <c r="CE219" s="6">
        <f t="shared" si="268"/>
        <v>40767.325769315263</v>
      </c>
      <c r="CF219" s="6">
        <f t="shared" si="268"/>
        <v>40767.325769315263</v>
      </c>
      <c r="CG219" s="6">
        <f t="shared" si="268"/>
        <v>40767.325769315263</v>
      </c>
      <c r="CH219" s="6">
        <f t="shared" si="268"/>
        <v>41855.10746257659</v>
      </c>
      <c r="CI219" s="6">
        <f t="shared" si="268"/>
        <v>41855.10746257659</v>
      </c>
      <c r="CJ219" s="6">
        <f t="shared" si="268"/>
        <v>41855.10746257659</v>
      </c>
      <c r="CK219" s="6">
        <f t="shared" si="268"/>
        <v>41855.10746257659</v>
      </c>
      <c r="CL219" s="6">
        <f t="shared" si="268"/>
        <v>42964.644789703147</v>
      </c>
      <c r="CM219" s="6">
        <f t="shared" si="268"/>
        <v>42964.644789703147</v>
      </c>
      <c r="CN219" s="6">
        <f t="shared" si="268"/>
        <v>42964.644789703147</v>
      </c>
      <c r="CO219" s="6">
        <f t="shared" si="268"/>
        <v>42964.644789703147</v>
      </c>
      <c r="CP219" s="6">
        <f t="shared" si="268"/>
        <v>44096.37286337222</v>
      </c>
      <c r="CQ219" s="6">
        <f t="shared" si="268"/>
        <v>44096.37286337222</v>
      </c>
      <c r="CR219" s="6">
        <f t="shared" si="268"/>
        <v>44096.37286337222</v>
      </c>
      <c r="CS219" s="6">
        <f t="shared" si="268"/>
        <v>44096.37286337222</v>
      </c>
      <c r="CT219" s="6">
        <f t="shared" si="268"/>
        <v>45250.735498514696</v>
      </c>
      <c r="CU219" s="6">
        <f t="shared" si="268"/>
        <v>45250.735498514696</v>
      </c>
      <c r="CV219" s="6">
        <f t="shared" si="268"/>
        <v>45250.735498514696</v>
      </c>
      <c r="CW219" s="6">
        <f t="shared" si="268"/>
        <v>45250.735498514696</v>
      </c>
      <c r="CX219" s="6">
        <f t="shared" si="268"/>
        <v>46428.185386359997</v>
      </c>
      <c r="CY219" s="6">
        <f t="shared" si="268"/>
        <v>46428.185386359997</v>
      </c>
      <c r="CZ219" s="6">
        <f t="shared" ref="CZ219:EE219" si="269">CZ179</f>
        <v>46428.185386359997</v>
      </c>
      <c r="DA219" s="6">
        <f t="shared" si="269"/>
        <v>46428.185386359997</v>
      </c>
      <c r="DB219" s="6">
        <f t="shared" si="269"/>
        <v>47629.184271962236</v>
      </c>
      <c r="DC219" s="6">
        <f t="shared" si="269"/>
        <v>47629.184271962236</v>
      </c>
      <c r="DD219" s="6">
        <f t="shared" si="269"/>
        <v>47629.184271962236</v>
      </c>
      <c r="DE219" s="6">
        <f t="shared" si="269"/>
        <v>47629.184271962236</v>
      </c>
      <c r="DF219" s="6">
        <f t="shared" si="269"/>
        <v>48854.203135276475</v>
      </c>
      <c r="DG219" s="6">
        <f t="shared" si="269"/>
        <v>48854.203135276475</v>
      </c>
      <c r="DH219" s="6">
        <f t="shared" si="269"/>
        <v>48854.203135276475</v>
      </c>
      <c r="DI219" s="6">
        <f t="shared" si="269"/>
        <v>48854.203135276475</v>
      </c>
      <c r="DJ219" s="6">
        <f t="shared" si="269"/>
        <v>50103.722375857018</v>
      </c>
      <c r="DK219" s="6">
        <f t="shared" si="269"/>
        <v>50103.722375857018</v>
      </c>
      <c r="DL219" s="6">
        <f t="shared" si="269"/>
        <v>50103.722375857018</v>
      </c>
      <c r="DM219" s="6">
        <f t="shared" si="269"/>
        <v>50103.722375857018</v>
      </c>
      <c r="DN219" s="6">
        <f t="shared" si="269"/>
        <v>51378.232001249162</v>
      </c>
      <c r="DO219" s="6">
        <f t="shared" si="269"/>
        <v>51378.232001249162</v>
      </c>
      <c r="DP219" s="6">
        <f t="shared" si="269"/>
        <v>51378.232001249162</v>
      </c>
      <c r="DQ219" s="6">
        <f t="shared" si="269"/>
        <v>51378.232001249162</v>
      </c>
      <c r="DR219" s="6">
        <f t="shared" si="269"/>
        <v>0</v>
      </c>
      <c r="DS219" s="6">
        <f t="shared" si="269"/>
        <v>0</v>
      </c>
      <c r="DT219" s="6">
        <f t="shared" si="269"/>
        <v>0</v>
      </c>
      <c r="DU219" s="6">
        <f t="shared" si="269"/>
        <v>0</v>
      </c>
      <c r="DV219" s="6">
        <f t="shared" si="269"/>
        <v>0</v>
      </c>
      <c r="DW219" s="6">
        <f t="shared" si="269"/>
        <v>0</v>
      </c>
      <c r="DX219" s="6">
        <f t="shared" si="269"/>
        <v>0</v>
      </c>
      <c r="DY219" s="6">
        <f t="shared" si="269"/>
        <v>0</v>
      </c>
      <c r="DZ219" s="6">
        <f t="shared" si="269"/>
        <v>0</v>
      </c>
      <c r="EA219" s="6">
        <f t="shared" si="269"/>
        <v>0</v>
      </c>
      <c r="EB219" s="6">
        <f t="shared" si="269"/>
        <v>0</v>
      </c>
      <c r="EC219" s="6">
        <f t="shared" si="269"/>
        <v>0</v>
      </c>
      <c r="ED219" s="6">
        <f t="shared" si="269"/>
        <v>0</v>
      </c>
      <c r="EE219" s="6">
        <f t="shared" si="269"/>
        <v>0</v>
      </c>
      <c r="EF219" s="6">
        <f t="shared" ref="EF219:FA219" si="270">EF179</f>
        <v>0</v>
      </c>
      <c r="EG219" s="6">
        <f t="shared" si="270"/>
        <v>0</v>
      </c>
      <c r="EH219" s="6">
        <f t="shared" si="270"/>
        <v>0</v>
      </c>
      <c r="EI219" s="6">
        <f t="shared" si="270"/>
        <v>0</v>
      </c>
      <c r="EJ219" s="6">
        <f t="shared" si="270"/>
        <v>0</v>
      </c>
      <c r="EK219" s="6">
        <f t="shared" si="270"/>
        <v>0</v>
      </c>
      <c r="EL219" s="6">
        <f t="shared" si="270"/>
        <v>0</v>
      </c>
      <c r="EM219" s="6">
        <f t="shared" si="270"/>
        <v>0</v>
      </c>
      <c r="EN219" s="6">
        <f t="shared" si="270"/>
        <v>0</v>
      </c>
      <c r="EO219" s="6">
        <f t="shared" si="270"/>
        <v>0</v>
      </c>
      <c r="EP219" s="6">
        <f t="shared" si="270"/>
        <v>0</v>
      </c>
      <c r="EQ219" s="6">
        <f t="shared" si="270"/>
        <v>0</v>
      </c>
      <c r="ER219" s="6">
        <f t="shared" si="270"/>
        <v>0</v>
      </c>
      <c r="ES219" s="6">
        <f t="shared" si="270"/>
        <v>0</v>
      </c>
      <c r="ET219" s="6">
        <f t="shared" si="270"/>
        <v>0</v>
      </c>
      <c r="EU219" s="6">
        <f t="shared" si="270"/>
        <v>0</v>
      </c>
      <c r="EV219" s="6">
        <f t="shared" si="270"/>
        <v>0</v>
      </c>
      <c r="EW219" s="6">
        <f t="shared" si="270"/>
        <v>0</v>
      </c>
      <c r="EX219" s="6">
        <f t="shared" si="270"/>
        <v>0</v>
      </c>
      <c r="EY219" s="6">
        <f t="shared" si="270"/>
        <v>0</v>
      </c>
      <c r="EZ219" s="6">
        <f t="shared" si="270"/>
        <v>0</v>
      </c>
      <c r="FA219" s="6">
        <f t="shared" si="270"/>
        <v>0</v>
      </c>
    </row>
    <row r="220" spans="2:157" outlineLevel="1" x14ac:dyDescent="0.35">
      <c r="C220" s="2" t="s">
        <v>151</v>
      </c>
      <c r="H220" s="6">
        <f t="shared" ref="H220:AM220" si="271">MAX(H177,0)</f>
        <v>0</v>
      </c>
      <c r="I220" s="6">
        <f t="shared" si="271"/>
        <v>0</v>
      </c>
      <c r="J220" s="6">
        <f t="shared" si="271"/>
        <v>0</v>
      </c>
      <c r="K220" s="6">
        <f t="shared" si="271"/>
        <v>0</v>
      </c>
      <c r="L220" s="6">
        <f t="shared" si="271"/>
        <v>0</v>
      </c>
      <c r="M220" s="6">
        <f t="shared" si="271"/>
        <v>0</v>
      </c>
      <c r="N220" s="6">
        <f t="shared" si="271"/>
        <v>0</v>
      </c>
      <c r="O220" s="6">
        <f t="shared" si="271"/>
        <v>0</v>
      </c>
      <c r="P220" s="6">
        <f t="shared" si="271"/>
        <v>0</v>
      </c>
      <c r="Q220" s="6">
        <f t="shared" si="271"/>
        <v>0</v>
      </c>
      <c r="R220" s="6">
        <f t="shared" si="271"/>
        <v>0</v>
      </c>
      <c r="S220" s="6">
        <f t="shared" si="271"/>
        <v>0</v>
      </c>
      <c r="T220" s="6">
        <f t="shared" si="271"/>
        <v>0</v>
      </c>
      <c r="U220" s="6">
        <f t="shared" si="271"/>
        <v>0</v>
      </c>
      <c r="V220" s="6">
        <f t="shared" si="271"/>
        <v>0</v>
      </c>
      <c r="W220" s="6">
        <f t="shared" si="271"/>
        <v>0</v>
      </c>
      <c r="X220" s="6">
        <f t="shared" si="271"/>
        <v>0</v>
      </c>
      <c r="Y220" s="6">
        <f t="shared" si="271"/>
        <v>0</v>
      </c>
      <c r="Z220" s="6">
        <f t="shared" si="271"/>
        <v>0</v>
      </c>
      <c r="AA220" s="6">
        <f t="shared" si="271"/>
        <v>0</v>
      </c>
      <c r="AB220" s="6">
        <f t="shared" si="271"/>
        <v>0</v>
      </c>
      <c r="AC220" s="6">
        <f t="shared" si="271"/>
        <v>0</v>
      </c>
      <c r="AD220" s="6">
        <f t="shared" si="271"/>
        <v>0</v>
      </c>
      <c r="AE220" s="6">
        <f t="shared" si="271"/>
        <v>0</v>
      </c>
      <c r="AF220" s="6">
        <f t="shared" si="271"/>
        <v>0</v>
      </c>
      <c r="AG220" s="6">
        <f t="shared" si="271"/>
        <v>0</v>
      </c>
      <c r="AH220" s="6">
        <f t="shared" si="271"/>
        <v>0</v>
      </c>
      <c r="AI220" s="6">
        <f t="shared" si="271"/>
        <v>0</v>
      </c>
      <c r="AJ220" s="6">
        <f t="shared" si="271"/>
        <v>0</v>
      </c>
      <c r="AK220" s="6">
        <f t="shared" si="271"/>
        <v>0</v>
      </c>
      <c r="AL220" s="6">
        <f t="shared" si="271"/>
        <v>0</v>
      </c>
      <c r="AM220" s="6">
        <f t="shared" si="271"/>
        <v>0</v>
      </c>
      <c r="AN220" s="6">
        <f t="shared" ref="AN220:BS220" si="272">MAX(AN177,0)</f>
        <v>0</v>
      </c>
      <c r="AO220" s="6">
        <f t="shared" si="272"/>
        <v>0</v>
      </c>
      <c r="AP220" s="6">
        <f t="shared" si="272"/>
        <v>15311.370808421383</v>
      </c>
      <c r="AQ220" s="6">
        <f t="shared" si="272"/>
        <v>15311.370808421383</v>
      </c>
      <c r="AR220" s="6">
        <f t="shared" si="272"/>
        <v>15311.370808421383</v>
      </c>
      <c r="AS220" s="6">
        <f t="shared" si="272"/>
        <v>15311.370808421383</v>
      </c>
      <c r="AT220" s="6">
        <f t="shared" si="272"/>
        <v>31888.594104063635</v>
      </c>
      <c r="AU220" s="6">
        <f t="shared" si="272"/>
        <v>31888.594104063635</v>
      </c>
      <c r="AV220" s="6">
        <f t="shared" si="272"/>
        <v>31888.594104063635</v>
      </c>
      <c r="AW220" s="6">
        <f t="shared" si="272"/>
        <v>31888.594104063635</v>
      </c>
      <c r="AX220" s="6">
        <f t="shared" si="272"/>
        <v>32798.801164019911</v>
      </c>
      <c r="AY220" s="6">
        <f t="shared" si="272"/>
        <v>32798.801164019911</v>
      </c>
      <c r="AZ220" s="6">
        <f t="shared" si="272"/>
        <v>32798.801164019911</v>
      </c>
      <c r="BA220" s="6">
        <f t="shared" si="272"/>
        <v>32798.801164019911</v>
      </c>
      <c r="BB220" s="6">
        <f t="shared" si="272"/>
        <v>33727.212365175306</v>
      </c>
      <c r="BC220" s="6">
        <f t="shared" si="272"/>
        <v>33727.212365175306</v>
      </c>
      <c r="BD220" s="6">
        <f t="shared" si="272"/>
        <v>33727.212365175306</v>
      </c>
      <c r="BE220" s="6">
        <f t="shared" si="272"/>
        <v>33727.212365175306</v>
      </c>
      <c r="BF220" s="6">
        <f t="shared" si="272"/>
        <v>34674.191790353827</v>
      </c>
      <c r="BG220" s="6">
        <f t="shared" si="272"/>
        <v>34674.191790353827</v>
      </c>
      <c r="BH220" s="6">
        <f t="shared" si="272"/>
        <v>34674.191790353827</v>
      </c>
      <c r="BI220" s="6">
        <f t="shared" si="272"/>
        <v>34674.191790353827</v>
      </c>
      <c r="BJ220" s="6">
        <f t="shared" si="272"/>
        <v>35640.11080403591</v>
      </c>
      <c r="BK220" s="6">
        <f t="shared" si="272"/>
        <v>35640.11080403591</v>
      </c>
      <c r="BL220" s="6">
        <f t="shared" si="272"/>
        <v>35640.11080403591</v>
      </c>
      <c r="BM220" s="6">
        <f t="shared" si="272"/>
        <v>35640.11080403591</v>
      </c>
      <c r="BN220" s="6">
        <f t="shared" si="272"/>
        <v>36625.34819799164</v>
      </c>
      <c r="BO220" s="6">
        <f t="shared" si="272"/>
        <v>36625.34819799164</v>
      </c>
      <c r="BP220" s="6">
        <f t="shared" si="272"/>
        <v>36625.34819799164</v>
      </c>
      <c r="BQ220" s="6">
        <f t="shared" si="272"/>
        <v>36625.34819799164</v>
      </c>
      <c r="BR220" s="6">
        <f t="shared" si="272"/>
        <v>37630.29033982649</v>
      </c>
      <c r="BS220" s="6">
        <f t="shared" si="272"/>
        <v>37630.29033982649</v>
      </c>
      <c r="BT220" s="6">
        <f t="shared" ref="BT220:CY220" si="273">MAX(BT177,0)</f>
        <v>37630.29033982649</v>
      </c>
      <c r="BU220" s="6">
        <f t="shared" si="273"/>
        <v>37630.29033982649</v>
      </c>
      <c r="BV220" s="6">
        <f t="shared" si="273"/>
        <v>38655.331324498038</v>
      </c>
      <c r="BW220" s="6">
        <f t="shared" si="273"/>
        <v>38655.331324498038</v>
      </c>
      <c r="BX220" s="6">
        <f t="shared" si="273"/>
        <v>38655.331324498038</v>
      </c>
      <c r="BY220" s="6">
        <f t="shared" si="273"/>
        <v>38655.331324498038</v>
      </c>
      <c r="BZ220" s="6">
        <f t="shared" si="273"/>
        <v>39700.873128863008</v>
      </c>
      <c r="CA220" s="6">
        <f t="shared" si="273"/>
        <v>39700.873128863008</v>
      </c>
      <c r="CB220" s="6">
        <f t="shared" si="273"/>
        <v>39700.873128863008</v>
      </c>
      <c r="CC220" s="6">
        <f t="shared" si="273"/>
        <v>39700.873128863008</v>
      </c>
      <c r="CD220" s="6">
        <f t="shared" si="273"/>
        <v>40767.32576931527</v>
      </c>
      <c r="CE220" s="6">
        <f t="shared" si="273"/>
        <v>40767.32576931527</v>
      </c>
      <c r="CF220" s="6">
        <f t="shared" si="273"/>
        <v>40767.32576931527</v>
      </c>
      <c r="CG220" s="6">
        <f t="shared" si="273"/>
        <v>40767.32576931527</v>
      </c>
      <c r="CH220" s="6">
        <f t="shared" si="273"/>
        <v>41855.10746257659</v>
      </c>
      <c r="CI220" s="6">
        <f t="shared" si="273"/>
        <v>41855.10746257659</v>
      </c>
      <c r="CJ220" s="6">
        <f t="shared" si="273"/>
        <v>41855.10746257659</v>
      </c>
      <c r="CK220" s="6">
        <f t="shared" si="273"/>
        <v>41855.10746257659</v>
      </c>
      <c r="CL220" s="6">
        <f t="shared" si="273"/>
        <v>42964.644789703147</v>
      </c>
      <c r="CM220" s="6">
        <f t="shared" si="273"/>
        <v>42964.644789703147</v>
      </c>
      <c r="CN220" s="6">
        <f t="shared" si="273"/>
        <v>42964.644789703147</v>
      </c>
      <c r="CO220" s="6">
        <f t="shared" si="273"/>
        <v>42964.644789703147</v>
      </c>
      <c r="CP220" s="6">
        <f t="shared" si="273"/>
        <v>44096.37286337222</v>
      </c>
      <c r="CQ220" s="6">
        <f t="shared" si="273"/>
        <v>44096.37286337222</v>
      </c>
      <c r="CR220" s="6">
        <f t="shared" si="273"/>
        <v>44096.37286337222</v>
      </c>
      <c r="CS220" s="6">
        <f t="shared" si="273"/>
        <v>44096.37286337222</v>
      </c>
      <c r="CT220" s="6">
        <f t="shared" si="273"/>
        <v>45250.735498514696</v>
      </c>
      <c r="CU220" s="6">
        <f t="shared" si="273"/>
        <v>45250.735498514696</v>
      </c>
      <c r="CV220" s="6">
        <f t="shared" si="273"/>
        <v>45250.735498514696</v>
      </c>
      <c r="CW220" s="6">
        <f t="shared" si="273"/>
        <v>45250.735498514696</v>
      </c>
      <c r="CX220" s="6">
        <f t="shared" si="273"/>
        <v>46428.185386359997</v>
      </c>
      <c r="CY220" s="6">
        <f t="shared" si="273"/>
        <v>46428.185386359997</v>
      </c>
      <c r="CZ220" s="6">
        <f t="shared" ref="CZ220:EE220" si="274">MAX(CZ177,0)</f>
        <v>46428.185386359997</v>
      </c>
      <c r="DA220" s="6">
        <f t="shared" si="274"/>
        <v>46428.185386359997</v>
      </c>
      <c r="DB220" s="6">
        <f t="shared" si="274"/>
        <v>47629.184271962236</v>
      </c>
      <c r="DC220" s="6">
        <f t="shared" si="274"/>
        <v>47629.184271962236</v>
      </c>
      <c r="DD220" s="6">
        <f t="shared" si="274"/>
        <v>47629.184271962236</v>
      </c>
      <c r="DE220" s="6">
        <f t="shared" si="274"/>
        <v>47629.184271962236</v>
      </c>
      <c r="DF220" s="6">
        <f t="shared" si="274"/>
        <v>48854.203135276475</v>
      </c>
      <c r="DG220" s="6">
        <f t="shared" si="274"/>
        <v>48854.203135276475</v>
      </c>
      <c r="DH220" s="6">
        <f t="shared" si="274"/>
        <v>48854.203135276475</v>
      </c>
      <c r="DI220" s="6">
        <f t="shared" si="274"/>
        <v>48854.203135276475</v>
      </c>
      <c r="DJ220" s="6">
        <f t="shared" si="274"/>
        <v>50103.722375857018</v>
      </c>
      <c r="DK220" s="6">
        <f t="shared" si="274"/>
        <v>50103.722375857018</v>
      </c>
      <c r="DL220" s="6">
        <f t="shared" si="274"/>
        <v>50103.722375857018</v>
      </c>
      <c r="DM220" s="6">
        <f t="shared" si="274"/>
        <v>50103.722375857018</v>
      </c>
      <c r="DN220" s="6">
        <f t="shared" si="274"/>
        <v>51378.232001249169</v>
      </c>
      <c r="DO220" s="6">
        <f t="shared" si="274"/>
        <v>51378.232001249169</v>
      </c>
      <c r="DP220" s="6">
        <f t="shared" si="274"/>
        <v>51378.232001249169</v>
      </c>
      <c r="DQ220" s="6">
        <f t="shared" si="274"/>
        <v>51378.232001249169</v>
      </c>
      <c r="DR220" s="6">
        <f t="shared" si="274"/>
        <v>0</v>
      </c>
      <c r="DS220" s="6">
        <f t="shared" si="274"/>
        <v>0</v>
      </c>
      <c r="DT220" s="6">
        <f t="shared" si="274"/>
        <v>0</v>
      </c>
      <c r="DU220" s="6">
        <f t="shared" si="274"/>
        <v>0</v>
      </c>
      <c r="DV220" s="6">
        <f t="shared" si="274"/>
        <v>0</v>
      </c>
      <c r="DW220" s="6">
        <f t="shared" si="274"/>
        <v>0</v>
      </c>
      <c r="DX220" s="6">
        <f t="shared" si="274"/>
        <v>0</v>
      </c>
      <c r="DY220" s="6">
        <f t="shared" si="274"/>
        <v>0</v>
      </c>
      <c r="DZ220" s="6">
        <f t="shared" si="274"/>
        <v>0</v>
      </c>
      <c r="EA220" s="6">
        <f t="shared" si="274"/>
        <v>0</v>
      </c>
      <c r="EB220" s="6">
        <f t="shared" si="274"/>
        <v>0</v>
      </c>
      <c r="EC220" s="6">
        <f t="shared" si="274"/>
        <v>0</v>
      </c>
      <c r="ED220" s="6">
        <f t="shared" si="274"/>
        <v>0</v>
      </c>
      <c r="EE220" s="6">
        <f t="shared" si="274"/>
        <v>0</v>
      </c>
      <c r="EF220" s="6">
        <f t="shared" ref="EF220:FA220" si="275">MAX(EF177,0)</f>
        <v>0</v>
      </c>
      <c r="EG220" s="6">
        <f t="shared" si="275"/>
        <v>0</v>
      </c>
      <c r="EH220" s="6">
        <f t="shared" si="275"/>
        <v>0</v>
      </c>
      <c r="EI220" s="6">
        <f t="shared" si="275"/>
        <v>0</v>
      </c>
      <c r="EJ220" s="6">
        <f t="shared" si="275"/>
        <v>0</v>
      </c>
      <c r="EK220" s="6">
        <f t="shared" si="275"/>
        <v>0</v>
      </c>
      <c r="EL220" s="6">
        <f t="shared" si="275"/>
        <v>0</v>
      </c>
      <c r="EM220" s="6">
        <f t="shared" si="275"/>
        <v>0</v>
      </c>
      <c r="EN220" s="6">
        <f t="shared" si="275"/>
        <v>0</v>
      </c>
      <c r="EO220" s="6">
        <f t="shared" si="275"/>
        <v>0</v>
      </c>
      <c r="EP220" s="6">
        <f t="shared" si="275"/>
        <v>0</v>
      </c>
      <c r="EQ220" s="6">
        <f t="shared" si="275"/>
        <v>0</v>
      </c>
      <c r="ER220" s="6">
        <f t="shared" si="275"/>
        <v>0</v>
      </c>
      <c r="ES220" s="6">
        <f t="shared" si="275"/>
        <v>0</v>
      </c>
      <c r="ET220" s="6">
        <f t="shared" si="275"/>
        <v>0</v>
      </c>
      <c r="EU220" s="6">
        <f t="shared" si="275"/>
        <v>0</v>
      </c>
      <c r="EV220" s="6">
        <f t="shared" si="275"/>
        <v>0</v>
      </c>
      <c r="EW220" s="6">
        <f t="shared" si="275"/>
        <v>0</v>
      </c>
      <c r="EX220" s="6">
        <f t="shared" si="275"/>
        <v>0</v>
      </c>
      <c r="EY220" s="6">
        <f t="shared" si="275"/>
        <v>0</v>
      </c>
      <c r="EZ220" s="6">
        <f t="shared" si="275"/>
        <v>0</v>
      </c>
      <c r="FA220" s="6">
        <f t="shared" si="275"/>
        <v>0</v>
      </c>
    </row>
    <row r="221" spans="2:157" ht="15" outlineLevel="1" thickBot="1" x14ac:dyDescent="0.4">
      <c r="C221" s="9" t="s">
        <v>157</v>
      </c>
      <c r="D221" s="9"/>
      <c r="E221" s="9"/>
      <c r="F221" s="9"/>
      <c r="G221" s="9"/>
      <c r="H221" s="10">
        <f>H215-H216-H217+H218-H219+H220</f>
        <v>0</v>
      </c>
      <c r="I221" s="10">
        <f t="shared" ref="I221:BT221" si="276">I215-I216-I217+I218-I219+I220</f>
        <v>0</v>
      </c>
      <c r="J221" s="10">
        <f t="shared" si="276"/>
        <v>0</v>
      </c>
      <c r="K221" s="10">
        <f t="shared" si="276"/>
        <v>0</v>
      </c>
      <c r="L221" s="10">
        <f t="shared" si="276"/>
        <v>0</v>
      </c>
      <c r="M221" s="10">
        <f t="shared" si="276"/>
        <v>0</v>
      </c>
      <c r="N221" s="10">
        <f t="shared" si="276"/>
        <v>35252.122725000001</v>
      </c>
      <c r="O221" s="10">
        <f t="shared" si="276"/>
        <v>35252.122725000001</v>
      </c>
      <c r="P221" s="10">
        <f t="shared" si="276"/>
        <v>171038.076925</v>
      </c>
      <c r="Q221" s="10">
        <f t="shared" si="276"/>
        <v>861718.55550000002</v>
      </c>
      <c r="R221" s="10">
        <f t="shared" si="276"/>
        <v>1723437.111</v>
      </c>
      <c r="S221" s="10">
        <f t="shared" si="276"/>
        <v>2611268.35</v>
      </c>
      <c r="T221" s="10">
        <f t="shared" si="276"/>
        <v>2611268.35</v>
      </c>
      <c r="U221" s="10">
        <f t="shared" si="276"/>
        <v>2611268.35</v>
      </c>
      <c r="V221" s="10">
        <f t="shared" si="276"/>
        <v>2230001.1729135001</v>
      </c>
      <c r="W221" s="10">
        <f t="shared" si="276"/>
        <v>1903233.1847272501</v>
      </c>
      <c r="X221" s="10">
        <f t="shared" si="276"/>
        <v>1576465.1965410002</v>
      </c>
      <c r="Y221" s="10">
        <f t="shared" si="276"/>
        <v>1249697.2083547502</v>
      </c>
      <c r="Z221" s="10">
        <f t="shared" si="276"/>
        <v>922120.98234739515</v>
      </c>
      <c r="AA221" s="10">
        <f t="shared" si="276"/>
        <v>834982.85216439515</v>
      </c>
      <c r="AB221" s="10">
        <f t="shared" si="276"/>
        <v>747844.72198139515</v>
      </c>
      <c r="AC221" s="10">
        <f t="shared" si="276"/>
        <v>660706.59179839515</v>
      </c>
      <c r="AD221" s="10">
        <f t="shared" si="276"/>
        <v>572744.05903786805</v>
      </c>
      <c r="AE221" s="10">
        <f t="shared" si="276"/>
        <v>520461.18092806806</v>
      </c>
      <c r="AF221" s="10">
        <f t="shared" si="276"/>
        <v>468178.30281826807</v>
      </c>
      <c r="AG221" s="10">
        <f t="shared" si="276"/>
        <v>415895.42470846808</v>
      </c>
      <c r="AH221" s="10">
        <f t="shared" si="276"/>
        <v>362771.65596959047</v>
      </c>
      <c r="AI221" s="10">
        <f t="shared" si="276"/>
        <v>331401.92910371046</v>
      </c>
      <c r="AJ221" s="10">
        <f t="shared" si="276"/>
        <v>300032.20223783044</v>
      </c>
      <c r="AK221" s="10">
        <f t="shared" si="276"/>
        <v>268662.47537195042</v>
      </c>
      <c r="AL221" s="10">
        <f t="shared" si="276"/>
        <v>236435.04006441118</v>
      </c>
      <c r="AM221" s="10">
        <f t="shared" si="276"/>
        <v>205065.31319853116</v>
      </c>
      <c r="AN221" s="10">
        <f t="shared" si="276"/>
        <v>173695.58633265115</v>
      </c>
      <c r="AO221" s="10">
        <f t="shared" si="276"/>
        <v>142325.85946677113</v>
      </c>
      <c r="AP221" s="10">
        <f t="shared" si="276"/>
        <v>125392.64079882011</v>
      </c>
      <c r="AQ221" s="10">
        <f t="shared" si="276"/>
        <v>109707.77736588012</v>
      </c>
      <c r="AR221" s="10">
        <f t="shared" si="276"/>
        <v>94022.913932940122</v>
      </c>
      <c r="AS221" s="10">
        <f t="shared" si="276"/>
        <v>78338.050500000129</v>
      </c>
      <c r="AT221" s="10">
        <f t="shared" si="276"/>
        <v>78338.050500000129</v>
      </c>
      <c r="AU221" s="10">
        <f t="shared" si="276"/>
        <v>78338.050500000129</v>
      </c>
      <c r="AV221" s="10">
        <f t="shared" si="276"/>
        <v>78338.050500000129</v>
      </c>
      <c r="AW221" s="10">
        <f t="shared" si="276"/>
        <v>78338.050500000129</v>
      </c>
      <c r="AX221" s="10">
        <f t="shared" si="276"/>
        <v>78338.050500000129</v>
      </c>
      <c r="AY221" s="10">
        <f t="shared" si="276"/>
        <v>78338.050500000129</v>
      </c>
      <c r="AZ221" s="10">
        <f t="shared" si="276"/>
        <v>78338.050500000129</v>
      </c>
      <c r="BA221" s="10">
        <f t="shared" si="276"/>
        <v>78338.050500000129</v>
      </c>
      <c r="BB221" s="10">
        <f t="shared" si="276"/>
        <v>78338.050500000129</v>
      </c>
      <c r="BC221" s="10">
        <f t="shared" si="276"/>
        <v>78338.050500000129</v>
      </c>
      <c r="BD221" s="10">
        <f t="shared" si="276"/>
        <v>78338.050500000129</v>
      </c>
      <c r="BE221" s="10">
        <f t="shared" si="276"/>
        <v>78338.050500000129</v>
      </c>
      <c r="BF221" s="10">
        <f t="shared" si="276"/>
        <v>78338.050500000129</v>
      </c>
      <c r="BG221" s="10">
        <f t="shared" si="276"/>
        <v>78338.050500000129</v>
      </c>
      <c r="BH221" s="10">
        <f t="shared" si="276"/>
        <v>78338.050500000129</v>
      </c>
      <c r="BI221" s="10">
        <f t="shared" si="276"/>
        <v>78338.050500000129</v>
      </c>
      <c r="BJ221" s="10">
        <f t="shared" si="276"/>
        <v>78338.050500000129</v>
      </c>
      <c r="BK221" s="10">
        <f t="shared" si="276"/>
        <v>78338.050500000129</v>
      </c>
      <c r="BL221" s="10">
        <f t="shared" si="276"/>
        <v>78338.050500000129</v>
      </c>
      <c r="BM221" s="10">
        <f t="shared" si="276"/>
        <v>78338.050500000129</v>
      </c>
      <c r="BN221" s="10">
        <f t="shared" si="276"/>
        <v>78338.050500000129</v>
      </c>
      <c r="BO221" s="10">
        <f t="shared" si="276"/>
        <v>78338.050500000129</v>
      </c>
      <c r="BP221" s="10">
        <f t="shared" si="276"/>
        <v>78338.050500000129</v>
      </c>
      <c r="BQ221" s="10">
        <f t="shared" si="276"/>
        <v>78338.050500000129</v>
      </c>
      <c r="BR221" s="10">
        <f t="shared" si="276"/>
        <v>78338.050500000129</v>
      </c>
      <c r="BS221" s="10">
        <f t="shared" si="276"/>
        <v>78338.050500000129</v>
      </c>
      <c r="BT221" s="10">
        <f t="shared" si="276"/>
        <v>78338.050500000129</v>
      </c>
      <c r="BU221" s="10">
        <f t="shared" ref="BU221:EF221" si="277">BU215-BU216-BU217+BU218-BU219+BU220</f>
        <v>78338.050500000129</v>
      </c>
      <c r="BV221" s="10">
        <f t="shared" si="277"/>
        <v>78338.050500000129</v>
      </c>
      <c r="BW221" s="10">
        <f t="shared" si="277"/>
        <v>78338.050500000129</v>
      </c>
      <c r="BX221" s="10">
        <f t="shared" si="277"/>
        <v>78338.050500000129</v>
      </c>
      <c r="BY221" s="10">
        <f t="shared" si="277"/>
        <v>78338.050500000129</v>
      </c>
      <c r="BZ221" s="10">
        <f t="shared" si="277"/>
        <v>78338.050500000129</v>
      </c>
      <c r="CA221" s="10">
        <f t="shared" si="277"/>
        <v>78338.050500000129</v>
      </c>
      <c r="CB221" s="10">
        <f t="shared" si="277"/>
        <v>78338.050500000129</v>
      </c>
      <c r="CC221" s="10">
        <f t="shared" si="277"/>
        <v>78338.050500000129</v>
      </c>
      <c r="CD221" s="10">
        <f t="shared" si="277"/>
        <v>78338.050500000129</v>
      </c>
      <c r="CE221" s="10">
        <f t="shared" si="277"/>
        <v>78338.050500000129</v>
      </c>
      <c r="CF221" s="10">
        <f t="shared" si="277"/>
        <v>78338.050500000129</v>
      </c>
      <c r="CG221" s="10">
        <f t="shared" si="277"/>
        <v>78338.050500000129</v>
      </c>
      <c r="CH221" s="10">
        <f t="shared" si="277"/>
        <v>78338.050500000129</v>
      </c>
      <c r="CI221" s="10">
        <f t="shared" si="277"/>
        <v>78338.050500000129</v>
      </c>
      <c r="CJ221" s="10">
        <f t="shared" si="277"/>
        <v>78338.050500000129</v>
      </c>
      <c r="CK221" s="10">
        <f t="shared" si="277"/>
        <v>78338.050500000129</v>
      </c>
      <c r="CL221" s="10">
        <f t="shared" si="277"/>
        <v>78338.050500000129</v>
      </c>
      <c r="CM221" s="10">
        <f t="shared" si="277"/>
        <v>78338.050500000129</v>
      </c>
      <c r="CN221" s="10">
        <f t="shared" si="277"/>
        <v>78338.050500000129</v>
      </c>
      <c r="CO221" s="10">
        <f t="shared" si="277"/>
        <v>78338.050500000129</v>
      </c>
      <c r="CP221" s="10">
        <f t="shared" si="277"/>
        <v>78338.050500000129</v>
      </c>
      <c r="CQ221" s="10">
        <f t="shared" si="277"/>
        <v>78338.050500000129</v>
      </c>
      <c r="CR221" s="10">
        <f t="shared" si="277"/>
        <v>78338.050500000129</v>
      </c>
      <c r="CS221" s="10">
        <f t="shared" si="277"/>
        <v>78338.050500000129</v>
      </c>
      <c r="CT221" s="10">
        <f t="shared" si="277"/>
        <v>78338.050500000129</v>
      </c>
      <c r="CU221" s="10">
        <f t="shared" si="277"/>
        <v>78338.050500000129</v>
      </c>
      <c r="CV221" s="10">
        <f t="shared" si="277"/>
        <v>78338.050500000129</v>
      </c>
      <c r="CW221" s="10">
        <f t="shared" si="277"/>
        <v>78338.050500000129</v>
      </c>
      <c r="CX221" s="10">
        <f t="shared" si="277"/>
        <v>78338.050500000129</v>
      </c>
      <c r="CY221" s="10">
        <f t="shared" si="277"/>
        <v>78338.050500000129</v>
      </c>
      <c r="CZ221" s="10">
        <f t="shared" si="277"/>
        <v>78338.050500000129</v>
      </c>
      <c r="DA221" s="10">
        <f t="shared" si="277"/>
        <v>78338.050500000129</v>
      </c>
      <c r="DB221" s="10">
        <f t="shared" si="277"/>
        <v>78338.050500000129</v>
      </c>
      <c r="DC221" s="10">
        <f t="shared" si="277"/>
        <v>78338.050500000129</v>
      </c>
      <c r="DD221" s="10">
        <f t="shared" si="277"/>
        <v>78338.050500000129</v>
      </c>
      <c r="DE221" s="10">
        <f t="shared" si="277"/>
        <v>78338.050500000129</v>
      </c>
      <c r="DF221" s="10">
        <f t="shared" si="277"/>
        <v>78338.050500000129</v>
      </c>
      <c r="DG221" s="10">
        <f t="shared" si="277"/>
        <v>78338.050500000129</v>
      </c>
      <c r="DH221" s="10">
        <f t="shared" si="277"/>
        <v>78338.050500000129</v>
      </c>
      <c r="DI221" s="10">
        <f t="shared" si="277"/>
        <v>78338.050500000129</v>
      </c>
      <c r="DJ221" s="10">
        <f t="shared" si="277"/>
        <v>78338.050500000129</v>
      </c>
      <c r="DK221" s="10">
        <f t="shared" si="277"/>
        <v>78338.050500000129</v>
      </c>
      <c r="DL221" s="10">
        <f t="shared" si="277"/>
        <v>78338.050500000129</v>
      </c>
      <c r="DM221" s="10">
        <f t="shared" si="277"/>
        <v>78338.050500000129</v>
      </c>
      <c r="DN221" s="10">
        <f t="shared" si="277"/>
        <v>78338.050500000129</v>
      </c>
      <c r="DO221" s="10">
        <f t="shared" si="277"/>
        <v>78338.050500000129</v>
      </c>
      <c r="DP221" s="10">
        <f t="shared" si="277"/>
        <v>78338.050500000129</v>
      </c>
      <c r="DQ221" s="10">
        <f t="shared" si="277"/>
        <v>78338.050500000129</v>
      </c>
      <c r="DR221" s="10">
        <f t="shared" si="277"/>
        <v>78338.050500000129</v>
      </c>
      <c r="DS221" s="10">
        <f t="shared" si="277"/>
        <v>78338.050500000129</v>
      </c>
      <c r="DT221" s="10">
        <f t="shared" si="277"/>
        <v>78338.050500000129</v>
      </c>
      <c r="DU221" s="10">
        <f t="shared" si="277"/>
        <v>78338.050500000129</v>
      </c>
      <c r="DV221" s="10">
        <f t="shared" si="277"/>
        <v>78338.050500000129</v>
      </c>
      <c r="DW221" s="10">
        <f t="shared" si="277"/>
        <v>78338.050500000129</v>
      </c>
      <c r="DX221" s="10">
        <f t="shared" si="277"/>
        <v>78338.050500000129</v>
      </c>
      <c r="DY221" s="10">
        <f t="shared" si="277"/>
        <v>78338.050500000129</v>
      </c>
      <c r="DZ221" s="10">
        <f t="shared" si="277"/>
        <v>78338.050500000129</v>
      </c>
      <c r="EA221" s="10">
        <f t="shared" si="277"/>
        <v>78338.050500000129</v>
      </c>
      <c r="EB221" s="10">
        <f t="shared" si="277"/>
        <v>78338.050500000129</v>
      </c>
      <c r="EC221" s="10">
        <f t="shared" si="277"/>
        <v>78338.050500000129</v>
      </c>
      <c r="ED221" s="10">
        <f t="shared" si="277"/>
        <v>78338.050500000129</v>
      </c>
      <c r="EE221" s="10">
        <f t="shared" si="277"/>
        <v>78338.050500000129</v>
      </c>
      <c r="EF221" s="10">
        <f t="shared" si="277"/>
        <v>78338.050500000129</v>
      </c>
      <c r="EG221" s="10">
        <f t="shared" ref="EG221:FA221" si="278">EG215-EG216-EG217+EG218-EG219+EG220</f>
        <v>78338.050500000129</v>
      </c>
      <c r="EH221" s="10">
        <f t="shared" si="278"/>
        <v>78338.050500000129</v>
      </c>
      <c r="EI221" s="10">
        <f t="shared" si="278"/>
        <v>78338.050500000129</v>
      </c>
      <c r="EJ221" s="10">
        <f t="shared" si="278"/>
        <v>78338.050500000129</v>
      </c>
      <c r="EK221" s="10">
        <f t="shared" si="278"/>
        <v>78338.050500000129</v>
      </c>
      <c r="EL221" s="10">
        <f t="shared" si="278"/>
        <v>78338.050500000129</v>
      </c>
      <c r="EM221" s="10">
        <f t="shared" si="278"/>
        <v>78338.050500000129</v>
      </c>
      <c r="EN221" s="10">
        <f t="shared" si="278"/>
        <v>78338.050500000129</v>
      </c>
      <c r="EO221" s="10">
        <f t="shared" si="278"/>
        <v>78338.050500000129</v>
      </c>
      <c r="EP221" s="10">
        <f t="shared" si="278"/>
        <v>78338.050500000129</v>
      </c>
      <c r="EQ221" s="10">
        <f t="shared" si="278"/>
        <v>78338.050500000129</v>
      </c>
      <c r="ER221" s="10">
        <f t="shared" si="278"/>
        <v>78338.050500000129</v>
      </c>
      <c r="ES221" s="10">
        <f t="shared" si="278"/>
        <v>78338.050500000129</v>
      </c>
      <c r="ET221" s="10">
        <f t="shared" si="278"/>
        <v>78338.050500000129</v>
      </c>
      <c r="EU221" s="10">
        <f t="shared" si="278"/>
        <v>78338.050500000129</v>
      </c>
      <c r="EV221" s="10">
        <f t="shared" si="278"/>
        <v>78338.050500000129</v>
      </c>
      <c r="EW221" s="10">
        <f t="shared" si="278"/>
        <v>78338.050500000129</v>
      </c>
      <c r="EX221" s="10">
        <f t="shared" si="278"/>
        <v>78338.050500000129</v>
      </c>
      <c r="EY221" s="10">
        <f t="shared" si="278"/>
        <v>78338.050500000129</v>
      </c>
      <c r="EZ221" s="10">
        <f t="shared" si="278"/>
        <v>78338.050500000129</v>
      </c>
      <c r="FA221" s="10">
        <f t="shared" si="278"/>
        <v>78338.050500000129</v>
      </c>
    </row>
    <row r="222" spans="2:157" outlineLevel="1" x14ac:dyDescent="0.35">
      <c r="C222" s="2" t="s">
        <v>153</v>
      </c>
      <c r="H222" s="6">
        <f>MAX(-H221,0)</f>
        <v>0</v>
      </c>
      <c r="I222" s="6">
        <f t="shared" ref="I222:BT222" si="279">MAX(-I221,0)</f>
        <v>0</v>
      </c>
      <c r="J222" s="6">
        <f t="shared" si="279"/>
        <v>0</v>
      </c>
      <c r="K222" s="6">
        <f t="shared" si="279"/>
        <v>0</v>
      </c>
      <c r="L222" s="6">
        <f t="shared" si="279"/>
        <v>0</v>
      </c>
      <c r="M222" s="6">
        <f t="shared" si="279"/>
        <v>0</v>
      </c>
      <c r="N222" s="6">
        <f t="shared" si="279"/>
        <v>0</v>
      </c>
      <c r="O222" s="6">
        <f t="shared" si="279"/>
        <v>0</v>
      </c>
      <c r="P222" s="6">
        <f t="shared" si="279"/>
        <v>0</v>
      </c>
      <c r="Q222" s="6">
        <f t="shared" si="279"/>
        <v>0</v>
      </c>
      <c r="R222" s="6">
        <f t="shared" si="279"/>
        <v>0</v>
      </c>
      <c r="S222" s="6">
        <f t="shared" si="279"/>
        <v>0</v>
      </c>
      <c r="T222" s="6">
        <f t="shared" si="279"/>
        <v>0</v>
      </c>
      <c r="U222" s="6">
        <f t="shared" si="279"/>
        <v>0</v>
      </c>
      <c r="V222" s="6">
        <f t="shared" si="279"/>
        <v>0</v>
      </c>
      <c r="W222" s="6">
        <f t="shared" si="279"/>
        <v>0</v>
      </c>
      <c r="X222" s="6">
        <f t="shared" si="279"/>
        <v>0</v>
      </c>
      <c r="Y222" s="6">
        <f t="shared" si="279"/>
        <v>0</v>
      </c>
      <c r="Z222" s="6">
        <f t="shared" si="279"/>
        <v>0</v>
      </c>
      <c r="AA222" s="6">
        <f t="shared" si="279"/>
        <v>0</v>
      </c>
      <c r="AB222" s="6">
        <f t="shared" si="279"/>
        <v>0</v>
      </c>
      <c r="AC222" s="6">
        <f t="shared" si="279"/>
        <v>0</v>
      </c>
      <c r="AD222" s="6">
        <f t="shared" si="279"/>
        <v>0</v>
      </c>
      <c r="AE222" s="6">
        <f t="shared" si="279"/>
        <v>0</v>
      </c>
      <c r="AF222" s="6">
        <f t="shared" si="279"/>
        <v>0</v>
      </c>
      <c r="AG222" s="6">
        <f t="shared" si="279"/>
        <v>0</v>
      </c>
      <c r="AH222" s="6">
        <f t="shared" si="279"/>
        <v>0</v>
      </c>
      <c r="AI222" s="6">
        <f t="shared" si="279"/>
        <v>0</v>
      </c>
      <c r="AJ222" s="6">
        <f t="shared" si="279"/>
        <v>0</v>
      </c>
      <c r="AK222" s="6">
        <f t="shared" si="279"/>
        <v>0</v>
      </c>
      <c r="AL222" s="6">
        <f t="shared" si="279"/>
        <v>0</v>
      </c>
      <c r="AM222" s="6">
        <f t="shared" si="279"/>
        <v>0</v>
      </c>
      <c r="AN222" s="6">
        <f t="shared" si="279"/>
        <v>0</v>
      </c>
      <c r="AO222" s="6">
        <f t="shared" si="279"/>
        <v>0</v>
      </c>
      <c r="AP222" s="6">
        <f t="shared" si="279"/>
        <v>0</v>
      </c>
      <c r="AQ222" s="6">
        <f t="shared" si="279"/>
        <v>0</v>
      </c>
      <c r="AR222" s="6">
        <f t="shared" si="279"/>
        <v>0</v>
      </c>
      <c r="AS222" s="6">
        <f t="shared" si="279"/>
        <v>0</v>
      </c>
      <c r="AT222" s="6">
        <f t="shared" si="279"/>
        <v>0</v>
      </c>
      <c r="AU222" s="6">
        <f t="shared" si="279"/>
        <v>0</v>
      </c>
      <c r="AV222" s="6">
        <f t="shared" si="279"/>
        <v>0</v>
      </c>
      <c r="AW222" s="6">
        <f t="shared" si="279"/>
        <v>0</v>
      </c>
      <c r="AX222" s="6">
        <f t="shared" si="279"/>
        <v>0</v>
      </c>
      <c r="AY222" s="6">
        <f t="shared" si="279"/>
        <v>0</v>
      </c>
      <c r="AZ222" s="6">
        <f t="shared" si="279"/>
        <v>0</v>
      </c>
      <c r="BA222" s="6">
        <f t="shared" si="279"/>
        <v>0</v>
      </c>
      <c r="BB222" s="6">
        <f t="shared" si="279"/>
        <v>0</v>
      </c>
      <c r="BC222" s="6">
        <f t="shared" si="279"/>
        <v>0</v>
      </c>
      <c r="BD222" s="6">
        <f t="shared" si="279"/>
        <v>0</v>
      </c>
      <c r="BE222" s="6">
        <f t="shared" si="279"/>
        <v>0</v>
      </c>
      <c r="BF222" s="6">
        <f t="shared" si="279"/>
        <v>0</v>
      </c>
      <c r="BG222" s="6">
        <f t="shared" si="279"/>
        <v>0</v>
      </c>
      <c r="BH222" s="6">
        <f t="shared" si="279"/>
        <v>0</v>
      </c>
      <c r="BI222" s="6">
        <f t="shared" si="279"/>
        <v>0</v>
      </c>
      <c r="BJ222" s="6">
        <f t="shared" si="279"/>
        <v>0</v>
      </c>
      <c r="BK222" s="6">
        <f t="shared" si="279"/>
        <v>0</v>
      </c>
      <c r="BL222" s="6">
        <f t="shared" si="279"/>
        <v>0</v>
      </c>
      <c r="BM222" s="6">
        <f t="shared" si="279"/>
        <v>0</v>
      </c>
      <c r="BN222" s="6">
        <f t="shared" si="279"/>
        <v>0</v>
      </c>
      <c r="BO222" s="6">
        <f t="shared" si="279"/>
        <v>0</v>
      </c>
      <c r="BP222" s="6">
        <f t="shared" si="279"/>
        <v>0</v>
      </c>
      <c r="BQ222" s="6">
        <f t="shared" si="279"/>
        <v>0</v>
      </c>
      <c r="BR222" s="6">
        <f t="shared" si="279"/>
        <v>0</v>
      </c>
      <c r="BS222" s="6">
        <f t="shared" si="279"/>
        <v>0</v>
      </c>
      <c r="BT222" s="6">
        <f t="shared" si="279"/>
        <v>0</v>
      </c>
      <c r="BU222" s="6">
        <f t="shared" ref="BU222:EF222" si="280">MAX(-BU221,0)</f>
        <v>0</v>
      </c>
      <c r="BV222" s="6">
        <f t="shared" si="280"/>
        <v>0</v>
      </c>
      <c r="BW222" s="6">
        <f t="shared" si="280"/>
        <v>0</v>
      </c>
      <c r="BX222" s="6">
        <f t="shared" si="280"/>
        <v>0</v>
      </c>
      <c r="BY222" s="6">
        <f t="shared" si="280"/>
        <v>0</v>
      </c>
      <c r="BZ222" s="6">
        <f t="shared" si="280"/>
        <v>0</v>
      </c>
      <c r="CA222" s="6">
        <f t="shared" si="280"/>
        <v>0</v>
      </c>
      <c r="CB222" s="6">
        <f t="shared" si="280"/>
        <v>0</v>
      </c>
      <c r="CC222" s="6">
        <f t="shared" si="280"/>
        <v>0</v>
      </c>
      <c r="CD222" s="6">
        <f t="shared" si="280"/>
        <v>0</v>
      </c>
      <c r="CE222" s="6">
        <f t="shared" si="280"/>
        <v>0</v>
      </c>
      <c r="CF222" s="6">
        <f t="shared" si="280"/>
        <v>0</v>
      </c>
      <c r="CG222" s="6">
        <f t="shared" si="280"/>
        <v>0</v>
      </c>
      <c r="CH222" s="6">
        <f t="shared" si="280"/>
        <v>0</v>
      </c>
      <c r="CI222" s="6">
        <f t="shared" si="280"/>
        <v>0</v>
      </c>
      <c r="CJ222" s="6">
        <f t="shared" si="280"/>
        <v>0</v>
      </c>
      <c r="CK222" s="6">
        <f t="shared" si="280"/>
        <v>0</v>
      </c>
      <c r="CL222" s="6">
        <f t="shared" si="280"/>
        <v>0</v>
      </c>
      <c r="CM222" s="6">
        <f t="shared" si="280"/>
        <v>0</v>
      </c>
      <c r="CN222" s="6">
        <f t="shared" si="280"/>
        <v>0</v>
      </c>
      <c r="CO222" s="6">
        <f t="shared" si="280"/>
        <v>0</v>
      </c>
      <c r="CP222" s="6">
        <f t="shared" si="280"/>
        <v>0</v>
      </c>
      <c r="CQ222" s="6">
        <f t="shared" si="280"/>
        <v>0</v>
      </c>
      <c r="CR222" s="6">
        <f t="shared" si="280"/>
        <v>0</v>
      </c>
      <c r="CS222" s="6">
        <f t="shared" si="280"/>
        <v>0</v>
      </c>
      <c r="CT222" s="6">
        <f t="shared" si="280"/>
        <v>0</v>
      </c>
      <c r="CU222" s="6">
        <f t="shared" si="280"/>
        <v>0</v>
      </c>
      <c r="CV222" s="6">
        <f t="shared" si="280"/>
        <v>0</v>
      </c>
      <c r="CW222" s="6">
        <f t="shared" si="280"/>
        <v>0</v>
      </c>
      <c r="CX222" s="6">
        <f t="shared" si="280"/>
        <v>0</v>
      </c>
      <c r="CY222" s="6">
        <f t="shared" si="280"/>
        <v>0</v>
      </c>
      <c r="CZ222" s="6">
        <f t="shared" si="280"/>
        <v>0</v>
      </c>
      <c r="DA222" s="6">
        <f t="shared" si="280"/>
        <v>0</v>
      </c>
      <c r="DB222" s="6">
        <f t="shared" si="280"/>
        <v>0</v>
      </c>
      <c r="DC222" s="6">
        <f t="shared" si="280"/>
        <v>0</v>
      </c>
      <c r="DD222" s="6">
        <f t="shared" si="280"/>
        <v>0</v>
      </c>
      <c r="DE222" s="6">
        <f t="shared" si="280"/>
        <v>0</v>
      </c>
      <c r="DF222" s="6">
        <f t="shared" si="280"/>
        <v>0</v>
      </c>
      <c r="DG222" s="6">
        <f t="shared" si="280"/>
        <v>0</v>
      </c>
      <c r="DH222" s="6">
        <f t="shared" si="280"/>
        <v>0</v>
      </c>
      <c r="DI222" s="6">
        <f t="shared" si="280"/>
        <v>0</v>
      </c>
      <c r="DJ222" s="6">
        <f t="shared" si="280"/>
        <v>0</v>
      </c>
      <c r="DK222" s="6">
        <f t="shared" si="280"/>
        <v>0</v>
      </c>
      <c r="DL222" s="6">
        <f t="shared" si="280"/>
        <v>0</v>
      </c>
      <c r="DM222" s="6">
        <f t="shared" si="280"/>
        <v>0</v>
      </c>
      <c r="DN222" s="6">
        <f t="shared" si="280"/>
        <v>0</v>
      </c>
      <c r="DO222" s="6">
        <f t="shared" si="280"/>
        <v>0</v>
      </c>
      <c r="DP222" s="6">
        <f t="shared" si="280"/>
        <v>0</v>
      </c>
      <c r="DQ222" s="6">
        <f t="shared" si="280"/>
        <v>0</v>
      </c>
      <c r="DR222" s="6">
        <f t="shared" si="280"/>
        <v>0</v>
      </c>
      <c r="DS222" s="6">
        <f t="shared" si="280"/>
        <v>0</v>
      </c>
      <c r="DT222" s="6">
        <f t="shared" si="280"/>
        <v>0</v>
      </c>
      <c r="DU222" s="6">
        <f t="shared" si="280"/>
        <v>0</v>
      </c>
      <c r="DV222" s="6">
        <f t="shared" si="280"/>
        <v>0</v>
      </c>
      <c r="DW222" s="6">
        <f t="shared" si="280"/>
        <v>0</v>
      </c>
      <c r="DX222" s="6">
        <f t="shared" si="280"/>
        <v>0</v>
      </c>
      <c r="DY222" s="6">
        <f t="shared" si="280"/>
        <v>0</v>
      </c>
      <c r="DZ222" s="6">
        <f t="shared" si="280"/>
        <v>0</v>
      </c>
      <c r="EA222" s="6">
        <f t="shared" si="280"/>
        <v>0</v>
      </c>
      <c r="EB222" s="6">
        <f t="shared" si="280"/>
        <v>0</v>
      </c>
      <c r="EC222" s="6">
        <f t="shared" si="280"/>
        <v>0</v>
      </c>
      <c r="ED222" s="6">
        <f t="shared" si="280"/>
        <v>0</v>
      </c>
      <c r="EE222" s="6">
        <f t="shared" si="280"/>
        <v>0</v>
      </c>
      <c r="EF222" s="6">
        <f t="shared" si="280"/>
        <v>0</v>
      </c>
      <c r="EG222" s="6">
        <f t="shared" ref="EG222:FA222" si="281">MAX(-EG221,0)</f>
        <v>0</v>
      </c>
      <c r="EH222" s="6">
        <f t="shared" si="281"/>
        <v>0</v>
      </c>
      <c r="EI222" s="6">
        <f t="shared" si="281"/>
        <v>0</v>
      </c>
      <c r="EJ222" s="6">
        <f t="shared" si="281"/>
        <v>0</v>
      </c>
      <c r="EK222" s="6">
        <f t="shared" si="281"/>
        <v>0</v>
      </c>
      <c r="EL222" s="6">
        <f t="shared" si="281"/>
        <v>0</v>
      </c>
      <c r="EM222" s="6">
        <f t="shared" si="281"/>
        <v>0</v>
      </c>
      <c r="EN222" s="6">
        <f t="shared" si="281"/>
        <v>0</v>
      </c>
      <c r="EO222" s="6">
        <f t="shared" si="281"/>
        <v>0</v>
      </c>
      <c r="EP222" s="6">
        <f t="shared" si="281"/>
        <v>0</v>
      </c>
      <c r="EQ222" s="6">
        <f t="shared" si="281"/>
        <v>0</v>
      </c>
      <c r="ER222" s="6">
        <f t="shared" si="281"/>
        <v>0</v>
      </c>
      <c r="ES222" s="6">
        <f t="shared" si="281"/>
        <v>0</v>
      </c>
      <c r="ET222" s="6">
        <f t="shared" si="281"/>
        <v>0</v>
      </c>
      <c r="EU222" s="6">
        <f t="shared" si="281"/>
        <v>0</v>
      </c>
      <c r="EV222" s="6">
        <f t="shared" si="281"/>
        <v>0</v>
      </c>
      <c r="EW222" s="6">
        <f t="shared" si="281"/>
        <v>0</v>
      </c>
      <c r="EX222" s="6">
        <f t="shared" si="281"/>
        <v>0</v>
      </c>
      <c r="EY222" s="6">
        <f t="shared" si="281"/>
        <v>0</v>
      </c>
      <c r="EZ222" s="6">
        <f t="shared" si="281"/>
        <v>0</v>
      </c>
      <c r="FA222" s="6">
        <f t="shared" si="281"/>
        <v>0</v>
      </c>
    </row>
    <row r="223" spans="2:157" outlineLevel="1" x14ac:dyDescent="0.35">
      <c r="C223" s="15" t="s">
        <v>154</v>
      </c>
      <c r="D223" s="15"/>
      <c r="E223" s="15"/>
      <c r="F223" s="15"/>
      <c r="G223" s="15"/>
      <c r="H223" s="16">
        <f>H221-H222</f>
        <v>0</v>
      </c>
      <c r="I223" s="16">
        <f t="shared" ref="I223:BT223" si="282">I221-I222</f>
        <v>0</v>
      </c>
      <c r="J223" s="16">
        <f t="shared" si="282"/>
        <v>0</v>
      </c>
      <c r="K223" s="16">
        <f t="shared" si="282"/>
        <v>0</v>
      </c>
      <c r="L223" s="16">
        <f t="shared" si="282"/>
        <v>0</v>
      </c>
      <c r="M223" s="16">
        <f t="shared" si="282"/>
        <v>0</v>
      </c>
      <c r="N223" s="16">
        <f t="shared" si="282"/>
        <v>35252.122725000001</v>
      </c>
      <c r="O223" s="16">
        <f t="shared" si="282"/>
        <v>35252.122725000001</v>
      </c>
      <c r="P223" s="16">
        <f t="shared" si="282"/>
        <v>171038.076925</v>
      </c>
      <c r="Q223" s="16">
        <f t="shared" si="282"/>
        <v>861718.55550000002</v>
      </c>
      <c r="R223" s="16">
        <f t="shared" si="282"/>
        <v>1723437.111</v>
      </c>
      <c r="S223" s="16">
        <f t="shared" si="282"/>
        <v>2611268.35</v>
      </c>
      <c r="T223" s="16">
        <f t="shared" si="282"/>
        <v>2611268.35</v>
      </c>
      <c r="U223" s="16">
        <f t="shared" si="282"/>
        <v>2611268.35</v>
      </c>
      <c r="V223" s="16">
        <f t="shared" si="282"/>
        <v>2230001.1729135001</v>
      </c>
      <c r="W223" s="16">
        <f t="shared" si="282"/>
        <v>1903233.1847272501</v>
      </c>
      <c r="X223" s="16">
        <f t="shared" si="282"/>
        <v>1576465.1965410002</v>
      </c>
      <c r="Y223" s="16">
        <f t="shared" si="282"/>
        <v>1249697.2083547502</v>
      </c>
      <c r="Z223" s="16">
        <f t="shared" si="282"/>
        <v>922120.98234739515</v>
      </c>
      <c r="AA223" s="16">
        <f t="shared" si="282"/>
        <v>834982.85216439515</v>
      </c>
      <c r="AB223" s="16">
        <f t="shared" si="282"/>
        <v>747844.72198139515</v>
      </c>
      <c r="AC223" s="16">
        <f t="shared" si="282"/>
        <v>660706.59179839515</v>
      </c>
      <c r="AD223" s="16">
        <f t="shared" si="282"/>
        <v>572744.05903786805</v>
      </c>
      <c r="AE223" s="16">
        <f t="shared" si="282"/>
        <v>520461.18092806806</v>
      </c>
      <c r="AF223" s="16">
        <f t="shared" si="282"/>
        <v>468178.30281826807</v>
      </c>
      <c r="AG223" s="16">
        <f t="shared" si="282"/>
        <v>415895.42470846808</v>
      </c>
      <c r="AH223" s="16">
        <f t="shared" si="282"/>
        <v>362771.65596959047</v>
      </c>
      <c r="AI223" s="16">
        <f t="shared" si="282"/>
        <v>331401.92910371046</v>
      </c>
      <c r="AJ223" s="16">
        <f t="shared" si="282"/>
        <v>300032.20223783044</v>
      </c>
      <c r="AK223" s="16">
        <f t="shared" si="282"/>
        <v>268662.47537195042</v>
      </c>
      <c r="AL223" s="16">
        <f t="shared" si="282"/>
        <v>236435.04006441118</v>
      </c>
      <c r="AM223" s="16">
        <f t="shared" si="282"/>
        <v>205065.31319853116</v>
      </c>
      <c r="AN223" s="16">
        <f t="shared" si="282"/>
        <v>173695.58633265115</v>
      </c>
      <c r="AO223" s="16">
        <f t="shared" si="282"/>
        <v>142325.85946677113</v>
      </c>
      <c r="AP223" s="16">
        <f t="shared" si="282"/>
        <v>125392.64079882011</v>
      </c>
      <c r="AQ223" s="16">
        <f t="shared" si="282"/>
        <v>109707.77736588012</v>
      </c>
      <c r="AR223" s="16">
        <f t="shared" si="282"/>
        <v>94022.913932940122</v>
      </c>
      <c r="AS223" s="16">
        <f t="shared" si="282"/>
        <v>78338.050500000129</v>
      </c>
      <c r="AT223" s="16">
        <f t="shared" si="282"/>
        <v>78338.050500000129</v>
      </c>
      <c r="AU223" s="16">
        <f t="shared" si="282"/>
        <v>78338.050500000129</v>
      </c>
      <c r="AV223" s="16">
        <f t="shared" si="282"/>
        <v>78338.050500000129</v>
      </c>
      <c r="AW223" s="16">
        <f t="shared" si="282"/>
        <v>78338.050500000129</v>
      </c>
      <c r="AX223" s="16">
        <f t="shared" si="282"/>
        <v>78338.050500000129</v>
      </c>
      <c r="AY223" s="16">
        <f t="shared" si="282"/>
        <v>78338.050500000129</v>
      </c>
      <c r="AZ223" s="16">
        <f t="shared" si="282"/>
        <v>78338.050500000129</v>
      </c>
      <c r="BA223" s="16">
        <f t="shared" si="282"/>
        <v>78338.050500000129</v>
      </c>
      <c r="BB223" s="16">
        <f t="shared" si="282"/>
        <v>78338.050500000129</v>
      </c>
      <c r="BC223" s="16">
        <f t="shared" si="282"/>
        <v>78338.050500000129</v>
      </c>
      <c r="BD223" s="16">
        <f t="shared" si="282"/>
        <v>78338.050500000129</v>
      </c>
      <c r="BE223" s="16">
        <f t="shared" si="282"/>
        <v>78338.050500000129</v>
      </c>
      <c r="BF223" s="16">
        <f t="shared" si="282"/>
        <v>78338.050500000129</v>
      </c>
      <c r="BG223" s="16">
        <f t="shared" si="282"/>
        <v>78338.050500000129</v>
      </c>
      <c r="BH223" s="16">
        <f t="shared" si="282"/>
        <v>78338.050500000129</v>
      </c>
      <c r="BI223" s="16">
        <f t="shared" si="282"/>
        <v>78338.050500000129</v>
      </c>
      <c r="BJ223" s="16">
        <f t="shared" si="282"/>
        <v>78338.050500000129</v>
      </c>
      <c r="BK223" s="16">
        <f t="shared" si="282"/>
        <v>78338.050500000129</v>
      </c>
      <c r="BL223" s="16">
        <f t="shared" si="282"/>
        <v>78338.050500000129</v>
      </c>
      <c r="BM223" s="16">
        <f t="shared" si="282"/>
        <v>78338.050500000129</v>
      </c>
      <c r="BN223" s="16">
        <f t="shared" si="282"/>
        <v>78338.050500000129</v>
      </c>
      <c r="BO223" s="16">
        <f t="shared" si="282"/>
        <v>78338.050500000129</v>
      </c>
      <c r="BP223" s="16">
        <f t="shared" si="282"/>
        <v>78338.050500000129</v>
      </c>
      <c r="BQ223" s="16">
        <f t="shared" si="282"/>
        <v>78338.050500000129</v>
      </c>
      <c r="BR223" s="16">
        <f t="shared" si="282"/>
        <v>78338.050500000129</v>
      </c>
      <c r="BS223" s="16">
        <f t="shared" si="282"/>
        <v>78338.050500000129</v>
      </c>
      <c r="BT223" s="16">
        <f t="shared" si="282"/>
        <v>78338.050500000129</v>
      </c>
      <c r="BU223" s="16">
        <f t="shared" ref="BU223:EF223" si="283">BU221-BU222</f>
        <v>78338.050500000129</v>
      </c>
      <c r="BV223" s="16">
        <f t="shared" si="283"/>
        <v>78338.050500000129</v>
      </c>
      <c r="BW223" s="16">
        <f t="shared" si="283"/>
        <v>78338.050500000129</v>
      </c>
      <c r="BX223" s="16">
        <f t="shared" si="283"/>
        <v>78338.050500000129</v>
      </c>
      <c r="BY223" s="16">
        <f t="shared" si="283"/>
        <v>78338.050500000129</v>
      </c>
      <c r="BZ223" s="16">
        <f t="shared" si="283"/>
        <v>78338.050500000129</v>
      </c>
      <c r="CA223" s="16">
        <f t="shared" si="283"/>
        <v>78338.050500000129</v>
      </c>
      <c r="CB223" s="16">
        <f t="shared" si="283"/>
        <v>78338.050500000129</v>
      </c>
      <c r="CC223" s="16">
        <f t="shared" si="283"/>
        <v>78338.050500000129</v>
      </c>
      <c r="CD223" s="16">
        <f t="shared" si="283"/>
        <v>78338.050500000129</v>
      </c>
      <c r="CE223" s="16">
        <f t="shared" si="283"/>
        <v>78338.050500000129</v>
      </c>
      <c r="CF223" s="16">
        <f t="shared" si="283"/>
        <v>78338.050500000129</v>
      </c>
      <c r="CG223" s="16">
        <f t="shared" si="283"/>
        <v>78338.050500000129</v>
      </c>
      <c r="CH223" s="16">
        <f t="shared" si="283"/>
        <v>78338.050500000129</v>
      </c>
      <c r="CI223" s="16">
        <f t="shared" si="283"/>
        <v>78338.050500000129</v>
      </c>
      <c r="CJ223" s="16">
        <f t="shared" si="283"/>
        <v>78338.050500000129</v>
      </c>
      <c r="CK223" s="16">
        <f t="shared" si="283"/>
        <v>78338.050500000129</v>
      </c>
      <c r="CL223" s="16">
        <f t="shared" si="283"/>
        <v>78338.050500000129</v>
      </c>
      <c r="CM223" s="16">
        <f t="shared" si="283"/>
        <v>78338.050500000129</v>
      </c>
      <c r="CN223" s="16">
        <f t="shared" si="283"/>
        <v>78338.050500000129</v>
      </c>
      <c r="CO223" s="16">
        <f t="shared" si="283"/>
        <v>78338.050500000129</v>
      </c>
      <c r="CP223" s="16">
        <f t="shared" si="283"/>
        <v>78338.050500000129</v>
      </c>
      <c r="CQ223" s="16">
        <f t="shared" si="283"/>
        <v>78338.050500000129</v>
      </c>
      <c r="CR223" s="16">
        <f t="shared" si="283"/>
        <v>78338.050500000129</v>
      </c>
      <c r="CS223" s="16">
        <f t="shared" si="283"/>
        <v>78338.050500000129</v>
      </c>
      <c r="CT223" s="16">
        <f t="shared" si="283"/>
        <v>78338.050500000129</v>
      </c>
      <c r="CU223" s="16">
        <f t="shared" si="283"/>
        <v>78338.050500000129</v>
      </c>
      <c r="CV223" s="16">
        <f t="shared" si="283"/>
        <v>78338.050500000129</v>
      </c>
      <c r="CW223" s="16">
        <f t="shared" si="283"/>
        <v>78338.050500000129</v>
      </c>
      <c r="CX223" s="16">
        <f t="shared" si="283"/>
        <v>78338.050500000129</v>
      </c>
      <c r="CY223" s="16">
        <f t="shared" si="283"/>
        <v>78338.050500000129</v>
      </c>
      <c r="CZ223" s="16">
        <f t="shared" si="283"/>
        <v>78338.050500000129</v>
      </c>
      <c r="DA223" s="16">
        <f t="shared" si="283"/>
        <v>78338.050500000129</v>
      </c>
      <c r="DB223" s="16">
        <f t="shared" si="283"/>
        <v>78338.050500000129</v>
      </c>
      <c r="DC223" s="16">
        <f t="shared" si="283"/>
        <v>78338.050500000129</v>
      </c>
      <c r="DD223" s="16">
        <f t="shared" si="283"/>
        <v>78338.050500000129</v>
      </c>
      <c r="DE223" s="16">
        <f t="shared" si="283"/>
        <v>78338.050500000129</v>
      </c>
      <c r="DF223" s="16">
        <f t="shared" si="283"/>
        <v>78338.050500000129</v>
      </c>
      <c r="DG223" s="16">
        <f t="shared" si="283"/>
        <v>78338.050500000129</v>
      </c>
      <c r="DH223" s="16">
        <f t="shared" si="283"/>
        <v>78338.050500000129</v>
      </c>
      <c r="DI223" s="16">
        <f t="shared" si="283"/>
        <v>78338.050500000129</v>
      </c>
      <c r="DJ223" s="16">
        <f t="shared" si="283"/>
        <v>78338.050500000129</v>
      </c>
      <c r="DK223" s="16">
        <f t="shared" si="283"/>
        <v>78338.050500000129</v>
      </c>
      <c r="DL223" s="16">
        <f t="shared" si="283"/>
        <v>78338.050500000129</v>
      </c>
      <c r="DM223" s="16">
        <f t="shared" si="283"/>
        <v>78338.050500000129</v>
      </c>
      <c r="DN223" s="16">
        <f t="shared" si="283"/>
        <v>78338.050500000129</v>
      </c>
      <c r="DO223" s="16">
        <f t="shared" si="283"/>
        <v>78338.050500000129</v>
      </c>
      <c r="DP223" s="16">
        <f t="shared" si="283"/>
        <v>78338.050500000129</v>
      </c>
      <c r="DQ223" s="16">
        <f t="shared" si="283"/>
        <v>78338.050500000129</v>
      </c>
      <c r="DR223" s="16">
        <f t="shared" si="283"/>
        <v>78338.050500000129</v>
      </c>
      <c r="DS223" s="16">
        <f t="shared" si="283"/>
        <v>78338.050500000129</v>
      </c>
      <c r="DT223" s="16">
        <f t="shared" si="283"/>
        <v>78338.050500000129</v>
      </c>
      <c r="DU223" s="16">
        <f t="shared" si="283"/>
        <v>78338.050500000129</v>
      </c>
      <c r="DV223" s="16">
        <f t="shared" si="283"/>
        <v>78338.050500000129</v>
      </c>
      <c r="DW223" s="16">
        <f t="shared" si="283"/>
        <v>78338.050500000129</v>
      </c>
      <c r="DX223" s="16">
        <f t="shared" si="283"/>
        <v>78338.050500000129</v>
      </c>
      <c r="DY223" s="16">
        <f t="shared" si="283"/>
        <v>78338.050500000129</v>
      </c>
      <c r="DZ223" s="16">
        <f t="shared" si="283"/>
        <v>78338.050500000129</v>
      </c>
      <c r="EA223" s="16">
        <f t="shared" si="283"/>
        <v>78338.050500000129</v>
      </c>
      <c r="EB223" s="16">
        <f t="shared" si="283"/>
        <v>78338.050500000129</v>
      </c>
      <c r="EC223" s="16">
        <f t="shared" si="283"/>
        <v>78338.050500000129</v>
      </c>
      <c r="ED223" s="16">
        <f t="shared" si="283"/>
        <v>78338.050500000129</v>
      </c>
      <c r="EE223" s="16">
        <f t="shared" si="283"/>
        <v>78338.050500000129</v>
      </c>
      <c r="EF223" s="16">
        <f t="shared" si="283"/>
        <v>78338.050500000129</v>
      </c>
      <c r="EG223" s="16">
        <f t="shared" ref="EG223:FA223" si="284">EG221-EG222</f>
        <v>78338.050500000129</v>
      </c>
      <c r="EH223" s="16">
        <f t="shared" si="284"/>
        <v>78338.050500000129</v>
      </c>
      <c r="EI223" s="16">
        <f t="shared" si="284"/>
        <v>78338.050500000129</v>
      </c>
      <c r="EJ223" s="16">
        <f t="shared" si="284"/>
        <v>78338.050500000129</v>
      </c>
      <c r="EK223" s="16">
        <f t="shared" si="284"/>
        <v>78338.050500000129</v>
      </c>
      <c r="EL223" s="16">
        <f t="shared" si="284"/>
        <v>78338.050500000129</v>
      </c>
      <c r="EM223" s="16">
        <f t="shared" si="284"/>
        <v>78338.050500000129</v>
      </c>
      <c r="EN223" s="16">
        <f t="shared" si="284"/>
        <v>78338.050500000129</v>
      </c>
      <c r="EO223" s="16">
        <f t="shared" si="284"/>
        <v>78338.050500000129</v>
      </c>
      <c r="EP223" s="16">
        <f t="shared" si="284"/>
        <v>78338.050500000129</v>
      </c>
      <c r="EQ223" s="16">
        <f t="shared" si="284"/>
        <v>78338.050500000129</v>
      </c>
      <c r="ER223" s="16">
        <f t="shared" si="284"/>
        <v>78338.050500000129</v>
      </c>
      <c r="ES223" s="16">
        <f t="shared" si="284"/>
        <v>78338.050500000129</v>
      </c>
      <c r="ET223" s="16">
        <f t="shared" si="284"/>
        <v>78338.050500000129</v>
      </c>
      <c r="EU223" s="16">
        <f t="shared" si="284"/>
        <v>78338.050500000129</v>
      </c>
      <c r="EV223" s="16">
        <f t="shared" si="284"/>
        <v>78338.050500000129</v>
      </c>
      <c r="EW223" s="16">
        <f t="shared" si="284"/>
        <v>78338.050500000129</v>
      </c>
      <c r="EX223" s="16">
        <f t="shared" si="284"/>
        <v>78338.050500000129</v>
      </c>
      <c r="EY223" s="16">
        <f t="shared" si="284"/>
        <v>78338.050500000129</v>
      </c>
      <c r="EZ223" s="16">
        <f t="shared" si="284"/>
        <v>78338.050500000129</v>
      </c>
      <c r="FA223" s="16">
        <f t="shared" si="284"/>
        <v>78338.050500000129</v>
      </c>
    </row>
    <row r="224" spans="2:157" ht="15" outlineLevel="1" thickBot="1" x14ac:dyDescent="0.4">
      <c r="C224" s="17" t="s">
        <v>161</v>
      </c>
      <c r="D224" s="17"/>
      <c r="E224" s="17"/>
      <c r="F224" s="17"/>
      <c r="G224" s="17"/>
      <c r="H224" s="18">
        <f>MAX(H223,0)</f>
        <v>0</v>
      </c>
      <c r="I224" s="18">
        <f t="shared" ref="I224:BT224" si="285">MAX(I223,0)</f>
        <v>0</v>
      </c>
      <c r="J224" s="18">
        <f t="shared" si="285"/>
        <v>0</v>
      </c>
      <c r="K224" s="18">
        <f t="shared" si="285"/>
        <v>0</v>
      </c>
      <c r="L224" s="18">
        <f t="shared" si="285"/>
        <v>0</v>
      </c>
      <c r="M224" s="18">
        <f t="shared" si="285"/>
        <v>0</v>
      </c>
      <c r="N224" s="18">
        <f t="shared" si="285"/>
        <v>35252.122725000001</v>
      </c>
      <c r="O224" s="18">
        <f t="shared" si="285"/>
        <v>35252.122725000001</v>
      </c>
      <c r="P224" s="18">
        <f t="shared" si="285"/>
        <v>171038.076925</v>
      </c>
      <c r="Q224" s="18">
        <f t="shared" si="285"/>
        <v>861718.55550000002</v>
      </c>
      <c r="R224" s="18">
        <f t="shared" si="285"/>
        <v>1723437.111</v>
      </c>
      <c r="S224" s="18">
        <f t="shared" si="285"/>
        <v>2611268.35</v>
      </c>
      <c r="T224" s="18">
        <f t="shared" si="285"/>
        <v>2611268.35</v>
      </c>
      <c r="U224" s="18">
        <f t="shared" si="285"/>
        <v>2611268.35</v>
      </c>
      <c r="V224" s="18">
        <f t="shared" si="285"/>
        <v>2230001.1729135001</v>
      </c>
      <c r="W224" s="18">
        <f t="shared" si="285"/>
        <v>1903233.1847272501</v>
      </c>
      <c r="X224" s="18">
        <f t="shared" si="285"/>
        <v>1576465.1965410002</v>
      </c>
      <c r="Y224" s="18">
        <f t="shared" si="285"/>
        <v>1249697.2083547502</v>
      </c>
      <c r="Z224" s="18">
        <f t="shared" si="285"/>
        <v>922120.98234739515</v>
      </c>
      <c r="AA224" s="18">
        <f t="shared" si="285"/>
        <v>834982.85216439515</v>
      </c>
      <c r="AB224" s="18">
        <f t="shared" si="285"/>
        <v>747844.72198139515</v>
      </c>
      <c r="AC224" s="18">
        <f t="shared" si="285"/>
        <v>660706.59179839515</v>
      </c>
      <c r="AD224" s="18">
        <f t="shared" si="285"/>
        <v>572744.05903786805</v>
      </c>
      <c r="AE224" s="18">
        <f t="shared" si="285"/>
        <v>520461.18092806806</v>
      </c>
      <c r="AF224" s="18">
        <f t="shared" si="285"/>
        <v>468178.30281826807</v>
      </c>
      <c r="AG224" s="18">
        <f t="shared" si="285"/>
        <v>415895.42470846808</v>
      </c>
      <c r="AH224" s="18">
        <f t="shared" si="285"/>
        <v>362771.65596959047</v>
      </c>
      <c r="AI224" s="18">
        <f t="shared" si="285"/>
        <v>331401.92910371046</v>
      </c>
      <c r="AJ224" s="18">
        <f t="shared" si="285"/>
        <v>300032.20223783044</v>
      </c>
      <c r="AK224" s="18">
        <f t="shared" si="285"/>
        <v>268662.47537195042</v>
      </c>
      <c r="AL224" s="18">
        <f t="shared" si="285"/>
        <v>236435.04006441118</v>
      </c>
      <c r="AM224" s="18">
        <f t="shared" si="285"/>
        <v>205065.31319853116</v>
      </c>
      <c r="AN224" s="18">
        <f t="shared" si="285"/>
        <v>173695.58633265115</v>
      </c>
      <c r="AO224" s="18">
        <f t="shared" si="285"/>
        <v>142325.85946677113</v>
      </c>
      <c r="AP224" s="18">
        <f t="shared" si="285"/>
        <v>125392.64079882011</v>
      </c>
      <c r="AQ224" s="18">
        <f t="shared" si="285"/>
        <v>109707.77736588012</v>
      </c>
      <c r="AR224" s="18">
        <f t="shared" si="285"/>
        <v>94022.913932940122</v>
      </c>
      <c r="AS224" s="18">
        <f t="shared" si="285"/>
        <v>78338.050500000129</v>
      </c>
      <c r="AT224" s="18">
        <f t="shared" si="285"/>
        <v>78338.050500000129</v>
      </c>
      <c r="AU224" s="18">
        <f t="shared" si="285"/>
        <v>78338.050500000129</v>
      </c>
      <c r="AV224" s="18">
        <f t="shared" si="285"/>
        <v>78338.050500000129</v>
      </c>
      <c r="AW224" s="18">
        <f t="shared" si="285"/>
        <v>78338.050500000129</v>
      </c>
      <c r="AX224" s="18">
        <f t="shared" si="285"/>
        <v>78338.050500000129</v>
      </c>
      <c r="AY224" s="18">
        <f t="shared" si="285"/>
        <v>78338.050500000129</v>
      </c>
      <c r="AZ224" s="18">
        <f t="shared" si="285"/>
        <v>78338.050500000129</v>
      </c>
      <c r="BA224" s="18">
        <f t="shared" si="285"/>
        <v>78338.050500000129</v>
      </c>
      <c r="BB224" s="18">
        <f t="shared" si="285"/>
        <v>78338.050500000129</v>
      </c>
      <c r="BC224" s="18">
        <f t="shared" si="285"/>
        <v>78338.050500000129</v>
      </c>
      <c r="BD224" s="18">
        <f t="shared" si="285"/>
        <v>78338.050500000129</v>
      </c>
      <c r="BE224" s="18">
        <f t="shared" si="285"/>
        <v>78338.050500000129</v>
      </c>
      <c r="BF224" s="18">
        <f t="shared" si="285"/>
        <v>78338.050500000129</v>
      </c>
      <c r="BG224" s="18">
        <f t="shared" si="285"/>
        <v>78338.050500000129</v>
      </c>
      <c r="BH224" s="18">
        <f t="shared" si="285"/>
        <v>78338.050500000129</v>
      </c>
      <c r="BI224" s="18">
        <f t="shared" si="285"/>
        <v>78338.050500000129</v>
      </c>
      <c r="BJ224" s="18">
        <f t="shared" si="285"/>
        <v>78338.050500000129</v>
      </c>
      <c r="BK224" s="18">
        <f t="shared" si="285"/>
        <v>78338.050500000129</v>
      </c>
      <c r="BL224" s="18">
        <f t="shared" si="285"/>
        <v>78338.050500000129</v>
      </c>
      <c r="BM224" s="18">
        <f t="shared" si="285"/>
        <v>78338.050500000129</v>
      </c>
      <c r="BN224" s="18">
        <f t="shared" si="285"/>
        <v>78338.050500000129</v>
      </c>
      <c r="BO224" s="18">
        <f t="shared" si="285"/>
        <v>78338.050500000129</v>
      </c>
      <c r="BP224" s="18">
        <f t="shared" si="285"/>
        <v>78338.050500000129</v>
      </c>
      <c r="BQ224" s="18">
        <f t="shared" si="285"/>
        <v>78338.050500000129</v>
      </c>
      <c r="BR224" s="18">
        <f t="shared" si="285"/>
        <v>78338.050500000129</v>
      </c>
      <c r="BS224" s="18">
        <f t="shared" si="285"/>
        <v>78338.050500000129</v>
      </c>
      <c r="BT224" s="18">
        <f t="shared" si="285"/>
        <v>78338.050500000129</v>
      </c>
      <c r="BU224" s="18">
        <f t="shared" ref="BU224:EF224" si="286">MAX(BU223,0)</f>
        <v>78338.050500000129</v>
      </c>
      <c r="BV224" s="18">
        <f t="shared" si="286"/>
        <v>78338.050500000129</v>
      </c>
      <c r="BW224" s="18">
        <f t="shared" si="286"/>
        <v>78338.050500000129</v>
      </c>
      <c r="BX224" s="18">
        <f t="shared" si="286"/>
        <v>78338.050500000129</v>
      </c>
      <c r="BY224" s="18">
        <f t="shared" si="286"/>
        <v>78338.050500000129</v>
      </c>
      <c r="BZ224" s="18">
        <f t="shared" si="286"/>
        <v>78338.050500000129</v>
      </c>
      <c r="CA224" s="18">
        <f t="shared" si="286"/>
        <v>78338.050500000129</v>
      </c>
      <c r="CB224" s="18">
        <f t="shared" si="286"/>
        <v>78338.050500000129</v>
      </c>
      <c r="CC224" s="18">
        <f t="shared" si="286"/>
        <v>78338.050500000129</v>
      </c>
      <c r="CD224" s="18">
        <f t="shared" si="286"/>
        <v>78338.050500000129</v>
      </c>
      <c r="CE224" s="18">
        <f t="shared" si="286"/>
        <v>78338.050500000129</v>
      </c>
      <c r="CF224" s="18">
        <f t="shared" si="286"/>
        <v>78338.050500000129</v>
      </c>
      <c r="CG224" s="18">
        <f t="shared" si="286"/>
        <v>78338.050500000129</v>
      </c>
      <c r="CH224" s="18">
        <f t="shared" si="286"/>
        <v>78338.050500000129</v>
      </c>
      <c r="CI224" s="18">
        <f t="shared" si="286"/>
        <v>78338.050500000129</v>
      </c>
      <c r="CJ224" s="18">
        <f t="shared" si="286"/>
        <v>78338.050500000129</v>
      </c>
      <c r="CK224" s="18">
        <f t="shared" si="286"/>
        <v>78338.050500000129</v>
      </c>
      <c r="CL224" s="18">
        <f t="shared" si="286"/>
        <v>78338.050500000129</v>
      </c>
      <c r="CM224" s="18">
        <f t="shared" si="286"/>
        <v>78338.050500000129</v>
      </c>
      <c r="CN224" s="18">
        <f t="shared" si="286"/>
        <v>78338.050500000129</v>
      </c>
      <c r="CO224" s="18">
        <f t="shared" si="286"/>
        <v>78338.050500000129</v>
      </c>
      <c r="CP224" s="18">
        <f t="shared" si="286"/>
        <v>78338.050500000129</v>
      </c>
      <c r="CQ224" s="18">
        <f t="shared" si="286"/>
        <v>78338.050500000129</v>
      </c>
      <c r="CR224" s="18">
        <f t="shared" si="286"/>
        <v>78338.050500000129</v>
      </c>
      <c r="CS224" s="18">
        <f t="shared" si="286"/>
        <v>78338.050500000129</v>
      </c>
      <c r="CT224" s="18">
        <f t="shared" si="286"/>
        <v>78338.050500000129</v>
      </c>
      <c r="CU224" s="18">
        <f t="shared" si="286"/>
        <v>78338.050500000129</v>
      </c>
      <c r="CV224" s="18">
        <f t="shared" si="286"/>
        <v>78338.050500000129</v>
      </c>
      <c r="CW224" s="18">
        <f t="shared" si="286"/>
        <v>78338.050500000129</v>
      </c>
      <c r="CX224" s="18">
        <f t="shared" si="286"/>
        <v>78338.050500000129</v>
      </c>
      <c r="CY224" s="18">
        <f t="shared" si="286"/>
        <v>78338.050500000129</v>
      </c>
      <c r="CZ224" s="18">
        <f t="shared" si="286"/>
        <v>78338.050500000129</v>
      </c>
      <c r="DA224" s="18">
        <f t="shared" si="286"/>
        <v>78338.050500000129</v>
      </c>
      <c r="DB224" s="18">
        <f t="shared" si="286"/>
        <v>78338.050500000129</v>
      </c>
      <c r="DC224" s="18">
        <f t="shared" si="286"/>
        <v>78338.050500000129</v>
      </c>
      <c r="DD224" s="18">
        <f t="shared" si="286"/>
        <v>78338.050500000129</v>
      </c>
      <c r="DE224" s="18">
        <f t="shared" si="286"/>
        <v>78338.050500000129</v>
      </c>
      <c r="DF224" s="18">
        <f t="shared" si="286"/>
        <v>78338.050500000129</v>
      </c>
      <c r="DG224" s="18">
        <f t="shared" si="286"/>
        <v>78338.050500000129</v>
      </c>
      <c r="DH224" s="18">
        <f t="shared" si="286"/>
        <v>78338.050500000129</v>
      </c>
      <c r="DI224" s="18">
        <f t="shared" si="286"/>
        <v>78338.050500000129</v>
      </c>
      <c r="DJ224" s="18">
        <f t="shared" si="286"/>
        <v>78338.050500000129</v>
      </c>
      <c r="DK224" s="18">
        <f t="shared" si="286"/>
        <v>78338.050500000129</v>
      </c>
      <c r="DL224" s="18">
        <f t="shared" si="286"/>
        <v>78338.050500000129</v>
      </c>
      <c r="DM224" s="18">
        <f t="shared" si="286"/>
        <v>78338.050500000129</v>
      </c>
      <c r="DN224" s="18">
        <f t="shared" si="286"/>
        <v>78338.050500000129</v>
      </c>
      <c r="DO224" s="18">
        <f t="shared" si="286"/>
        <v>78338.050500000129</v>
      </c>
      <c r="DP224" s="18">
        <f t="shared" si="286"/>
        <v>78338.050500000129</v>
      </c>
      <c r="DQ224" s="18">
        <f t="shared" si="286"/>
        <v>78338.050500000129</v>
      </c>
      <c r="DR224" s="18">
        <f t="shared" si="286"/>
        <v>78338.050500000129</v>
      </c>
      <c r="DS224" s="18">
        <f t="shared" si="286"/>
        <v>78338.050500000129</v>
      </c>
      <c r="DT224" s="18">
        <f t="shared" si="286"/>
        <v>78338.050500000129</v>
      </c>
      <c r="DU224" s="18">
        <f t="shared" si="286"/>
        <v>78338.050500000129</v>
      </c>
      <c r="DV224" s="18">
        <f t="shared" si="286"/>
        <v>78338.050500000129</v>
      </c>
      <c r="DW224" s="18">
        <f t="shared" si="286"/>
        <v>78338.050500000129</v>
      </c>
      <c r="DX224" s="18">
        <f t="shared" si="286"/>
        <v>78338.050500000129</v>
      </c>
      <c r="DY224" s="18">
        <f t="shared" si="286"/>
        <v>78338.050500000129</v>
      </c>
      <c r="DZ224" s="18">
        <f t="shared" si="286"/>
        <v>78338.050500000129</v>
      </c>
      <c r="EA224" s="18">
        <f t="shared" si="286"/>
        <v>78338.050500000129</v>
      </c>
      <c r="EB224" s="18">
        <f t="shared" si="286"/>
        <v>78338.050500000129</v>
      </c>
      <c r="EC224" s="18">
        <f t="shared" si="286"/>
        <v>78338.050500000129</v>
      </c>
      <c r="ED224" s="18">
        <f t="shared" si="286"/>
        <v>78338.050500000129</v>
      </c>
      <c r="EE224" s="18">
        <f t="shared" si="286"/>
        <v>78338.050500000129</v>
      </c>
      <c r="EF224" s="18">
        <f t="shared" si="286"/>
        <v>78338.050500000129</v>
      </c>
      <c r="EG224" s="18">
        <f t="shared" ref="EG224:FA224" si="287">MAX(EG223,0)</f>
        <v>78338.050500000129</v>
      </c>
      <c r="EH224" s="18">
        <f t="shared" si="287"/>
        <v>78338.050500000129</v>
      </c>
      <c r="EI224" s="18">
        <f t="shared" si="287"/>
        <v>78338.050500000129</v>
      </c>
      <c r="EJ224" s="18">
        <f t="shared" si="287"/>
        <v>78338.050500000129</v>
      </c>
      <c r="EK224" s="18">
        <f t="shared" si="287"/>
        <v>78338.050500000129</v>
      </c>
      <c r="EL224" s="18">
        <f t="shared" si="287"/>
        <v>78338.050500000129</v>
      </c>
      <c r="EM224" s="18">
        <f t="shared" si="287"/>
        <v>78338.050500000129</v>
      </c>
      <c r="EN224" s="18">
        <f t="shared" si="287"/>
        <v>78338.050500000129</v>
      </c>
      <c r="EO224" s="18">
        <f t="shared" si="287"/>
        <v>78338.050500000129</v>
      </c>
      <c r="EP224" s="18">
        <f t="shared" si="287"/>
        <v>78338.050500000129</v>
      </c>
      <c r="EQ224" s="18">
        <f t="shared" si="287"/>
        <v>78338.050500000129</v>
      </c>
      <c r="ER224" s="18">
        <f t="shared" si="287"/>
        <v>78338.050500000129</v>
      </c>
      <c r="ES224" s="18">
        <f t="shared" si="287"/>
        <v>78338.050500000129</v>
      </c>
      <c r="ET224" s="18">
        <f t="shared" si="287"/>
        <v>78338.050500000129</v>
      </c>
      <c r="EU224" s="18">
        <f t="shared" si="287"/>
        <v>78338.050500000129</v>
      </c>
      <c r="EV224" s="18">
        <f t="shared" si="287"/>
        <v>78338.050500000129</v>
      </c>
      <c r="EW224" s="18">
        <f t="shared" si="287"/>
        <v>78338.050500000129</v>
      </c>
      <c r="EX224" s="18">
        <f t="shared" si="287"/>
        <v>78338.050500000129</v>
      </c>
      <c r="EY224" s="18">
        <f t="shared" si="287"/>
        <v>78338.050500000129</v>
      </c>
      <c r="EZ224" s="18">
        <f t="shared" si="287"/>
        <v>78338.050500000129</v>
      </c>
      <c r="FA224" s="18">
        <f t="shared" si="287"/>
        <v>78338.050500000129</v>
      </c>
    </row>
    <row r="225" spans="2:157" ht="15" outlineLevel="1" thickTop="1" x14ac:dyDescent="0.35">
      <c r="C225" s="2" t="s">
        <v>155</v>
      </c>
      <c r="H225" s="6">
        <f t="shared" ref="H225:AM225" si="288">MAX(-H137,0)</f>
        <v>0</v>
      </c>
      <c r="I225" s="6">
        <f t="shared" si="288"/>
        <v>0</v>
      </c>
      <c r="J225" s="6">
        <f t="shared" si="288"/>
        <v>0</v>
      </c>
      <c r="K225" s="6">
        <f t="shared" si="288"/>
        <v>0</v>
      </c>
      <c r="L225" s="6">
        <f t="shared" si="288"/>
        <v>0</v>
      </c>
      <c r="M225" s="6">
        <f t="shared" si="288"/>
        <v>0</v>
      </c>
      <c r="N225" s="6">
        <f t="shared" si="288"/>
        <v>0</v>
      </c>
      <c r="O225" s="6">
        <f t="shared" si="288"/>
        <v>0</v>
      </c>
      <c r="P225" s="6">
        <f t="shared" si="288"/>
        <v>0</v>
      </c>
      <c r="Q225" s="6">
        <f t="shared" si="288"/>
        <v>0</v>
      </c>
      <c r="R225" s="6">
        <f t="shared" si="288"/>
        <v>0</v>
      </c>
      <c r="S225" s="6">
        <f t="shared" si="288"/>
        <v>0</v>
      </c>
      <c r="T225" s="6">
        <f t="shared" si="288"/>
        <v>0</v>
      </c>
      <c r="U225" s="6">
        <f t="shared" si="288"/>
        <v>0</v>
      </c>
      <c r="V225" s="6">
        <f t="shared" si="288"/>
        <v>299977.85602475004</v>
      </c>
      <c r="W225" s="6">
        <f t="shared" si="288"/>
        <v>299977.85602475004</v>
      </c>
      <c r="X225" s="6">
        <f t="shared" si="288"/>
        <v>299977.85602475004</v>
      </c>
      <c r="Y225" s="6">
        <f t="shared" si="288"/>
        <v>299977.85602475004</v>
      </c>
      <c r="Z225" s="6">
        <f t="shared" si="288"/>
        <v>59539.760200395001</v>
      </c>
      <c r="AA225" s="6">
        <f t="shared" si="288"/>
        <v>59539.760200395001</v>
      </c>
      <c r="AB225" s="6">
        <f t="shared" si="288"/>
        <v>59539.760200395001</v>
      </c>
      <c r="AC225" s="6">
        <f t="shared" si="288"/>
        <v>59539.760200395001</v>
      </c>
      <c r="AD225" s="6">
        <f t="shared" si="288"/>
        <v>23860.105549667871</v>
      </c>
      <c r="AE225" s="6">
        <f t="shared" si="288"/>
        <v>23860.105549667871</v>
      </c>
      <c r="AF225" s="6">
        <f t="shared" si="288"/>
        <v>23860.105549667871</v>
      </c>
      <c r="AG225" s="6">
        <f t="shared" si="288"/>
        <v>23860.105549667871</v>
      </c>
      <c r="AH225" s="6">
        <f t="shared" si="288"/>
        <v>2106.0636766702264</v>
      </c>
      <c r="AI225" s="6">
        <f t="shared" si="288"/>
        <v>2106.0636766702264</v>
      </c>
      <c r="AJ225" s="6">
        <f t="shared" si="288"/>
        <v>2106.0636766702264</v>
      </c>
      <c r="AK225" s="6">
        <f t="shared" si="288"/>
        <v>2106.0636766702264</v>
      </c>
      <c r="AL225" s="6">
        <f t="shared" si="288"/>
        <v>1248.3552350110149</v>
      </c>
      <c r="AM225" s="6">
        <f t="shared" si="288"/>
        <v>1248.3552350110149</v>
      </c>
      <c r="AN225" s="6">
        <f t="shared" ref="AN225:BS225" si="289">MAX(-AN137,0)</f>
        <v>1248.3552350110149</v>
      </c>
      <c r="AO225" s="6">
        <f t="shared" si="289"/>
        <v>1248.3552350110149</v>
      </c>
      <c r="AP225" s="6">
        <f t="shared" si="289"/>
        <v>0</v>
      </c>
      <c r="AQ225" s="6">
        <f t="shared" si="289"/>
        <v>0</v>
      </c>
      <c r="AR225" s="6">
        <f t="shared" si="289"/>
        <v>0</v>
      </c>
      <c r="AS225" s="6">
        <f t="shared" si="289"/>
        <v>0</v>
      </c>
      <c r="AT225" s="6">
        <f t="shared" si="289"/>
        <v>0</v>
      </c>
      <c r="AU225" s="6">
        <f t="shared" si="289"/>
        <v>0</v>
      </c>
      <c r="AV225" s="6">
        <f t="shared" si="289"/>
        <v>0</v>
      </c>
      <c r="AW225" s="6">
        <f t="shared" si="289"/>
        <v>0</v>
      </c>
      <c r="AX225" s="6">
        <f t="shared" si="289"/>
        <v>0</v>
      </c>
      <c r="AY225" s="6">
        <f t="shared" si="289"/>
        <v>0</v>
      </c>
      <c r="AZ225" s="6">
        <f t="shared" si="289"/>
        <v>0</v>
      </c>
      <c r="BA225" s="6">
        <f t="shared" si="289"/>
        <v>0</v>
      </c>
      <c r="BB225" s="6">
        <f t="shared" si="289"/>
        <v>0</v>
      </c>
      <c r="BC225" s="6">
        <f t="shared" si="289"/>
        <v>0</v>
      </c>
      <c r="BD225" s="6">
        <f t="shared" si="289"/>
        <v>0</v>
      </c>
      <c r="BE225" s="6">
        <f t="shared" si="289"/>
        <v>0</v>
      </c>
      <c r="BF225" s="6">
        <f t="shared" si="289"/>
        <v>0</v>
      </c>
      <c r="BG225" s="6">
        <f t="shared" si="289"/>
        <v>0</v>
      </c>
      <c r="BH225" s="6">
        <f t="shared" si="289"/>
        <v>0</v>
      </c>
      <c r="BI225" s="6">
        <f t="shared" si="289"/>
        <v>0</v>
      </c>
      <c r="BJ225" s="6">
        <f t="shared" si="289"/>
        <v>0</v>
      </c>
      <c r="BK225" s="6">
        <f t="shared" si="289"/>
        <v>0</v>
      </c>
      <c r="BL225" s="6">
        <f t="shared" si="289"/>
        <v>0</v>
      </c>
      <c r="BM225" s="6">
        <f t="shared" si="289"/>
        <v>0</v>
      </c>
      <c r="BN225" s="6">
        <f t="shared" si="289"/>
        <v>0</v>
      </c>
      <c r="BO225" s="6">
        <f t="shared" si="289"/>
        <v>0</v>
      </c>
      <c r="BP225" s="6">
        <f t="shared" si="289"/>
        <v>0</v>
      </c>
      <c r="BQ225" s="6">
        <f t="shared" si="289"/>
        <v>0</v>
      </c>
      <c r="BR225" s="6">
        <f t="shared" si="289"/>
        <v>0</v>
      </c>
      <c r="BS225" s="6">
        <f t="shared" si="289"/>
        <v>0</v>
      </c>
      <c r="BT225" s="6">
        <f t="shared" ref="BT225:CY225" si="290">MAX(-BT137,0)</f>
        <v>0</v>
      </c>
      <c r="BU225" s="6">
        <f t="shared" si="290"/>
        <v>0</v>
      </c>
      <c r="BV225" s="6">
        <f t="shared" si="290"/>
        <v>0</v>
      </c>
      <c r="BW225" s="6">
        <f t="shared" si="290"/>
        <v>0</v>
      </c>
      <c r="BX225" s="6">
        <f t="shared" si="290"/>
        <v>0</v>
      </c>
      <c r="BY225" s="6">
        <f t="shared" si="290"/>
        <v>0</v>
      </c>
      <c r="BZ225" s="6">
        <f t="shared" si="290"/>
        <v>0</v>
      </c>
      <c r="CA225" s="6">
        <f t="shared" si="290"/>
        <v>0</v>
      </c>
      <c r="CB225" s="6">
        <f t="shared" si="290"/>
        <v>0</v>
      </c>
      <c r="CC225" s="6">
        <f t="shared" si="290"/>
        <v>0</v>
      </c>
      <c r="CD225" s="6">
        <f t="shared" si="290"/>
        <v>0</v>
      </c>
      <c r="CE225" s="6">
        <f t="shared" si="290"/>
        <v>0</v>
      </c>
      <c r="CF225" s="6">
        <f t="shared" si="290"/>
        <v>0</v>
      </c>
      <c r="CG225" s="6">
        <f t="shared" si="290"/>
        <v>0</v>
      </c>
      <c r="CH225" s="6">
        <f t="shared" si="290"/>
        <v>0</v>
      </c>
      <c r="CI225" s="6">
        <f t="shared" si="290"/>
        <v>0</v>
      </c>
      <c r="CJ225" s="6">
        <f t="shared" si="290"/>
        <v>0</v>
      </c>
      <c r="CK225" s="6">
        <f t="shared" si="290"/>
        <v>0</v>
      </c>
      <c r="CL225" s="6">
        <f t="shared" si="290"/>
        <v>0</v>
      </c>
      <c r="CM225" s="6">
        <f t="shared" si="290"/>
        <v>0</v>
      </c>
      <c r="CN225" s="6">
        <f t="shared" si="290"/>
        <v>0</v>
      </c>
      <c r="CO225" s="6">
        <f t="shared" si="290"/>
        <v>0</v>
      </c>
      <c r="CP225" s="6">
        <f t="shared" si="290"/>
        <v>0</v>
      </c>
      <c r="CQ225" s="6">
        <f t="shared" si="290"/>
        <v>0</v>
      </c>
      <c r="CR225" s="6">
        <f t="shared" si="290"/>
        <v>0</v>
      </c>
      <c r="CS225" s="6">
        <f t="shared" si="290"/>
        <v>0</v>
      </c>
      <c r="CT225" s="6">
        <f t="shared" si="290"/>
        <v>0</v>
      </c>
      <c r="CU225" s="6">
        <f t="shared" si="290"/>
        <v>0</v>
      </c>
      <c r="CV225" s="6">
        <f t="shared" si="290"/>
        <v>0</v>
      </c>
      <c r="CW225" s="6">
        <f t="shared" si="290"/>
        <v>0</v>
      </c>
      <c r="CX225" s="6">
        <f t="shared" si="290"/>
        <v>0</v>
      </c>
      <c r="CY225" s="6">
        <f t="shared" si="290"/>
        <v>0</v>
      </c>
      <c r="CZ225" s="6">
        <f t="shared" ref="CZ225:EE225" si="291">MAX(-CZ137,0)</f>
        <v>0</v>
      </c>
      <c r="DA225" s="6">
        <f t="shared" si="291"/>
        <v>0</v>
      </c>
      <c r="DB225" s="6">
        <f t="shared" si="291"/>
        <v>0</v>
      </c>
      <c r="DC225" s="6">
        <f t="shared" si="291"/>
        <v>0</v>
      </c>
      <c r="DD225" s="6">
        <f t="shared" si="291"/>
        <v>0</v>
      </c>
      <c r="DE225" s="6">
        <f t="shared" si="291"/>
        <v>0</v>
      </c>
      <c r="DF225" s="6">
        <f t="shared" si="291"/>
        <v>0</v>
      </c>
      <c r="DG225" s="6">
        <f t="shared" si="291"/>
        <v>0</v>
      </c>
      <c r="DH225" s="6">
        <f t="shared" si="291"/>
        <v>0</v>
      </c>
      <c r="DI225" s="6">
        <f t="shared" si="291"/>
        <v>0</v>
      </c>
      <c r="DJ225" s="6">
        <f t="shared" si="291"/>
        <v>0</v>
      </c>
      <c r="DK225" s="6">
        <f t="shared" si="291"/>
        <v>0</v>
      </c>
      <c r="DL225" s="6">
        <f t="shared" si="291"/>
        <v>0</v>
      </c>
      <c r="DM225" s="6">
        <f t="shared" si="291"/>
        <v>0</v>
      </c>
      <c r="DN225" s="6">
        <f t="shared" si="291"/>
        <v>0</v>
      </c>
      <c r="DO225" s="6">
        <f t="shared" si="291"/>
        <v>0</v>
      </c>
      <c r="DP225" s="6">
        <f t="shared" si="291"/>
        <v>0</v>
      </c>
      <c r="DQ225" s="6">
        <f t="shared" si="291"/>
        <v>0</v>
      </c>
      <c r="DR225" s="6">
        <f t="shared" si="291"/>
        <v>0</v>
      </c>
      <c r="DS225" s="6">
        <f t="shared" si="291"/>
        <v>0</v>
      </c>
      <c r="DT225" s="6">
        <f t="shared" si="291"/>
        <v>0</v>
      </c>
      <c r="DU225" s="6">
        <f t="shared" si="291"/>
        <v>0</v>
      </c>
      <c r="DV225" s="6">
        <f t="shared" si="291"/>
        <v>0</v>
      </c>
      <c r="DW225" s="6">
        <f t="shared" si="291"/>
        <v>0</v>
      </c>
      <c r="DX225" s="6">
        <f t="shared" si="291"/>
        <v>0</v>
      </c>
      <c r="DY225" s="6">
        <f t="shared" si="291"/>
        <v>0</v>
      </c>
      <c r="DZ225" s="6">
        <f t="shared" si="291"/>
        <v>0</v>
      </c>
      <c r="EA225" s="6">
        <f t="shared" si="291"/>
        <v>0</v>
      </c>
      <c r="EB225" s="6">
        <f t="shared" si="291"/>
        <v>0</v>
      </c>
      <c r="EC225" s="6">
        <f t="shared" si="291"/>
        <v>0</v>
      </c>
      <c r="ED225" s="6">
        <f t="shared" si="291"/>
        <v>0</v>
      </c>
      <c r="EE225" s="6">
        <f t="shared" si="291"/>
        <v>0</v>
      </c>
      <c r="EF225" s="6">
        <f t="shared" ref="EF225:FA225" si="292">MAX(-EF137,0)</f>
        <v>0</v>
      </c>
      <c r="EG225" s="6">
        <f t="shared" si="292"/>
        <v>0</v>
      </c>
      <c r="EH225" s="6">
        <f t="shared" si="292"/>
        <v>0</v>
      </c>
      <c r="EI225" s="6">
        <f t="shared" si="292"/>
        <v>0</v>
      </c>
      <c r="EJ225" s="6">
        <f t="shared" si="292"/>
        <v>0</v>
      </c>
      <c r="EK225" s="6">
        <f t="shared" si="292"/>
        <v>0</v>
      </c>
      <c r="EL225" s="6">
        <f t="shared" si="292"/>
        <v>0</v>
      </c>
      <c r="EM225" s="6">
        <f t="shared" si="292"/>
        <v>0</v>
      </c>
      <c r="EN225" s="6">
        <f t="shared" si="292"/>
        <v>0</v>
      </c>
      <c r="EO225" s="6">
        <f t="shared" si="292"/>
        <v>0</v>
      </c>
      <c r="EP225" s="6">
        <f t="shared" si="292"/>
        <v>0</v>
      </c>
      <c r="EQ225" s="6">
        <f t="shared" si="292"/>
        <v>0</v>
      </c>
      <c r="ER225" s="6">
        <f t="shared" si="292"/>
        <v>0</v>
      </c>
      <c r="ES225" s="6">
        <f t="shared" si="292"/>
        <v>0</v>
      </c>
      <c r="ET225" s="6">
        <f t="shared" si="292"/>
        <v>0</v>
      </c>
      <c r="EU225" s="6">
        <f t="shared" si="292"/>
        <v>0</v>
      </c>
      <c r="EV225" s="6">
        <f t="shared" si="292"/>
        <v>0</v>
      </c>
      <c r="EW225" s="6">
        <f t="shared" si="292"/>
        <v>0</v>
      </c>
      <c r="EX225" s="6">
        <f t="shared" si="292"/>
        <v>0</v>
      </c>
      <c r="EY225" s="6">
        <f t="shared" si="292"/>
        <v>0</v>
      </c>
      <c r="EZ225" s="6">
        <f t="shared" si="292"/>
        <v>0</v>
      </c>
      <c r="FA225" s="6">
        <f t="shared" si="292"/>
        <v>0</v>
      </c>
    </row>
    <row r="226" spans="2:157" outlineLevel="1" x14ac:dyDescent="0.35">
      <c r="C226" s="2" t="s">
        <v>156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2">
        <v>0</v>
      </c>
      <c r="W226" s="22">
        <v>0</v>
      </c>
      <c r="X226" s="22">
        <v>0</v>
      </c>
      <c r="Y226" s="22">
        <v>0</v>
      </c>
      <c r="Z226" s="22">
        <v>0</v>
      </c>
      <c r="AA226" s="22">
        <v>0</v>
      </c>
      <c r="AB226" s="22">
        <v>0</v>
      </c>
      <c r="AC226" s="22">
        <v>0</v>
      </c>
      <c r="AD226" s="22">
        <v>0</v>
      </c>
      <c r="AE226" s="22">
        <v>0</v>
      </c>
      <c r="AF226" s="22">
        <v>0</v>
      </c>
      <c r="AG226" s="22">
        <v>0</v>
      </c>
      <c r="AH226" s="22">
        <v>0</v>
      </c>
      <c r="AI226" s="22">
        <v>0</v>
      </c>
      <c r="AJ226" s="22">
        <v>0</v>
      </c>
      <c r="AK226" s="22">
        <v>0</v>
      </c>
      <c r="AL226" s="22">
        <v>0</v>
      </c>
      <c r="AM226" s="22">
        <v>0</v>
      </c>
      <c r="AN226" s="22">
        <v>0</v>
      </c>
      <c r="AO226" s="22">
        <v>0</v>
      </c>
      <c r="AP226" s="22">
        <v>0</v>
      </c>
      <c r="AQ226" s="22">
        <v>0</v>
      </c>
      <c r="AR226" s="22">
        <v>0</v>
      </c>
      <c r="AS226" s="22">
        <v>0</v>
      </c>
      <c r="AT226" s="22">
        <v>0</v>
      </c>
      <c r="AU226" s="22">
        <v>0</v>
      </c>
      <c r="AV226" s="22">
        <v>0</v>
      </c>
      <c r="AW226" s="22">
        <v>0</v>
      </c>
      <c r="AX226" s="22">
        <v>0</v>
      </c>
      <c r="AY226" s="22">
        <v>0</v>
      </c>
      <c r="AZ226" s="22">
        <v>0</v>
      </c>
      <c r="BA226" s="22">
        <v>0</v>
      </c>
      <c r="BB226" s="22">
        <v>0</v>
      </c>
      <c r="BC226" s="22">
        <v>0</v>
      </c>
      <c r="BD226" s="22">
        <v>0</v>
      </c>
      <c r="BE226" s="22">
        <v>0</v>
      </c>
      <c r="BF226" s="22">
        <v>0</v>
      </c>
      <c r="BG226" s="22">
        <v>0</v>
      </c>
      <c r="BH226" s="22">
        <v>0</v>
      </c>
      <c r="BI226" s="22">
        <v>0</v>
      </c>
      <c r="BJ226" s="22">
        <v>0</v>
      </c>
      <c r="BK226" s="22">
        <v>0</v>
      </c>
      <c r="BL226" s="22">
        <v>0</v>
      </c>
      <c r="BM226" s="22">
        <v>0</v>
      </c>
      <c r="BN226" s="22">
        <v>0</v>
      </c>
      <c r="BO226" s="22">
        <v>0</v>
      </c>
      <c r="BP226" s="22">
        <v>0</v>
      </c>
      <c r="BQ226" s="22">
        <v>0</v>
      </c>
      <c r="BR226" s="22">
        <v>0</v>
      </c>
      <c r="BS226" s="22">
        <v>0</v>
      </c>
      <c r="BT226" s="22">
        <v>0</v>
      </c>
      <c r="BU226" s="22">
        <v>0</v>
      </c>
      <c r="BV226" s="22">
        <v>0</v>
      </c>
      <c r="BW226" s="22">
        <v>0</v>
      </c>
      <c r="BX226" s="22">
        <v>0</v>
      </c>
      <c r="BY226" s="22">
        <v>0</v>
      </c>
      <c r="BZ226" s="22">
        <v>0</v>
      </c>
      <c r="CA226" s="22">
        <v>0</v>
      </c>
      <c r="CB226" s="22">
        <v>0</v>
      </c>
      <c r="CC226" s="22">
        <v>0</v>
      </c>
      <c r="CD226" s="22">
        <v>0</v>
      </c>
      <c r="CE226" s="22">
        <v>0</v>
      </c>
      <c r="CF226" s="22">
        <v>0</v>
      </c>
      <c r="CG226" s="22">
        <v>0</v>
      </c>
      <c r="CH226" s="22">
        <v>0</v>
      </c>
      <c r="CI226" s="22">
        <v>0</v>
      </c>
      <c r="CJ226" s="22">
        <v>0</v>
      </c>
      <c r="CK226" s="22">
        <v>0</v>
      </c>
      <c r="CL226" s="22">
        <v>0</v>
      </c>
      <c r="CM226" s="22">
        <v>0</v>
      </c>
      <c r="CN226" s="22">
        <v>0</v>
      </c>
      <c r="CO226" s="22">
        <v>0</v>
      </c>
      <c r="CP226" s="22">
        <v>0</v>
      </c>
      <c r="CQ226" s="22">
        <v>0</v>
      </c>
      <c r="CR226" s="22">
        <v>0</v>
      </c>
      <c r="CS226" s="22">
        <v>0</v>
      </c>
      <c r="CT226" s="22">
        <v>0</v>
      </c>
      <c r="CU226" s="22">
        <v>0</v>
      </c>
      <c r="CV226" s="22">
        <v>0</v>
      </c>
      <c r="CW226" s="22">
        <v>0</v>
      </c>
      <c r="CX226" s="22">
        <v>0</v>
      </c>
      <c r="CY226" s="22">
        <v>0</v>
      </c>
      <c r="CZ226" s="22">
        <v>0</v>
      </c>
      <c r="DA226" s="22">
        <v>0</v>
      </c>
      <c r="DB226" s="22">
        <v>0</v>
      </c>
      <c r="DC226" s="22">
        <v>0</v>
      </c>
      <c r="DD226" s="22">
        <v>0</v>
      </c>
      <c r="DE226" s="22">
        <v>0</v>
      </c>
      <c r="DF226" s="22">
        <v>0</v>
      </c>
      <c r="DG226" s="22">
        <v>0</v>
      </c>
      <c r="DH226" s="22">
        <v>0</v>
      </c>
      <c r="DI226" s="22">
        <v>0</v>
      </c>
      <c r="DJ226" s="22">
        <v>0</v>
      </c>
      <c r="DK226" s="22">
        <v>0</v>
      </c>
      <c r="DL226" s="22">
        <v>0</v>
      </c>
      <c r="DM226" s="22">
        <v>0</v>
      </c>
      <c r="DN226" s="22">
        <v>0</v>
      </c>
      <c r="DO226" s="22">
        <v>0</v>
      </c>
      <c r="DP226" s="22">
        <v>0</v>
      </c>
      <c r="DQ226" s="22">
        <v>0</v>
      </c>
      <c r="DR226" s="22">
        <v>0</v>
      </c>
      <c r="DS226" s="22">
        <v>0</v>
      </c>
      <c r="DT226" s="22">
        <v>0</v>
      </c>
      <c r="DU226" s="22">
        <v>0</v>
      </c>
      <c r="DV226" s="22">
        <v>0</v>
      </c>
      <c r="DW226" s="22">
        <v>0</v>
      </c>
      <c r="DX226" s="22">
        <v>0</v>
      </c>
      <c r="DY226" s="22">
        <v>0</v>
      </c>
      <c r="DZ226" s="22">
        <v>0</v>
      </c>
      <c r="EA226" s="22">
        <v>0</v>
      </c>
      <c r="EB226" s="22">
        <v>0</v>
      </c>
      <c r="EC226" s="22">
        <v>0</v>
      </c>
      <c r="ED226" s="22">
        <v>0</v>
      </c>
      <c r="EE226" s="22">
        <v>0</v>
      </c>
      <c r="EF226" s="22">
        <v>0</v>
      </c>
      <c r="EG226" s="22">
        <v>0</v>
      </c>
      <c r="EH226" s="22">
        <v>0</v>
      </c>
      <c r="EI226" s="22">
        <v>0</v>
      </c>
      <c r="EJ226" s="22">
        <v>0</v>
      </c>
      <c r="EK226" s="22">
        <v>0</v>
      </c>
      <c r="EL226" s="22">
        <v>0</v>
      </c>
      <c r="EM226" s="22">
        <v>0</v>
      </c>
      <c r="EN226" s="22">
        <v>0</v>
      </c>
      <c r="EO226" s="22">
        <v>0</v>
      </c>
      <c r="EP226" s="22">
        <v>0</v>
      </c>
      <c r="EQ226" s="22">
        <v>0</v>
      </c>
      <c r="ER226" s="22">
        <v>0</v>
      </c>
      <c r="ES226" s="22">
        <v>0</v>
      </c>
      <c r="ET226" s="22">
        <v>0</v>
      </c>
      <c r="EU226" s="22">
        <v>0</v>
      </c>
      <c r="EV226" s="22">
        <v>0</v>
      </c>
      <c r="EW226" s="22">
        <v>0</v>
      </c>
      <c r="EX226" s="22">
        <v>0</v>
      </c>
      <c r="EY226" s="22">
        <v>0</v>
      </c>
      <c r="EZ226" s="22">
        <v>0</v>
      </c>
      <c r="FA226" s="22">
        <v>0</v>
      </c>
    </row>
    <row r="227" spans="2:157" outlineLevel="1" x14ac:dyDescent="0.35">
      <c r="C227" s="2" t="s">
        <v>147</v>
      </c>
      <c r="H227" s="22">
        <v>0</v>
      </c>
      <c r="I227" s="22">
        <v>0</v>
      </c>
      <c r="J227" s="22">
        <v>0</v>
      </c>
      <c r="K227" s="22">
        <v>0</v>
      </c>
      <c r="L227" s="22">
        <v>0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  <c r="W227" s="22">
        <v>0</v>
      </c>
      <c r="X227" s="22">
        <v>0</v>
      </c>
      <c r="Y227" s="22">
        <v>0</v>
      </c>
      <c r="Z227" s="22">
        <v>0</v>
      </c>
      <c r="AA227" s="22">
        <v>0</v>
      </c>
      <c r="AB227" s="22">
        <v>0</v>
      </c>
      <c r="AC227" s="22">
        <v>0</v>
      </c>
      <c r="AD227" s="22">
        <v>0</v>
      </c>
      <c r="AE227" s="22">
        <v>0</v>
      </c>
      <c r="AF227" s="22">
        <v>0</v>
      </c>
      <c r="AG227" s="22">
        <v>0</v>
      </c>
      <c r="AH227" s="22">
        <v>0</v>
      </c>
      <c r="AI227" s="22">
        <v>0</v>
      </c>
      <c r="AJ227" s="22">
        <v>0</v>
      </c>
      <c r="AK227" s="22">
        <v>0</v>
      </c>
      <c r="AL227" s="22">
        <v>0</v>
      </c>
      <c r="AM227" s="22">
        <v>0</v>
      </c>
      <c r="AN227" s="22">
        <v>0</v>
      </c>
      <c r="AO227" s="22">
        <v>0</v>
      </c>
      <c r="AP227" s="22">
        <v>0</v>
      </c>
      <c r="AQ227" s="22">
        <v>0</v>
      </c>
      <c r="AR227" s="22">
        <v>0</v>
      </c>
      <c r="AS227" s="22">
        <v>0</v>
      </c>
      <c r="AT227" s="22">
        <v>0</v>
      </c>
      <c r="AU227" s="22">
        <v>0</v>
      </c>
      <c r="AV227" s="22">
        <v>0</v>
      </c>
      <c r="AW227" s="22">
        <v>0</v>
      </c>
      <c r="AX227" s="22">
        <v>0</v>
      </c>
      <c r="AY227" s="22">
        <v>0</v>
      </c>
      <c r="AZ227" s="22">
        <v>0</v>
      </c>
      <c r="BA227" s="22">
        <v>0</v>
      </c>
      <c r="BB227" s="22">
        <v>0</v>
      </c>
      <c r="BC227" s="22">
        <v>0</v>
      </c>
      <c r="BD227" s="22">
        <v>0</v>
      </c>
      <c r="BE227" s="22">
        <v>0</v>
      </c>
      <c r="BF227" s="22">
        <v>0</v>
      </c>
      <c r="BG227" s="22">
        <v>0</v>
      </c>
      <c r="BH227" s="22">
        <v>0</v>
      </c>
      <c r="BI227" s="22">
        <v>0</v>
      </c>
      <c r="BJ227" s="22">
        <v>0</v>
      </c>
      <c r="BK227" s="22">
        <v>0</v>
      </c>
      <c r="BL227" s="22">
        <v>0</v>
      </c>
      <c r="BM227" s="22">
        <v>0</v>
      </c>
      <c r="BN227" s="22">
        <v>0</v>
      </c>
      <c r="BO227" s="22">
        <v>0</v>
      </c>
      <c r="BP227" s="22">
        <v>0</v>
      </c>
      <c r="BQ227" s="22">
        <v>0</v>
      </c>
      <c r="BR227" s="22">
        <v>0</v>
      </c>
      <c r="BS227" s="22">
        <v>0</v>
      </c>
      <c r="BT227" s="22">
        <v>0</v>
      </c>
      <c r="BU227" s="22">
        <v>0</v>
      </c>
      <c r="BV227" s="22">
        <v>0</v>
      </c>
      <c r="BW227" s="22">
        <v>0</v>
      </c>
      <c r="BX227" s="22">
        <v>0</v>
      </c>
      <c r="BY227" s="22">
        <v>0</v>
      </c>
      <c r="BZ227" s="22">
        <v>0</v>
      </c>
      <c r="CA227" s="22">
        <v>0</v>
      </c>
      <c r="CB227" s="22">
        <v>0</v>
      </c>
      <c r="CC227" s="22">
        <v>0</v>
      </c>
      <c r="CD227" s="22">
        <v>0</v>
      </c>
      <c r="CE227" s="22">
        <v>0</v>
      </c>
      <c r="CF227" s="22">
        <v>0</v>
      </c>
      <c r="CG227" s="22">
        <v>0</v>
      </c>
      <c r="CH227" s="22">
        <v>0</v>
      </c>
      <c r="CI227" s="22">
        <v>0</v>
      </c>
      <c r="CJ227" s="22">
        <v>0</v>
      </c>
      <c r="CK227" s="22">
        <v>0</v>
      </c>
      <c r="CL227" s="22">
        <v>0</v>
      </c>
      <c r="CM227" s="22">
        <v>0</v>
      </c>
      <c r="CN227" s="22">
        <v>0</v>
      </c>
      <c r="CO227" s="22">
        <v>0</v>
      </c>
      <c r="CP227" s="22">
        <v>0</v>
      </c>
      <c r="CQ227" s="22">
        <v>0</v>
      </c>
      <c r="CR227" s="22">
        <v>0</v>
      </c>
      <c r="CS227" s="22">
        <v>0</v>
      </c>
      <c r="CT227" s="22">
        <v>0</v>
      </c>
      <c r="CU227" s="22">
        <v>0</v>
      </c>
      <c r="CV227" s="22">
        <v>0</v>
      </c>
      <c r="CW227" s="22">
        <v>0</v>
      </c>
      <c r="CX227" s="22">
        <v>0</v>
      </c>
      <c r="CY227" s="22">
        <v>0</v>
      </c>
      <c r="CZ227" s="22">
        <v>0</v>
      </c>
      <c r="DA227" s="22">
        <v>0</v>
      </c>
      <c r="DB227" s="22">
        <v>0</v>
      </c>
      <c r="DC227" s="22">
        <v>0</v>
      </c>
      <c r="DD227" s="22">
        <v>0</v>
      </c>
      <c r="DE227" s="22">
        <v>0</v>
      </c>
      <c r="DF227" s="22">
        <v>0</v>
      </c>
      <c r="DG227" s="22">
        <v>0</v>
      </c>
      <c r="DH227" s="22">
        <v>0</v>
      </c>
      <c r="DI227" s="22">
        <v>0</v>
      </c>
      <c r="DJ227" s="22">
        <v>0</v>
      </c>
      <c r="DK227" s="22">
        <v>0</v>
      </c>
      <c r="DL227" s="22">
        <v>0</v>
      </c>
      <c r="DM227" s="22">
        <v>0</v>
      </c>
      <c r="DN227" s="22">
        <v>0</v>
      </c>
      <c r="DO227" s="22">
        <v>0</v>
      </c>
      <c r="DP227" s="22">
        <v>0</v>
      </c>
      <c r="DQ227" s="22">
        <v>0</v>
      </c>
      <c r="DR227" s="22">
        <v>0</v>
      </c>
      <c r="DS227" s="22">
        <v>0</v>
      </c>
      <c r="DT227" s="22">
        <v>0</v>
      </c>
      <c r="DU227" s="22">
        <v>0</v>
      </c>
      <c r="DV227" s="22">
        <v>0</v>
      </c>
      <c r="DW227" s="22">
        <v>0</v>
      </c>
      <c r="DX227" s="22">
        <v>0</v>
      </c>
      <c r="DY227" s="22">
        <v>0</v>
      </c>
      <c r="DZ227" s="22">
        <v>0</v>
      </c>
      <c r="EA227" s="22">
        <v>0</v>
      </c>
      <c r="EB227" s="22">
        <v>0</v>
      </c>
      <c r="EC227" s="22">
        <v>0</v>
      </c>
      <c r="ED227" s="22">
        <v>0</v>
      </c>
      <c r="EE227" s="22">
        <v>0</v>
      </c>
      <c r="EF227" s="22">
        <v>0</v>
      </c>
      <c r="EG227" s="22">
        <v>0</v>
      </c>
      <c r="EH227" s="22">
        <v>0</v>
      </c>
      <c r="EI227" s="22">
        <v>0</v>
      </c>
      <c r="EJ227" s="22">
        <v>0</v>
      </c>
      <c r="EK227" s="22">
        <v>0</v>
      </c>
      <c r="EL227" s="22">
        <v>0</v>
      </c>
      <c r="EM227" s="22">
        <v>0</v>
      </c>
      <c r="EN227" s="22">
        <v>0</v>
      </c>
      <c r="EO227" s="22">
        <v>0</v>
      </c>
      <c r="EP227" s="22">
        <v>0</v>
      </c>
      <c r="EQ227" s="22">
        <v>0</v>
      </c>
      <c r="ER227" s="22">
        <v>0</v>
      </c>
      <c r="ES227" s="22">
        <v>0</v>
      </c>
      <c r="ET227" s="22">
        <v>0</v>
      </c>
      <c r="EU227" s="22">
        <v>0</v>
      </c>
      <c r="EV227" s="22">
        <v>0</v>
      </c>
      <c r="EW227" s="22">
        <v>0</v>
      </c>
      <c r="EX227" s="22">
        <v>0</v>
      </c>
      <c r="EY227" s="22">
        <v>0</v>
      </c>
      <c r="EZ227" s="22">
        <v>0</v>
      </c>
      <c r="FA227" s="22">
        <v>0</v>
      </c>
    </row>
    <row r="228" spans="2:157" ht="15" outlineLevel="1" thickBot="1" x14ac:dyDescent="0.4">
      <c r="C228" s="9" t="s">
        <v>162</v>
      </c>
      <c r="D228" s="9"/>
      <c r="E228" s="9"/>
      <c r="F228" s="9"/>
      <c r="G228" s="9"/>
      <c r="H228" s="10">
        <f>H225-H226-H227</f>
        <v>0</v>
      </c>
      <c r="I228" s="10">
        <f t="shared" ref="I228:BT228" si="293">I225-I226-I227</f>
        <v>0</v>
      </c>
      <c r="J228" s="10">
        <f t="shared" si="293"/>
        <v>0</v>
      </c>
      <c r="K228" s="10">
        <f t="shared" si="293"/>
        <v>0</v>
      </c>
      <c r="L228" s="10">
        <f t="shared" si="293"/>
        <v>0</v>
      </c>
      <c r="M228" s="10">
        <f t="shared" si="293"/>
        <v>0</v>
      </c>
      <c r="N228" s="10">
        <f t="shared" si="293"/>
        <v>0</v>
      </c>
      <c r="O228" s="10">
        <f t="shared" si="293"/>
        <v>0</v>
      </c>
      <c r="P228" s="10">
        <f t="shared" si="293"/>
        <v>0</v>
      </c>
      <c r="Q228" s="10">
        <f t="shared" si="293"/>
        <v>0</v>
      </c>
      <c r="R228" s="10">
        <f t="shared" si="293"/>
        <v>0</v>
      </c>
      <c r="S228" s="10">
        <f t="shared" si="293"/>
        <v>0</v>
      </c>
      <c r="T228" s="10">
        <f t="shared" si="293"/>
        <v>0</v>
      </c>
      <c r="U228" s="10">
        <f t="shared" si="293"/>
        <v>0</v>
      </c>
      <c r="V228" s="10">
        <f t="shared" si="293"/>
        <v>299977.85602475004</v>
      </c>
      <c r="W228" s="10">
        <f t="shared" si="293"/>
        <v>299977.85602475004</v>
      </c>
      <c r="X228" s="10">
        <f t="shared" si="293"/>
        <v>299977.85602475004</v>
      </c>
      <c r="Y228" s="10">
        <f t="shared" si="293"/>
        <v>299977.85602475004</v>
      </c>
      <c r="Z228" s="10">
        <f t="shared" si="293"/>
        <v>59539.760200395001</v>
      </c>
      <c r="AA228" s="10">
        <f t="shared" si="293"/>
        <v>59539.760200395001</v>
      </c>
      <c r="AB228" s="10">
        <f t="shared" si="293"/>
        <v>59539.760200395001</v>
      </c>
      <c r="AC228" s="10">
        <f t="shared" si="293"/>
        <v>59539.760200395001</v>
      </c>
      <c r="AD228" s="10">
        <f t="shared" si="293"/>
        <v>23860.105549667871</v>
      </c>
      <c r="AE228" s="10">
        <f t="shared" si="293"/>
        <v>23860.105549667871</v>
      </c>
      <c r="AF228" s="10">
        <f t="shared" si="293"/>
        <v>23860.105549667871</v>
      </c>
      <c r="AG228" s="10">
        <f t="shared" si="293"/>
        <v>23860.105549667871</v>
      </c>
      <c r="AH228" s="10">
        <f t="shared" si="293"/>
        <v>2106.0636766702264</v>
      </c>
      <c r="AI228" s="10">
        <f t="shared" si="293"/>
        <v>2106.0636766702264</v>
      </c>
      <c r="AJ228" s="10">
        <f t="shared" si="293"/>
        <v>2106.0636766702264</v>
      </c>
      <c r="AK228" s="10">
        <f t="shared" si="293"/>
        <v>2106.0636766702264</v>
      </c>
      <c r="AL228" s="10">
        <f t="shared" si="293"/>
        <v>1248.3552350110149</v>
      </c>
      <c r="AM228" s="10">
        <f t="shared" si="293"/>
        <v>1248.3552350110149</v>
      </c>
      <c r="AN228" s="10">
        <f t="shared" si="293"/>
        <v>1248.3552350110149</v>
      </c>
      <c r="AO228" s="10">
        <f t="shared" si="293"/>
        <v>1248.3552350110149</v>
      </c>
      <c r="AP228" s="10">
        <f t="shared" si="293"/>
        <v>0</v>
      </c>
      <c r="AQ228" s="10">
        <f t="shared" si="293"/>
        <v>0</v>
      </c>
      <c r="AR228" s="10">
        <f t="shared" si="293"/>
        <v>0</v>
      </c>
      <c r="AS228" s="10">
        <f t="shared" si="293"/>
        <v>0</v>
      </c>
      <c r="AT228" s="10">
        <f t="shared" si="293"/>
        <v>0</v>
      </c>
      <c r="AU228" s="10">
        <f t="shared" si="293"/>
        <v>0</v>
      </c>
      <c r="AV228" s="10">
        <f t="shared" si="293"/>
        <v>0</v>
      </c>
      <c r="AW228" s="10">
        <f t="shared" si="293"/>
        <v>0</v>
      </c>
      <c r="AX228" s="10">
        <f t="shared" si="293"/>
        <v>0</v>
      </c>
      <c r="AY228" s="10">
        <f t="shared" si="293"/>
        <v>0</v>
      </c>
      <c r="AZ228" s="10">
        <f t="shared" si="293"/>
        <v>0</v>
      </c>
      <c r="BA228" s="10">
        <f t="shared" si="293"/>
        <v>0</v>
      </c>
      <c r="BB228" s="10">
        <f t="shared" si="293"/>
        <v>0</v>
      </c>
      <c r="BC228" s="10">
        <f t="shared" si="293"/>
        <v>0</v>
      </c>
      <c r="BD228" s="10">
        <f t="shared" si="293"/>
        <v>0</v>
      </c>
      <c r="BE228" s="10">
        <f t="shared" si="293"/>
        <v>0</v>
      </c>
      <c r="BF228" s="10">
        <f t="shared" si="293"/>
        <v>0</v>
      </c>
      <c r="BG228" s="10">
        <f t="shared" si="293"/>
        <v>0</v>
      </c>
      <c r="BH228" s="10">
        <f t="shared" si="293"/>
        <v>0</v>
      </c>
      <c r="BI228" s="10">
        <f t="shared" si="293"/>
        <v>0</v>
      </c>
      <c r="BJ228" s="10">
        <f t="shared" si="293"/>
        <v>0</v>
      </c>
      <c r="BK228" s="10">
        <f t="shared" si="293"/>
        <v>0</v>
      </c>
      <c r="BL228" s="10">
        <f t="shared" si="293"/>
        <v>0</v>
      </c>
      <c r="BM228" s="10">
        <f t="shared" si="293"/>
        <v>0</v>
      </c>
      <c r="BN228" s="10">
        <f t="shared" si="293"/>
        <v>0</v>
      </c>
      <c r="BO228" s="10">
        <f t="shared" si="293"/>
        <v>0</v>
      </c>
      <c r="BP228" s="10">
        <f t="shared" si="293"/>
        <v>0</v>
      </c>
      <c r="BQ228" s="10">
        <f t="shared" si="293"/>
        <v>0</v>
      </c>
      <c r="BR228" s="10">
        <f t="shared" si="293"/>
        <v>0</v>
      </c>
      <c r="BS228" s="10">
        <f t="shared" si="293"/>
        <v>0</v>
      </c>
      <c r="BT228" s="10">
        <f t="shared" si="293"/>
        <v>0</v>
      </c>
      <c r="BU228" s="10">
        <f t="shared" ref="BU228:EF228" si="294">BU225-BU226-BU227</f>
        <v>0</v>
      </c>
      <c r="BV228" s="10">
        <f t="shared" si="294"/>
        <v>0</v>
      </c>
      <c r="BW228" s="10">
        <f t="shared" si="294"/>
        <v>0</v>
      </c>
      <c r="BX228" s="10">
        <f t="shared" si="294"/>
        <v>0</v>
      </c>
      <c r="BY228" s="10">
        <f t="shared" si="294"/>
        <v>0</v>
      </c>
      <c r="BZ228" s="10">
        <f t="shared" si="294"/>
        <v>0</v>
      </c>
      <c r="CA228" s="10">
        <f t="shared" si="294"/>
        <v>0</v>
      </c>
      <c r="CB228" s="10">
        <f t="shared" si="294"/>
        <v>0</v>
      </c>
      <c r="CC228" s="10">
        <f t="shared" si="294"/>
        <v>0</v>
      </c>
      <c r="CD228" s="10">
        <f t="shared" si="294"/>
        <v>0</v>
      </c>
      <c r="CE228" s="10">
        <f t="shared" si="294"/>
        <v>0</v>
      </c>
      <c r="CF228" s="10">
        <f t="shared" si="294"/>
        <v>0</v>
      </c>
      <c r="CG228" s="10">
        <f t="shared" si="294"/>
        <v>0</v>
      </c>
      <c r="CH228" s="10">
        <f t="shared" si="294"/>
        <v>0</v>
      </c>
      <c r="CI228" s="10">
        <f t="shared" si="294"/>
        <v>0</v>
      </c>
      <c r="CJ228" s="10">
        <f t="shared" si="294"/>
        <v>0</v>
      </c>
      <c r="CK228" s="10">
        <f t="shared" si="294"/>
        <v>0</v>
      </c>
      <c r="CL228" s="10">
        <f t="shared" si="294"/>
        <v>0</v>
      </c>
      <c r="CM228" s="10">
        <f t="shared" si="294"/>
        <v>0</v>
      </c>
      <c r="CN228" s="10">
        <f t="shared" si="294"/>
        <v>0</v>
      </c>
      <c r="CO228" s="10">
        <f t="shared" si="294"/>
        <v>0</v>
      </c>
      <c r="CP228" s="10">
        <f t="shared" si="294"/>
        <v>0</v>
      </c>
      <c r="CQ228" s="10">
        <f t="shared" si="294"/>
        <v>0</v>
      </c>
      <c r="CR228" s="10">
        <f t="shared" si="294"/>
        <v>0</v>
      </c>
      <c r="CS228" s="10">
        <f t="shared" si="294"/>
        <v>0</v>
      </c>
      <c r="CT228" s="10">
        <f t="shared" si="294"/>
        <v>0</v>
      </c>
      <c r="CU228" s="10">
        <f t="shared" si="294"/>
        <v>0</v>
      </c>
      <c r="CV228" s="10">
        <f t="shared" si="294"/>
        <v>0</v>
      </c>
      <c r="CW228" s="10">
        <f t="shared" si="294"/>
        <v>0</v>
      </c>
      <c r="CX228" s="10">
        <f t="shared" si="294"/>
        <v>0</v>
      </c>
      <c r="CY228" s="10">
        <f t="shared" si="294"/>
        <v>0</v>
      </c>
      <c r="CZ228" s="10">
        <f t="shared" si="294"/>
        <v>0</v>
      </c>
      <c r="DA228" s="10">
        <f t="shared" si="294"/>
        <v>0</v>
      </c>
      <c r="DB228" s="10">
        <f t="shared" si="294"/>
        <v>0</v>
      </c>
      <c r="DC228" s="10">
        <f t="shared" si="294"/>
        <v>0</v>
      </c>
      <c r="DD228" s="10">
        <f t="shared" si="294"/>
        <v>0</v>
      </c>
      <c r="DE228" s="10">
        <f t="shared" si="294"/>
        <v>0</v>
      </c>
      <c r="DF228" s="10">
        <f t="shared" si="294"/>
        <v>0</v>
      </c>
      <c r="DG228" s="10">
        <f t="shared" si="294"/>
        <v>0</v>
      </c>
      <c r="DH228" s="10">
        <f t="shared" si="294"/>
        <v>0</v>
      </c>
      <c r="DI228" s="10">
        <f t="shared" si="294"/>
        <v>0</v>
      </c>
      <c r="DJ228" s="10">
        <f t="shared" si="294"/>
        <v>0</v>
      </c>
      <c r="DK228" s="10">
        <f t="shared" si="294"/>
        <v>0</v>
      </c>
      <c r="DL228" s="10">
        <f t="shared" si="294"/>
        <v>0</v>
      </c>
      <c r="DM228" s="10">
        <f t="shared" si="294"/>
        <v>0</v>
      </c>
      <c r="DN228" s="10">
        <f t="shared" si="294"/>
        <v>0</v>
      </c>
      <c r="DO228" s="10">
        <f t="shared" si="294"/>
        <v>0</v>
      </c>
      <c r="DP228" s="10">
        <f t="shared" si="294"/>
        <v>0</v>
      </c>
      <c r="DQ228" s="10">
        <f t="shared" si="294"/>
        <v>0</v>
      </c>
      <c r="DR228" s="10">
        <f t="shared" si="294"/>
        <v>0</v>
      </c>
      <c r="DS228" s="10">
        <f t="shared" si="294"/>
        <v>0</v>
      </c>
      <c r="DT228" s="10">
        <f t="shared" si="294"/>
        <v>0</v>
      </c>
      <c r="DU228" s="10">
        <f t="shared" si="294"/>
        <v>0</v>
      </c>
      <c r="DV228" s="10">
        <f t="shared" si="294"/>
        <v>0</v>
      </c>
      <c r="DW228" s="10">
        <f t="shared" si="294"/>
        <v>0</v>
      </c>
      <c r="DX228" s="10">
        <f t="shared" si="294"/>
        <v>0</v>
      </c>
      <c r="DY228" s="10">
        <f t="shared" si="294"/>
        <v>0</v>
      </c>
      <c r="DZ228" s="10">
        <f t="shared" si="294"/>
        <v>0</v>
      </c>
      <c r="EA228" s="10">
        <f t="shared" si="294"/>
        <v>0</v>
      </c>
      <c r="EB228" s="10">
        <f t="shared" si="294"/>
        <v>0</v>
      </c>
      <c r="EC228" s="10">
        <f t="shared" si="294"/>
        <v>0</v>
      </c>
      <c r="ED228" s="10">
        <f t="shared" si="294"/>
        <v>0</v>
      </c>
      <c r="EE228" s="10">
        <f t="shared" si="294"/>
        <v>0</v>
      </c>
      <c r="EF228" s="10">
        <f t="shared" si="294"/>
        <v>0</v>
      </c>
      <c r="EG228" s="10">
        <f t="shared" ref="EG228:FA228" si="295">EG225-EG226-EG227</f>
        <v>0</v>
      </c>
      <c r="EH228" s="10">
        <f t="shared" si="295"/>
        <v>0</v>
      </c>
      <c r="EI228" s="10">
        <f t="shared" si="295"/>
        <v>0</v>
      </c>
      <c r="EJ228" s="10">
        <f t="shared" si="295"/>
        <v>0</v>
      </c>
      <c r="EK228" s="10">
        <f t="shared" si="295"/>
        <v>0</v>
      </c>
      <c r="EL228" s="10">
        <f t="shared" si="295"/>
        <v>0</v>
      </c>
      <c r="EM228" s="10">
        <f t="shared" si="295"/>
        <v>0</v>
      </c>
      <c r="EN228" s="10">
        <f t="shared" si="295"/>
        <v>0</v>
      </c>
      <c r="EO228" s="10">
        <f t="shared" si="295"/>
        <v>0</v>
      </c>
      <c r="EP228" s="10">
        <f t="shared" si="295"/>
        <v>0</v>
      </c>
      <c r="EQ228" s="10">
        <f t="shared" si="295"/>
        <v>0</v>
      </c>
      <c r="ER228" s="10">
        <f t="shared" si="295"/>
        <v>0</v>
      </c>
      <c r="ES228" s="10">
        <f t="shared" si="295"/>
        <v>0</v>
      </c>
      <c r="ET228" s="10">
        <f t="shared" si="295"/>
        <v>0</v>
      </c>
      <c r="EU228" s="10">
        <f t="shared" si="295"/>
        <v>0</v>
      </c>
      <c r="EV228" s="10">
        <f t="shared" si="295"/>
        <v>0</v>
      </c>
      <c r="EW228" s="10">
        <f t="shared" si="295"/>
        <v>0</v>
      </c>
      <c r="EX228" s="10">
        <f t="shared" si="295"/>
        <v>0</v>
      </c>
      <c r="EY228" s="10">
        <f t="shared" si="295"/>
        <v>0</v>
      </c>
      <c r="EZ228" s="10">
        <f t="shared" si="295"/>
        <v>0</v>
      </c>
      <c r="FA228" s="10">
        <f t="shared" si="295"/>
        <v>0</v>
      </c>
    </row>
    <row r="229" spans="2:157" outlineLevel="1" x14ac:dyDescent="0.35">
      <c r="C229" s="2" t="s">
        <v>158</v>
      </c>
      <c r="H229" s="6">
        <f>MIN(H228,H224)</f>
        <v>0</v>
      </c>
      <c r="I229" s="6">
        <f t="shared" ref="I229:BT229" si="296">MIN(I228,I224)</f>
        <v>0</v>
      </c>
      <c r="J229" s="6">
        <f t="shared" si="296"/>
        <v>0</v>
      </c>
      <c r="K229" s="6">
        <f t="shared" si="296"/>
        <v>0</v>
      </c>
      <c r="L229" s="6">
        <f t="shared" si="296"/>
        <v>0</v>
      </c>
      <c r="M229" s="6">
        <f t="shared" si="296"/>
        <v>0</v>
      </c>
      <c r="N229" s="6">
        <f t="shared" si="296"/>
        <v>0</v>
      </c>
      <c r="O229" s="6">
        <f t="shared" si="296"/>
        <v>0</v>
      </c>
      <c r="P229" s="6">
        <f t="shared" si="296"/>
        <v>0</v>
      </c>
      <c r="Q229" s="6">
        <f t="shared" si="296"/>
        <v>0</v>
      </c>
      <c r="R229" s="6">
        <f t="shared" si="296"/>
        <v>0</v>
      </c>
      <c r="S229" s="6">
        <f t="shared" si="296"/>
        <v>0</v>
      </c>
      <c r="T229" s="6">
        <f t="shared" si="296"/>
        <v>0</v>
      </c>
      <c r="U229" s="6">
        <f t="shared" si="296"/>
        <v>0</v>
      </c>
      <c r="V229" s="6">
        <f t="shared" si="296"/>
        <v>299977.85602475004</v>
      </c>
      <c r="W229" s="6">
        <f t="shared" si="296"/>
        <v>299977.85602475004</v>
      </c>
      <c r="X229" s="6">
        <f t="shared" si="296"/>
        <v>299977.85602475004</v>
      </c>
      <c r="Y229" s="6">
        <f t="shared" si="296"/>
        <v>299977.85602475004</v>
      </c>
      <c r="Z229" s="6">
        <f t="shared" si="296"/>
        <v>59539.760200395001</v>
      </c>
      <c r="AA229" s="6">
        <f t="shared" si="296"/>
        <v>59539.760200395001</v>
      </c>
      <c r="AB229" s="6">
        <f t="shared" si="296"/>
        <v>59539.760200395001</v>
      </c>
      <c r="AC229" s="6">
        <f t="shared" si="296"/>
        <v>59539.760200395001</v>
      </c>
      <c r="AD229" s="6">
        <f t="shared" si="296"/>
        <v>23860.105549667871</v>
      </c>
      <c r="AE229" s="6">
        <f t="shared" si="296"/>
        <v>23860.105549667871</v>
      </c>
      <c r="AF229" s="6">
        <f t="shared" si="296"/>
        <v>23860.105549667871</v>
      </c>
      <c r="AG229" s="6">
        <f t="shared" si="296"/>
        <v>23860.105549667871</v>
      </c>
      <c r="AH229" s="6">
        <f t="shared" si="296"/>
        <v>2106.0636766702264</v>
      </c>
      <c r="AI229" s="6">
        <f t="shared" si="296"/>
        <v>2106.0636766702264</v>
      </c>
      <c r="AJ229" s="6">
        <f t="shared" si="296"/>
        <v>2106.0636766702264</v>
      </c>
      <c r="AK229" s="6">
        <f t="shared" si="296"/>
        <v>2106.0636766702264</v>
      </c>
      <c r="AL229" s="6">
        <f t="shared" si="296"/>
        <v>1248.3552350110149</v>
      </c>
      <c r="AM229" s="6">
        <f t="shared" si="296"/>
        <v>1248.3552350110149</v>
      </c>
      <c r="AN229" s="6">
        <f t="shared" si="296"/>
        <v>1248.3552350110149</v>
      </c>
      <c r="AO229" s="6">
        <f t="shared" si="296"/>
        <v>1248.3552350110149</v>
      </c>
      <c r="AP229" s="6">
        <f t="shared" si="296"/>
        <v>0</v>
      </c>
      <c r="AQ229" s="6">
        <f t="shared" si="296"/>
        <v>0</v>
      </c>
      <c r="AR229" s="6">
        <f t="shared" si="296"/>
        <v>0</v>
      </c>
      <c r="AS229" s="6">
        <f t="shared" si="296"/>
        <v>0</v>
      </c>
      <c r="AT229" s="6">
        <f t="shared" si="296"/>
        <v>0</v>
      </c>
      <c r="AU229" s="6">
        <f t="shared" si="296"/>
        <v>0</v>
      </c>
      <c r="AV229" s="6">
        <f t="shared" si="296"/>
        <v>0</v>
      </c>
      <c r="AW229" s="6">
        <f t="shared" si="296"/>
        <v>0</v>
      </c>
      <c r="AX229" s="6">
        <f t="shared" si="296"/>
        <v>0</v>
      </c>
      <c r="AY229" s="6">
        <f t="shared" si="296"/>
        <v>0</v>
      </c>
      <c r="AZ229" s="6">
        <f t="shared" si="296"/>
        <v>0</v>
      </c>
      <c r="BA229" s="6">
        <f t="shared" si="296"/>
        <v>0</v>
      </c>
      <c r="BB229" s="6">
        <f t="shared" si="296"/>
        <v>0</v>
      </c>
      <c r="BC229" s="6">
        <f t="shared" si="296"/>
        <v>0</v>
      </c>
      <c r="BD229" s="6">
        <f t="shared" si="296"/>
        <v>0</v>
      </c>
      <c r="BE229" s="6">
        <f t="shared" si="296"/>
        <v>0</v>
      </c>
      <c r="BF229" s="6">
        <f t="shared" si="296"/>
        <v>0</v>
      </c>
      <c r="BG229" s="6">
        <f t="shared" si="296"/>
        <v>0</v>
      </c>
      <c r="BH229" s="6">
        <f t="shared" si="296"/>
        <v>0</v>
      </c>
      <c r="BI229" s="6">
        <f t="shared" si="296"/>
        <v>0</v>
      </c>
      <c r="BJ229" s="6">
        <f t="shared" si="296"/>
        <v>0</v>
      </c>
      <c r="BK229" s="6">
        <f t="shared" si="296"/>
        <v>0</v>
      </c>
      <c r="BL229" s="6">
        <f t="shared" si="296"/>
        <v>0</v>
      </c>
      <c r="BM229" s="6">
        <f t="shared" si="296"/>
        <v>0</v>
      </c>
      <c r="BN229" s="6">
        <f t="shared" si="296"/>
        <v>0</v>
      </c>
      <c r="BO229" s="6">
        <f t="shared" si="296"/>
        <v>0</v>
      </c>
      <c r="BP229" s="6">
        <f t="shared" si="296"/>
        <v>0</v>
      </c>
      <c r="BQ229" s="6">
        <f t="shared" si="296"/>
        <v>0</v>
      </c>
      <c r="BR229" s="6">
        <f t="shared" si="296"/>
        <v>0</v>
      </c>
      <c r="BS229" s="6">
        <f t="shared" si="296"/>
        <v>0</v>
      </c>
      <c r="BT229" s="6">
        <f t="shared" si="296"/>
        <v>0</v>
      </c>
      <c r="BU229" s="6">
        <f t="shared" ref="BU229:EF229" si="297">MIN(BU228,BU224)</f>
        <v>0</v>
      </c>
      <c r="BV229" s="6">
        <f t="shared" si="297"/>
        <v>0</v>
      </c>
      <c r="BW229" s="6">
        <f t="shared" si="297"/>
        <v>0</v>
      </c>
      <c r="BX229" s="6">
        <f t="shared" si="297"/>
        <v>0</v>
      </c>
      <c r="BY229" s="6">
        <f t="shared" si="297"/>
        <v>0</v>
      </c>
      <c r="BZ229" s="6">
        <f t="shared" si="297"/>
        <v>0</v>
      </c>
      <c r="CA229" s="6">
        <f t="shared" si="297"/>
        <v>0</v>
      </c>
      <c r="CB229" s="6">
        <f t="shared" si="297"/>
        <v>0</v>
      </c>
      <c r="CC229" s="6">
        <f t="shared" si="297"/>
        <v>0</v>
      </c>
      <c r="CD229" s="6">
        <f t="shared" si="297"/>
        <v>0</v>
      </c>
      <c r="CE229" s="6">
        <f t="shared" si="297"/>
        <v>0</v>
      </c>
      <c r="CF229" s="6">
        <f t="shared" si="297"/>
        <v>0</v>
      </c>
      <c r="CG229" s="6">
        <f t="shared" si="297"/>
        <v>0</v>
      </c>
      <c r="CH229" s="6">
        <f t="shared" si="297"/>
        <v>0</v>
      </c>
      <c r="CI229" s="6">
        <f t="shared" si="297"/>
        <v>0</v>
      </c>
      <c r="CJ229" s="6">
        <f t="shared" si="297"/>
        <v>0</v>
      </c>
      <c r="CK229" s="6">
        <f t="shared" si="297"/>
        <v>0</v>
      </c>
      <c r="CL229" s="6">
        <f t="shared" si="297"/>
        <v>0</v>
      </c>
      <c r="CM229" s="6">
        <f t="shared" si="297"/>
        <v>0</v>
      </c>
      <c r="CN229" s="6">
        <f t="shared" si="297"/>
        <v>0</v>
      </c>
      <c r="CO229" s="6">
        <f t="shared" si="297"/>
        <v>0</v>
      </c>
      <c r="CP229" s="6">
        <f t="shared" si="297"/>
        <v>0</v>
      </c>
      <c r="CQ229" s="6">
        <f t="shared" si="297"/>
        <v>0</v>
      </c>
      <c r="CR229" s="6">
        <f t="shared" si="297"/>
        <v>0</v>
      </c>
      <c r="CS229" s="6">
        <f t="shared" si="297"/>
        <v>0</v>
      </c>
      <c r="CT229" s="6">
        <f t="shared" si="297"/>
        <v>0</v>
      </c>
      <c r="CU229" s="6">
        <f t="shared" si="297"/>
        <v>0</v>
      </c>
      <c r="CV229" s="6">
        <f t="shared" si="297"/>
        <v>0</v>
      </c>
      <c r="CW229" s="6">
        <f t="shared" si="297"/>
        <v>0</v>
      </c>
      <c r="CX229" s="6">
        <f t="shared" si="297"/>
        <v>0</v>
      </c>
      <c r="CY229" s="6">
        <f t="shared" si="297"/>
        <v>0</v>
      </c>
      <c r="CZ229" s="6">
        <f t="shared" si="297"/>
        <v>0</v>
      </c>
      <c r="DA229" s="6">
        <f t="shared" si="297"/>
        <v>0</v>
      </c>
      <c r="DB229" s="6">
        <f t="shared" si="297"/>
        <v>0</v>
      </c>
      <c r="DC229" s="6">
        <f t="shared" si="297"/>
        <v>0</v>
      </c>
      <c r="DD229" s="6">
        <f t="shared" si="297"/>
        <v>0</v>
      </c>
      <c r="DE229" s="6">
        <f t="shared" si="297"/>
        <v>0</v>
      </c>
      <c r="DF229" s="6">
        <f t="shared" si="297"/>
        <v>0</v>
      </c>
      <c r="DG229" s="6">
        <f t="shared" si="297"/>
        <v>0</v>
      </c>
      <c r="DH229" s="6">
        <f t="shared" si="297"/>
        <v>0</v>
      </c>
      <c r="DI229" s="6">
        <f t="shared" si="297"/>
        <v>0</v>
      </c>
      <c r="DJ229" s="6">
        <f t="shared" si="297"/>
        <v>0</v>
      </c>
      <c r="DK229" s="6">
        <f t="shared" si="297"/>
        <v>0</v>
      </c>
      <c r="DL229" s="6">
        <f t="shared" si="297"/>
        <v>0</v>
      </c>
      <c r="DM229" s="6">
        <f t="shared" si="297"/>
        <v>0</v>
      </c>
      <c r="DN229" s="6">
        <f t="shared" si="297"/>
        <v>0</v>
      </c>
      <c r="DO229" s="6">
        <f t="shared" si="297"/>
        <v>0</v>
      </c>
      <c r="DP229" s="6">
        <f t="shared" si="297"/>
        <v>0</v>
      </c>
      <c r="DQ229" s="6">
        <f t="shared" si="297"/>
        <v>0</v>
      </c>
      <c r="DR229" s="6">
        <f t="shared" si="297"/>
        <v>0</v>
      </c>
      <c r="DS229" s="6">
        <f t="shared" si="297"/>
        <v>0</v>
      </c>
      <c r="DT229" s="6">
        <f t="shared" si="297"/>
        <v>0</v>
      </c>
      <c r="DU229" s="6">
        <f t="shared" si="297"/>
        <v>0</v>
      </c>
      <c r="DV229" s="6">
        <f t="shared" si="297"/>
        <v>0</v>
      </c>
      <c r="DW229" s="6">
        <f t="shared" si="297"/>
        <v>0</v>
      </c>
      <c r="DX229" s="6">
        <f t="shared" si="297"/>
        <v>0</v>
      </c>
      <c r="DY229" s="6">
        <f t="shared" si="297"/>
        <v>0</v>
      </c>
      <c r="DZ229" s="6">
        <f t="shared" si="297"/>
        <v>0</v>
      </c>
      <c r="EA229" s="6">
        <f t="shared" si="297"/>
        <v>0</v>
      </c>
      <c r="EB229" s="6">
        <f t="shared" si="297"/>
        <v>0</v>
      </c>
      <c r="EC229" s="6">
        <f t="shared" si="297"/>
        <v>0</v>
      </c>
      <c r="ED229" s="6">
        <f t="shared" si="297"/>
        <v>0</v>
      </c>
      <c r="EE229" s="6">
        <f t="shared" si="297"/>
        <v>0</v>
      </c>
      <c r="EF229" s="6">
        <f t="shared" si="297"/>
        <v>0</v>
      </c>
      <c r="EG229" s="6">
        <f t="shared" ref="EG229:FA229" si="298">MIN(EG228,EG224)</f>
        <v>0</v>
      </c>
      <c r="EH229" s="6">
        <f t="shared" si="298"/>
        <v>0</v>
      </c>
      <c r="EI229" s="6">
        <f t="shared" si="298"/>
        <v>0</v>
      </c>
      <c r="EJ229" s="6">
        <f t="shared" si="298"/>
        <v>0</v>
      </c>
      <c r="EK229" s="6">
        <f t="shared" si="298"/>
        <v>0</v>
      </c>
      <c r="EL229" s="6">
        <f t="shared" si="298"/>
        <v>0</v>
      </c>
      <c r="EM229" s="6">
        <f t="shared" si="298"/>
        <v>0</v>
      </c>
      <c r="EN229" s="6">
        <f t="shared" si="298"/>
        <v>0</v>
      </c>
      <c r="EO229" s="6">
        <f t="shared" si="298"/>
        <v>0</v>
      </c>
      <c r="EP229" s="6">
        <f t="shared" si="298"/>
        <v>0</v>
      </c>
      <c r="EQ229" s="6">
        <f t="shared" si="298"/>
        <v>0</v>
      </c>
      <c r="ER229" s="6">
        <f t="shared" si="298"/>
        <v>0</v>
      </c>
      <c r="ES229" s="6">
        <f t="shared" si="298"/>
        <v>0</v>
      </c>
      <c r="ET229" s="6">
        <f t="shared" si="298"/>
        <v>0</v>
      </c>
      <c r="EU229" s="6">
        <f t="shared" si="298"/>
        <v>0</v>
      </c>
      <c r="EV229" s="6">
        <f t="shared" si="298"/>
        <v>0</v>
      </c>
      <c r="EW229" s="6">
        <f t="shared" si="298"/>
        <v>0</v>
      </c>
      <c r="EX229" s="6">
        <f t="shared" si="298"/>
        <v>0</v>
      </c>
      <c r="EY229" s="6">
        <f t="shared" si="298"/>
        <v>0</v>
      </c>
      <c r="EZ229" s="6">
        <f t="shared" si="298"/>
        <v>0</v>
      </c>
      <c r="FA229" s="6">
        <f t="shared" si="298"/>
        <v>0</v>
      </c>
    </row>
    <row r="230" spans="2:157" ht="15" outlineLevel="1" thickBot="1" x14ac:dyDescent="0.4">
      <c r="C230" s="9" t="s">
        <v>168</v>
      </c>
      <c r="D230" s="9"/>
      <c r="E230" s="9"/>
      <c r="F230" s="9"/>
      <c r="G230" s="9"/>
      <c r="H230" s="10">
        <f>H224-H229</f>
        <v>0</v>
      </c>
      <c r="I230" s="10">
        <f t="shared" ref="I230:BT230" si="299">I224-I229</f>
        <v>0</v>
      </c>
      <c r="J230" s="10">
        <f t="shared" si="299"/>
        <v>0</v>
      </c>
      <c r="K230" s="10">
        <f t="shared" si="299"/>
        <v>0</v>
      </c>
      <c r="L230" s="10">
        <f t="shared" si="299"/>
        <v>0</v>
      </c>
      <c r="M230" s="10">
        <f t="shared" si="299"/>
        <v>0</v>
      </c>
      <c r="N230" s="10">
        <f t="shared" si="299"/>
        <v>35252.122725000001</v>
      </c>
      <c r="O230" s="10">
        <f t="shared" si="299"/>
        <v>35252.122725000001</v>
      </c>
      <c r="P230" s="10">
        <f t="shared" si="299"/>
        <v>171038.076925</v>
      </c>
      <c r="Q230" s="10">
        <f t="shared" si="299"/>
        <v>861718.55550000002</v>
      </c>
      <c r="R230" s="10">
        <f t="shared" si="299"/>
        <v>1723437.111</v>
      </c>
      <c r="S230" s="10">
        <f t="shared" si="299"/>
        <v>2611268.35</v>
      </c>
      <c r="T230" s="10">
        <f t="shared" si="299"/>
        <v>2611268.35</v>
      </c>
      <c r="U230" s="10">
        <f t="shared" si="299"/>
        <v>2611268.35</v>
      </c>
      <c r="V230" s="10">
        <f t="shared" si="299"/>
        <v>1930023.3168887501</v>
      </c>
      <c r="W230" s="10">
        <f t="shared" si="299"/>
        <v>1603255.3287025001</v>
      </c>
      <c r="X230" s="10">
        <f t="shared" si="299"/>
        <v>1276487.3405162501</v>
      </c>
      <c r="Y230" s="10">
        <f t="shared" si="299"/>
        <v>949719.35233000014</v>
      </c>
      <c r="Z230" s="10">
        <f t="shared" si="299"/>
        <v>862581.22214700014</v>
      </c>
      <c r="AA230" s="10">
        <f t="shared" si="299"/>
        <v>775443.09196400014</v>
      </c>
      <c r="AB230" s="10">
        <f t="shared" si="299"/>
        <v>688304.96178100014</v>
      </c>
      <c r="AC230" s="10">
        <f t="shared" si="299"/>
        <v>601166.83159800014</v>
      </c>
      <c r="AD230" s="10">
        <f t="shared" si="299"/>
        <v>548883.9534882002</v>
      </c>
      <c r="AE230" s="10">
        <f t="shared" si="299"/>
        <v>496601.07537840022</v>
      </c>
      <c r="AF230" s="10">
        <f t="shared" si="299"/>
        <v>444318.19726860023</v>
      </c>
      <c r="AG230" s="10">
        <f t="shared" si="299"/>
        <v>392035.31915880024</v>
      </c>
      <c r="AH230" s="10">
        <f t="shared" si="299"/>
        <v>360665.59229292022</v>
      </c>
      <c r="AI230" s="10">
        <f t="shared" si="299"/>
        <v>329295.8654270402</v>
      </c>
      <c r="AJ230" s="10">
        <f t="shared" si="299"/>
        <v>297926.13856116019</v>
      </c>
      <c r="AK230" s="10">
        <f t="shared" si="299"/>
        <v>266556.41169528017</v>
      </c>
      <c r="AL230" s="10">
        <f t="shared" si="299"/>
        <v>235186.68482940015</v>
      </c>
      <c r="AM230" s="10">
        <f t="shared" si="299"/>
        <v>203816.95796352014</v>
      </c>
      <c r="AN230" s="10">
        <f t="shared" si="299"/>
        <v>172447.23109764012</v>
      </c>
      <c r="AO230" s="10">
        <f t="shared" si="299"/>
        <v>141077.5042317601</v>
      </c>
      <c r="AP230" s="10">
        <f t="shared" si="299"/>
        <v>125392.64079882011</v>
      </c>
      <c r="AQ230" s="10">
        <f t="shared" si="299"/>
        <v>109707.77736588012</v>
      </c>
      <c r="AR230" s="10">
        <f t="shared" si="299"/>
        <v>94022.913932940122</v>
      </c>
      <c r="AS230" s="10">
        <f t="shared" si="299"/>
        <v>78338.050500000129</v>
      </c>
      <c r="AT230" s="10">
        <f t="shared" si="299"/>
        <v>78338.050500000129</v>
      </c>
      <c r="AU230" s="10">
        <f t="shared" si="299"/>
        <v>78338.050500000129</v>
      </c>
      <c r="AV230" s="10">
        <f t="shared" si="299"/>
        <v>78338.050500000129</v>
      </c>
      <c r="AW230" s="10">
        <f t="shared" si="299"/>
        <v>78338.050500000129</v>
      </c>
      <c r="AX230" s="10">
        <f t="shared" si="299"/>
        <v>78338.050500000129</v>
      </c>
      <c r="AY230" s="10">
        <f t="shared" si="299"/>
        <v>78338.050500000129</v>
      </c>
      <c r="AZ230" s="10">
        <f t="shared" si="299"/>
        <v>78338.050500000129</v>
      </c>
      <c r="BA230" s="10">
        <f t="shared" si="299"/>
        <v>78338.050500000129</v>
      </c>
      <c r="BB230" s="10">
        <f t="shared" si="299"/>
        <v>78338.050500000129</v>
      </c>
      <c r="BC230" s="10">
        <f t="shared" si="299"/>
        <v>78338.050500000129</v>
      </c>
      <c r="BD230" s="10">
        <f t="shared" si="299"/>
        <v>78338.050500000129</v>
      </c>
      <c r="BE230" s="10">
        <f t="shared" si="299"/>
        <v>78338.050500000129</v>
      </c>
      <c r="BF230" s="10">
        <f t="shared" si="299"/>
        <v>78338.050500000129</v>
      </c>
      <c r="BG230" s="10">
        <f t="shared" si="299"/>
        <v>78338.050500000129</v>
      </c>
      <c r="BH230" s="10">
        <f t="shared" si="299"/>
        <v>78338.050500000129</v>
      </c>
      <c r="BI230" s="10">
        <f t="shared" si="299"/>
        <v>78338.050500000129</v>
      </c>
      <c r="BJ230" s="10">
        <f t="shared" si="299"/>
        <v>78338.050500000129</v>
      </c>
      <c r="BK230" s="10">
        <f t="shared" si="299"/>
        <v>78338.050500000129</v>
      </c>
      <c r="BL230" s="10">
        <f t="shared" si="299"/>
        <v>78338.050500000129</v>
      </c>
      <c r="BM230" s="10">
        <f t="shared" si="299"/>
        <v>78338.050500000129</v>
      </c>
      <c r="BN230" s="10">
        <f t="shared" si="299"/>
        <v>78338.050500000129</v>
      </c>
      <c r="BO230" s="10">
        <f t="shared" si="299"/>
        <v>78338.050500000129</v>
      </c>
      <c r="BP230" s="10">
        <f t="shared" si="299"/>
        <v>78338.050500000129</v>
      </c>
      <c r="BQ230" s="10">
        <f t="shared" si="299"/>
        <v>78338.050500000129</v>
      </c>
      <c r="BR230" s="10">
        <f t="shared" si="299"/>
        <v>78338.050500000129</v>
      </c>
      <c r="BS230" s="10">
        <f t="shared" si="299"/>
        <v>78338.050500000129</v>
      </c>
      <c r="BT230" s="10">
        <f t="shared" si="299"/>
        <v>78338.050500000129</v>
      </c>
      <c r="BU230" s="10">
        <f t="shared" ref="BU230:EF230" si="300">BU224-BU229</f>
        <v>78338.050500000129</v>
      </c>
      <c r="BV230" s="10">
        <f t="shared" si="300"/>
        <v>78338.050500000129</v>
      </c>
      <c r="BW230" s="10">
        <f t="shared" si="300"/>
        <v>78338.050500000129</v>
      </c>
      <c r="BX230" s="10">
        <f t="shared" si="300"/>
        <v>78338.050500000129</v>
      </c>
      <c r="BY230" s="10">
        <f t="shared" si="300"/>
        <v>78338.050500000129</v>
      </c>
      <c r="BZ230" s="10">
        <f t="shared" si="300"/>
        <v>78338.050500000129</v>
      </c>
      <c r="CA230" s="10">
        <f t="shared" si="300"/>
        <v>78338.050500000129</v>
      </c>
      <c r="CB230" s="10">
        <f t="shared" si="300"/>
        <v>78338.050500000129</v>
      </c>
      <c r="CC230" s="10">
        <f t="shared" si="300"/>
        <v>78338.050500000129</v>
      </c>
      <c r="CD230" s="10">
        <f t="shared" si="300"/>
        <v>78338.050500000129</v>
      </c>
      <c r="CE230" s="10">
        <f t="shared" si="300"/>
        <v>78338.050500000129</v>
      </c>
      <c r="CF230" s="10">
        <f t="shared" si="300"/>
        <v>78338.050500000129</v>
      </c>
      <c r="CG230" s="10">
        <f t="shared" si="300"/>
        <v>78338.050500000129</v>
      </c>
      <c r="CH230" s="10">
        <f t="shared" si="300"/>
        <v>78338.050500000129</v>
      </c>
      <c r="CI230" s="10">
        <f t="shared" si="300"/>
        <v>78338.050500000129</v>
      </c>
      <c r="CJ230" s="10">
        <f t="shared" si="300"/>
        <v>78338.050500000129</v>
      </c>
      <c r="CK230" s="10">
        <f t="shared" si="300"/>
        <v>78338.050500000129</v>
      </c>
      <c r="CL230" s="10">
        <f t="shared" si="300"/>
        <v>78338.050500000129</v>
      </c>
      <c r="CM230" s="10">
        <f t="shared" si="300"/>
        <v>78338.050500000129</v>
      </c>
      <c r="CN230" s="10">
        <f t="shared" si="300"/>
        <v>78338.050500000129</v>
      </c>
      <c r="CO230" s="10">
        <f t="shared" si="300"/>
        <v>78338.050500000129</v>
      </c>
      <c r="CP230" s="10">
        <f t="shared" si="300"/>
        <v>78338.050500000129</v>
      </c>
      <c r="CQ230" s="10">
        <f t="shared" si="300"/>
        <v>78338.050500000129</v>
      </c>
      <c r="CR230" s="10">
        <f t="shared" si="300"/>
        <v>78338.050500000129</v>
      </c>
      <c r="CS230" s="10">
        <f t="shared" si="300"/>
        <v>78338.050500000129</v>
      </c>
      <c r="CT230" s="10">
        <f t="shared" si="300"/>
        <v>78338.050500000129</v>
      </c>
      <c r="CU230" s="10">
        <f t="shared" si="300"/>
        <v>78338.050500000129</v>
      </c>
      <c r="CV230" s="10">
        <f t="shared" si="300"/>
        <v>78338.050500000129</v>
      </c>
      <c r="CW230" s="10">
        <f t="shared" si="300"/>
        <v>78338.050500000129</v>
      </c>
      <c r="CX230" s="10">
        <f t="shared" si="300"/>
        <v>78338.050500000129</v>
      </c>
      <c r="CY230" s="10">
        <f t="shared" si="300"/>
        <v>78338.050500000129</v>
      </c>
      <c r="CZ230" s="10">
        <f t="shared" si="300"/>
        <v>78338.050500000129</v>
      </c>
      <c r="DA230" s="10">
        <f t="shared" si="300"/>
        <v>78338.050500000129</v>
      </c>
      <c r="DB230" s="10">
        <f t="shared" si="300"/>
        <v>78338.050500000129</v>
      </c>
      <c r="DC230" s="10">
        <f t="shared" si="300"/>
        <v>78338.050500000129</v>
      </c>
      <c r="DD230" s="10">
        <f t="shared" si="300"/>
        <v>78338.050500000129</v>
      </c>
      <c r="DE230" s="10">
        <f t="shared" si="300"/>
        <v>78338.050500000129</v>
      </c>
      <c r="DF230" s="10">
        <f t="shared" si="300"/>
        <v>78338.050500000129</v>
      </c>
      <c r="DG230" s="10">
        <f t="shared" si="300"/>
        <v>78338.050500000129</v>
      </c>
      <c r="DH230" s="10">
        <f t="shared" si="300"/>
        <v>78338.050500000129</v>
      </c>
      <c r="DI230" s="10">
        <f t="shared" si="300"/>
        <v>78338.050500000129</v>
      </c>
      <c r="DJ230" s="10">
        <f t="shared" si="300"/>
        <v>78338.050500000129</v>
      </c>
      <c r="DK230" s="10">
        <f t="shared" si="300"/>
        <v>78338.050500000129</v>
      </c>
      <c r="DL230" s="10">
        <f t="shared" si="300"/>
        <v>78338.050500000129</v>
      </c>
      <c r="DM230" s="10">
        <f t="shared" si="300"/>
        <v>78338.050500000129</v>
      </c>
      <c r="DN230" s="10">
        <f t="shared" si="300"/>
        <v>78338.050500000129</v>
      </c>
      <c r="DO230" s="10">
        <f t="shared" si="300"/>
        <v>78338.050500000129</v>
      </c>
      <c r="DP230" s="10">
        <f t="shared" si="300"/>
        <v>78338.050500000129</v>
      </c>
      <c r="DQ230" s="10">
        <f t="shared" si="300"/>
        <v>78338.050500000129</v>
      </c>
      <c r="DR230" s="10">
        <f t="shared" si="300"/>
        <v>78338.050500000129</v>
      </c>
      <c r="DS230" s="10">
        <f t="shared" si="300"/>
        <v>78338.050500000129</v>
      </c>
      <c r="DT230" s="10">
        <f t="shared" si="300"/>
        <v>78338.050500000129</v>
      </c>
      <c r="DU230" s="10">
        <f t="shared" si="300"/>
        <v>78338.050500000129</v>
      </c>
      <c r="DV230" s="10">
        <f t="shared" si="300"/>
        <v>78338.050500000129</v>
      </c>
      <c r="DW230" s="10">
        <f t="shared" si="300"/>
        <v>78338.050500000129</v>
      </c>
      <c r="DX230" s="10">
        <f t="shared" si="300"/>
        <v>78338.050500000129</v>
      </c>
      <c r="DY230" s="10">
        <f t="shared" si="300"/>
        <v>78338.050500000129</v>
      </c>
      <c r="DZ230" s="10">
        <f t="shared" si="300"/>
        <v>78338.050500000129</v>
      </c>
      <c r="EA230" s="10">
        <f t="shared" si="300"/>
        <v>78338.050500000129</v>
      </c>
      <c r="EB230" s="10">
        <f t="shared" si="300"/>
        <v>78338.050500000129</v>
      </c>
      <c r="EC230" s="10">
        <f t="shared" si="300"/>
        <v>78338.050500000129</v>
      </c>
      <c r="ED230" s="10">
        <f t="shared" si="300"/>
        <v>78338.050500000129</v>
      </c>
      <c r="EE230" s="10">
        <f t="shared" si="300"/>
        <v>78338.050500000129</v>
      </c>
      <c r="EF230" s="10">
        <f t="shared" si="300"/>
        <v>78338.050500000129</v>
      </c>
      <c r="EG230" s="10">
        <f t="shared" ref="EG230:FA230" si="301">EG224-EG229</f>
        <v>78338.050500000129</v>
      </c>
      <c r="EH230" s="10">
        <f t="shared" si="301"/>
        <v>78338.050500000129</v>
      </c>
      <c r="EI230" s="10">
        <f t="shared" si="301"/>
        <v>78338.050500000129</v>
      </c>
      <c r="EJ230" s="10">
        <f t="shared" si="301"/>
        <v>78338.050500000129</v>
      </c>
      <c r="EK230" s="10">
        <f t="shared" si="301"/>
        <v>78338.050500000129</v>
      </c>
      <c r="EL230" s="10">
        <f t="shared" si="301"/>
        <v>78338.050500000129</v>
      </c>
      <c r="EM230" s="10">
        <f t="shared" si="301"/>
        <v>78338.050500000129</v>
      </c>
      <c r="EN230" s="10">
        <f t="shared" si="301"/>
        <v>78338.050500000129</v>
      </c>
      <c r="EO230" s="10">
        <f t="shared" si="301"/>
        <v>78338.050500000129</v>
      </c>
      <c r="EP230" s="10">
        <f t="shared" si="301"/>
        <v>78338.050500000129</v>
      </c>
      <c r="EQ230" s="10">
        <f t="shared" si="301"/>
        <v>78338.050500000129</v>
      </c>
      <c r="ER230" s="10">
        <f t="shared" si="301"/>
        <v>78338.050500000129</v>
      </c>
      <c r="ES230" s="10">
        <f t="shared" si="301"/>
        <v>78338.050500000129</v>
      </c>
      <c r="ET230" s="10">
        <f t="shared" si="301"/>
        <v>78338.050500000129</v>
      </c>
      <c r="EU230" s="10">
        <f t="shared" si="301"/>
        <v>78338.050500000129</v>
      </c>
      <c r="EV230" s="10">
        <f t="shared" si="301"/>
        <v>78338.050500000129</v>
      </c>
      <c r="EW230" s="10">
        <f t="shared" si="301"/>
        <v>78338.050500000129</v>
      </c>
      <c r="EX230" s="10">
        <f t="shared" si="301"/>
        <v>78338.050500000129</v>
      </c>
      <c r="EY230" s="10">
        <f t="shared" si="301"/>
        <v>78338.050500000129</v>
      </c>
      <c r="EZ230" s="10">
        <f t="shared" si="301"/>
        <v>78338.050500000129</v>
      </c>
      <c r="FA230" s="10">
        <f t="shared" si="301"/>
        <v>78338.050500000129</v>
      </c>
    </row>
    <row r="231" spans="2:157" outlineLevel="1" x14ac:dyDescent="0.35">
      <c r="C231" s="2" t="s">
        <v>167</v>
      </c>
      <c r="H231" s="6">
        <f>MAX(H230,0)</f>
        <v>0</v>
      </c>
      <c r="I231" s="6">
        <f t="shared" ref="I231:BT231" si="302">MAX(I230,0)</f>
        <v>0</v>
      </c>
      <c r="J231" s="6">
        <f t="shared" si="302"/>
        <v>0</v>
      </c>
      <c r="K231" s="6">
        <f t="shared" si="302"/>
        <v>0</v>
      </c>
      <c r="L231" s="6">
        <f t="shared" si="302"/>
        <v>0</v>
      </c>
      <c r="M231" s="6">
        <f t="shared" si="302"/>
        <v>0</v>
      </c>
      <c r="N231" s="6">
        <f t="shared" si="302"/>
        <v>35252.122725000001</v>
      </c>
      <c r="O231" s="6">
        <f t="shared" si="302"/>
        <v>35252.122725000001</v>
      </c>
      <c r="P231" s="6">
        <f t="shared" si="302"/>
        <v>171038.076925</v>
      </c>
      <c r="Q231" s="6">
        <f t="shared" si="302"/>
        <v>861718.55550000002</v>
      </c>
      <c r="R231" s="6">
        <f t="shared" si="302"/>
        <v>1723437.111</v>
      </c>
      <c r="S231" s="6">
        <f t="shared" si="302"/>
        <v>2611268.35</v>
      </c>
      <c r="T231" s="6">
        <f t="shared" si="302"/>
        <v>2611268.35</v>
      </c>
      <c r="U231" s="6">
        <f t="shared" si="302"/>
        <v>2611268.35</v>
      </c>
      <c r="V231" s="6">
        <f t="shared" si="302"/>
        <v>1930023.3168887501</v>
      </c>
      <c r="W231" s="6">
        <f t="shared" si="302"/>
        <v>1603255.3287025001</v>
      </c>
      <c r="X231" s="6">
        <f t="shared" si="302"/>
        <v>1276487.3405162501</v>
      </c>
      <c r="Y231" s="6">
        <f t="shared" si="302"/>
        <v>949719.35233000014</v>
      </c>
      <c r="Z231" s="6">
        <f t="shared" si="302"/>
        <v>862581.22214700014</v>
      </c>
      <c r="AA231" s="6">
        <f t="shared" si="302"/>
        <v>775443.09196400014</v>
      </c>
      <c r="AB231" s="6">
        <f t="shared" si="302"/>
        <v>688304.96178100014</v>
      </c>
      <c r="AC231" s="6">
        <f t="shared" si="302"/>
        <v>601166.83159800014</v>
      </c>
      <c r="AD231" s="6">
        <f t="shared" si="302"/>
        <v>548883.9534882002</v>
      </c>
      <c r="AE231" s="6">
        <f t="shared" si="302"/>
        <v>496601.07537840022</v>
      </c>
      <c r="AF231" s="6">
        <f t="shared" si="302"/>
        <v>444318.19726860023</v>
      </c>
      <c r="AG231" s="6">
        <f t="shared" si="302"/>
        <v>392035.31915880024</v>
      </c>
      <c r="AH231" s="6">
        <f t="shared" si="302"/>
        <v>360665.59229292022</v>
      </c>
      <c r="AI231" s="6">
        <f t="shared" si="302"/>
        <v>329295.8654270402</v>
      </c>
      <c r="AJ231" s="6">
        <f t="shared" si="302"/>
        <v>297926.13856116019</v>
      </c>
      <c r="AK231" s="6">
        <f t="shared" si="302"/>
        <v>266556.41169528017</v>
      </c>
      <c r="AL231" s="6">
        <f t="shared" si="302"/>
        <v>235186.68482940015</v>
      </c>
      <c r="AM231" s="6">
        <f t="shared" si="302"/>
        <v>203816.95796352014</v>
      </c>
      <c r="AN231" s="6">
        <f t="shared" si="302"/>
        <v>172447.23109764012</v>
      </c>
      <c r="AO231" s="6">
        <f t="shared" si="302"/>
        <v>141077.5042317601</v>
      </c>
      <c r="AP231" s="6">
        <f t="shared" si="302"/>
        <v>125392.64079882011</v>
      </c>
      <c r="AQ231" s="6">
        <f t="shared" si="302"/>
        <v>109707.77736588012</v>
      </c>
      <c r="AR231" s="6">
        <f t="shared" si="302"/>
        <v>94022.913932940122</v>
      </c>
      <c r="AS231" s="6">
        <f t="shared" si="302"/>
        <v>78338.050500000129</v>
      </c>
      <c r="AT231" s="6">
        <f t="shared" si="302"/>
        <v>78338.050500000129</v>
      </c>
      <c r="AU231" s="6">
        <f t="shared" si="302"/>
        <v>78338.050500000129</v>
      </c>
      <c r="AV231" s="6">
        <f t="shared" si="302"/>
        <v>78338.050500000129</v>
      </c>
      <c r="AW231" s="6">
        <f t="shared" si="302"/>
        <v>78338.050500000129</v>
      </c>
      <c r="AX231" s="6">
        <f t="shared" si="302"/>
        <v>78338.050500000129</v>
      </c>
      <c r="AY231" s="6">
        <f t="shared" si="302"/>
        <v>78338.050500000129</v>
      </c>
      <c r="AZ231" s="6">
        <f t="shared" si="302"/>
        <v>78338.050500000129</v>
      </c>
      <c r="BA231" s="6">
        <f t="shared" si="302"/>
        <v>78338.050500000129</v>
      </c>
      <c r="BB231" s="6">
        <f t="shared" si="302"/>
        <v>78338.050500000129</v>
      </c>
      <c r="BC231" s="6">
        <f t="shared" si="302"/>
        <v>78338.050500000129</v>
      </c>
      <c r="BD231" s="6">
        <f t="shared" si="302"/>
        <v>78338.050500000129</v>
      </c>
      <c r="BE231" s="6">
        <f t="shared" si="302"/>
        <v>78338.050500000129</v>
      </c>
      <c r="BF231" s="6">
        <f t="shared" si="302"/>
        <v>78338.050500000129</v>
      </c>
      <c r="BG231" s="6">
        <f t="shared" si="302"/>
        <v>78338.050500000129</v>
      </c>
      <c r="BH231" s="6">
        <f t="shared" si="302"/>
        <v>78338.050500000129</v>
      </c>
      <c r="BI231" s="6">
        <f t="shared" si="302"/>
        <v>78338.050500000129</v>
      </c>
      <c r="BJ231" s="6">
        <f t="shared" si="302"/>
        <v>78338.050500000129</v>
      </c>
      <c r="BK231" s="6">
        <f t="shared" si="302"/>
        <v>78338.050500000129</v>
      </c>
      <c r="BL231" s="6">
        <f t="shared" si="302"/>
        <v>78338.050500000129</v>
      </c>
      <c r="BM231" s="6">
        <f t="shared" si="302"/>
        <v>78338.050500000129</v>
      </c>
      <c r="BN231" s="6">
        <f t="shared" si="302"/>
        <v>78338.050500000129</v>
      </c>
      <c r="BO231" s="6">
        <f t="shared" si="302"/>
        <v>78338.050500000129</v>
      </c>
      <c r="BP231" s="6">
        <f t="shared" si="302"/>
        <v>78338.050500000129</v>
      </c>
      <c r="BQ231" s="6">
        <f t="shared" si="302"/>
        <v>78338.050500000129</v>
      </c>
      <c r="BR231" s="6">
        <f t="shared" si="302"/>
        <v>78338.050500000129</v>
      </c>
      <c r="BS231" s="6">
        <f t="shared" si="302"/>
        <v>78338.050500000129</v>
      </c>
      <c r="BT231" s="6">
        <f t="shared" si="302"/>
        <v>78338.050500000129</v>
      </c>
      <c r="BU231" s="6">
        <f t="shared" ref="BU231:EF231" si="303">MAX(BU230,0)</f>
        <v>78338.050500000129</v>
      </c>
      <c r="BV231" s="6">
        <f t="shared" si="303"/>
        <v>78338.050500000129</v>
      </c>
      <c r="BW231" s="6">
        <f t="shared" si="303"/>
        <v>78338.050500000129</v>
      </c>
      <c r="BX231" s="6">
        <f t="shared" si="303"/>
        <v>78338.050500000129</v>
      </c>
      <c r="BY231" s="6">
        <f t="shared" si="303"/>
        <v>78338.050500000129</v>
      </c>
      <c r="BZ231" s="6">
        <f t="shared" si="303"/>
        <v>78338.050500000129</v>
      </c>
      <c r="CA231" s="6">
        <f t="shared" si="303"/>
        <v>78338.050500000129</v>
      </c>
      <c r="CB231" s="6">
        <f t="shared" si="303"/>
        <v>78338.050500000129</v>
      </c>
      <c r="CC231" s="6">
        <f t="shared" si="303"/>
        <v>78338.050500000129</v>
      </c>
      <c r="CD231" s="6">
        <f t="shared" si="303"/>
        <v>78338.050500000129</v>
      </c>
      <c r="CE231" s="6">
        <f t="shared" si="303"/>
        <v>78338.050500000129</v>
      </c>
      <c r="CF231" s="6">
        <f t="shared" si="303"/>
        <v>78338.050500000129</v>
      </c>
      <c r="CG231" s="6">
        <f t="shared" si="303"/>
        <v>78338.050500000129</v>
      </c>
      <c r="CH231" s="6">
        <f t="shared" si="303"/>
        <v>78338.050500000129</v>
      </c>
      <c r="CI231" s="6">
        <f t="shared" si="303"/>
        <v>78338.050500000129</v>
      </c>
      <c r="CJ231" s="6">
        <f t="shared" si="303"/>
        <v>78338.050500000129</v>
      </c>
      <c r="CK231" s="6">
        <f t="shared" si="303"/>
        <v>78338.050500000129</v>
      </c>
      <c r="CL231" s="6">
        <f t="shared" si="303"/>
        <v>78338.050500000129</v>
      </c>
      <c r="CM231" s="6">
        <f t="shared" si="303"/>
        <v>78338.050500000129</v>
      </c>
      <c r="CN231" s="6">
        <f t="shared" si="303"/>
        <v>78338.050500000129</v>
      </c>
      <c r="CO231" s="6">
        <f t="shared" si="303"/>
        <v>78338.050500000129</v>
      </c>
      <c r="CP231" s="6">
        <f t="shared" si="303"/>
        <v>78338.050500000129</v>
      </c>
      <c r="CQ231" s="6">
        <f t="shared" si="303"/>
        <v>78338.050500000129</v>
      </c>
      <c r="CR231" s="6">
        <f t="shared" si="303"/>
        <v>78338.050500000129</v>
      </c>
      <c r="CS231" s="6">
        <f t="shared" si="303"/>
        <v>78338.050500000129</v>
      </c>
      <c r="CT231" s="6">
        <f t="shared" si="303"/>
        <v>78338.050500000129</v>
      </c>
      <c r="CU231" s="6">
        <f t="shared" si="303"/>
        <v>78338.050500000129</v>
      </c>
      <c r="CV231" s="6">
        <f t="shared" si="303"/>
        <v>78338.050500000129</v>
      </c>
      <c r="CW231" s="6">
        <f t="shared" si="303"/>
        <v>78338.050500000129</v>
      </c>
      <c r="CX231" s="6">
        <f t="shared" si="303"/>
        <v>78338.050500000129</v>
      </c>
      <c r="CY231" s="6">
        <f t="shared" si="303"/>
        <v>78338.050500000129</v>
      </c>
      <c r="CZ231" s="6">
        <f t="shared" si="303"/>
        <v>78338.050500000129</v>
      </c>
      <c r="DA231" s="6">
        <f t="shared" si="303"/>
        <v>78338.050500000129</v>
      </c>
      <c r="DB231" s="6">
        <f t="shared" si="303"/>
        <v>78338.050500000129</v>
      </c>
      <c r="DC231" s="6">
        <f t="shared" si="303"/>
        <v>78338.050500000129</v>
      </c>
      <c r="DD231" s="6">
        <f t="shared" si="303"/>
        <v>78338.050500000129</v>
      </c>
      <c r="DE231" s="6">
        <f t="shared" si="303"/>
        <v>78338.050500000129</v>
      </c>
      <c r="DF231" s="6">
        <f t="shared" si="303"/>
        <v>78338.050500000129</v>
      </c>
      <c r="DG231" s="6">
        <f t="shared" si="303"/>
        <v>78338.050500000129</v>
      </c>
      <c r="DH231" s="6">
        <f t="shared" si="303"/>
        <v>78338.050500000129</v>
      </c>
      <c r="DI231" s="6">
        <f t="shared" si="303"/>
        <v>78338.050500000129</v>
      </c>
      <c r="DJ231" s="6">
        <f t="shared" si="303"/>
        <v>78338.050500000129</v>
      </c>
      <c r="DK231" s="6">
        <f t="shared" si="303"/>
        <v>78338.050500000129</v>
      </c>
      <c r="DL231" s="6">
        <f t="shared" si="303"/>
        <v>78338.050500000129</v>
      </c>
      <c r="DM231" s="6">
        <f t="shared" si="303"/>
        <v>78338.050500000129</v>
      </c>
      <c r="DN231" s="6">
        <f t="shared" si="303"/>
        <v>78338.050500000129</v>
      </c>
      <c r="DO231" s="6">
        <f t="shared" si="303"/>
        <v>78338.050500000129</v>
      </c>
      <c r="DP231" s="6">
        <f t="shared" si="303"/>
        <v>78338.050500000129</v>
      </c>
      <c r="DQ231" s="6">
        <f t="shared" si="303"/>
        <v>78338.050500000129</v>
      </c>
      <c r="DR231" s="6">
        <f t="shared" si="303"/>
        <v>78338.050500000129</v>
      </c>
      <c r="DS231" s="6">
        <f t="shared" si="303"/>
        <v>78338.050500000129</v>
      </c>
      <c r="DT231" s="6">
        <f t="shared" si="303"/>
        <v>78338.050500000129</v>
      </c>
      <c r="DU231" s="6">
        <f t="shared" si="303"/>
        <v>78338.050500000129</v>
      </c>
      <c r="DV231" s="6">
        <f t="shared" si="303"/>
        <v>78338.050500000129</v>
      </c>
      <c r="DW231" s="6">
        <f t="shared" si="303"/>
        <v>78338.050500000129</v>
      </c>
      <c r="DX231" s="6">
        <f t="shared" si="303"/>
        <v>78338.050500000129</v>
      </c>
      <c r="DY231" s="6">
        <f t="shared" si="303"/>
        <v>78338.050500000129</v>
      </c>
      <c r="DZ231" s="6">
        <f t="shared" si="303"/>
        <v>78338.050500000129</v>
      </c>
      <c r="EA231" s="6">
        <f t="shared" si="303"/>
        <v>78338.050500000129</v>
      </c>
      <c r="EB231" s="6">
        <f t="shared" si="303"/>
        <v>78338.050500000129</v>
      </c>
      <c r="EC231" s="6">
        <f t="shared" si="303"/>
        <v>78338.050500000129</v>
      </c>
      <c r="ED231" s="6">
        <f t="shared" si="303"/>
        <v>78338.050500000129</v>
      </c>
      <c r="EE231" s="6">
        <f t="shared" si="303"/>
        <v>78338.050500000129</v>
      </c>
      <c r="EF231" s="6">
        <f t="shared" si="303"/>
        <v>78338.050500000129</v>
      </c>
      <c r="EG231" s="6">
        <f t="shared" ref="EG231:FA231" si="304">MAX(EG230,0)</f>
        <v>78338.050500000129</v>
      </c>
      <c r="EH231" s="6">
        <f t="shared" si="304"/>
        <v>78338.050500000129</v>
      </c>
      <c r="EI231" s="6">
        <f t="shared" si="304"/>
        <v>78338.050500000129</v>
      </c>
      <c r="EJ231" s="6">
        <f t="shared" si="304"/>
        <v>78338.050500000129</v>
      </c>
      <c r="EK231" s="6">
        <f t="shared" si="304"/>
        <v>78338.050500000129</v>
      </c>
      <c r="EL231" s="6">
        <f t="shared" si="304"/>
        <v>78338.050500000129</v>
      </c>
      <c r="EM231" s="6">
        <f t="shared" si="304"/>
        <v>78338.050500000129</v>
      </c>
      <c r="EN231" s="6">
        <f t="shared" si="304"/>
        <v>78338.050500000129</v>
      </c>
      <c r="EO231" s="6">
        <f t="shared" si="304"/>
        <v>78338.050500000129</v>
      </c>
      <c r="EP231" s="6">
        <f t="shared" si="304"/>
        <v>78338.050500000129</v>
      </c>
      <c r="EQ231" s="6">
        <f t="shared" si="304"/>
        <v>78338.050500000129</v>
      </c>
      <c r="ER231" s="6">
        <f t="shared" si="304"/>
        <v>78338.050500000129</v>
      </c>
      <c r="ES231" s="6">
        <f t="shared" si="304"/>
        <v>78338.050500000129</v>
      </c>
      <c r="ET231" s="6">
        <f t="shared" si="304"/>
        <v>78338.050500000129</v>
      </c>
      <c r="EU231" s="6">
        <f t="shared" si="304"/>
        <v>78338.050500000129</v>
      </c>
      <c r="EV231" s="6">
        <f t="shared" si="304"/>
        <v>78338.050500000129</v>
      </c>
      <c r="EW231" s="6">
        <f t="shared" si="304"/>
        <v>78338.050500000129</v>
      </c>
      <c r="EX231" s="6">
        <f t="shared" si="304"/>
        <v>78338.050500000129</v>
      </c>
      <c r="EY231" s="6">
        <f t="shared" si="304"/>
        <v>78338.050500000129</v>
      </c>
      <c r="EZ231" s="6">
        <f t="shared" si="304"/>
        <v>78338.050500000129</v>
      </c>
      <c r="FA231" s="6">
        <f t="shared" si="304"/>
        <v>78338.050500000129</v>
      </c>
    </row>
    <row r="232" spans="2:157" outlineLevel="1" x14ac:dyDescent="0.35">
      <c r="C232" s="2" t="s">
        <v>5</v>
      </c>
      <c r="G232" s="6">
        <f>G221</f>
        <v>0</v>
      </c>
      <c r="H232" s="6">
        <f t="shared" ref="H232:AM232" si="305">H221-H222-H229</f>
        <v>0</v>
      </c>
      <c r="I232" s="6">
        <f t="shared" si="305"/>
        <v>0</v>
      </c>
      <c r="J232" s="6">
        <f t="shared" si="305"/>
        <v>0</v>
      </c>
      <c r="K232" s="6">
        <f t="shared" si="305"/>
        <v>0</v>
      </c>
      <c r="L232" s="6">
        <f t="shared" si="305"/>
        <v>0</v>
      </c>
      <c r="M232" s="6">
        <f t="shared" si="305"/>
        <v>0</v>
      </c>
      <c r="N232" s="6">
        <f t="shared" si="305"/>
        <v>35252.122725000001</v>
      </c>
      <c r="O232" s="6">
        <f t="shared" si="305"/>
        <v>35252.122725000001</v>
      </c>
      <c r="P232" s="6">
        <f t="shared" si="305"/>
        <v>171038.076925</v>
      </c>
      <c r="Q232" s="6">
        <f t="shared" si="305"/>
        <v>861718.55550000002</v>
      </c>
      <c r="R232" s="6">
        <f t="shared" si="305"/>
        <v>1723437.111</v>
      </c>
      <c r="S232" s="6">
        <f t="shared" si="305"/>
        <v>2611268.35</v>
      </c>
      <c r="T232" s="6">
        <f t="shared" si="305"/>
        <v>2611268.35</v>
      </c>
      <c r="U232" s="6">
        <f t="shared" si="305"/>
        <v>2611268.35</v>
      </c>
      <c r="V232" s="6">
        <f t="shared" si="305"/>
        <v>1930023.3168887501</v>
      </c>
      <c r="W232" s="6">
        <f t="shared" si="305"/>
        <v>1603255.3287025001</v>
      </c>
      <c r="X232" s="6">
        <f t="shared" si="305"/>
        <v>1276487.3405162501</v>
      </c>
      <c r="Y232" s="6">
        <f t="shared" si="305"/>
        <v>949719.35233000014</v>
      </c>
      <c r="Z232" s="6">
        <f t="shared" si="305"/>
        <v>862581.22214700014</v>
      </c>
      <c r="AA232" s="6">
        <f t="shared" si="305"/>
        <v>775443.09196400014</v>
      </c>
      <c r="AB232" s="6">
        <f t="shared" si="305"/>
        <v>688304.96178100014</v>
      </c>
      <c r="AC232" s="6">
        <f t="shared" si="305"/>
        <v>601166.83159800014</v>
      </c>
      <c r="AD232" s="6">
        <f t="shared" si="305"/>
        <v>548883.9534882002</v>
      </c>
      <c r="AE232" s="6">
        <f t="shared" si="305"/>
        <v>496601.07537840022</v>
      </c>
      <c r="AF232" s="6">
        <f t="shared" si="305"/>
        <v>444318.19726860023</v>
      </c>
      <c r="AG232" s="6">
        <f t="shared" si="305"/>
        <v>392035.31915880024</v>
      </c>
      <c r="AH232" s="6">
        <f t="shared" si="305"/>
        <v>360665.59229292022</v>
      </c>
      <c r="AI232" s="6">
        <f t="shared" si="305"/>
        <v>329295.8654270402</v>
      </c>
      <c r="AJ232" s="6">
        <f t="shared" si="305"/>
        <v>297926.13856116019</v>
      </c>
      <c r="AK232" s="6">
        <f t="shared" si="305"/>
        <v>266556.41169528017</v>
      </c>
      <c r="AL232" s="6">
        <f t="shared" si="305"/>
        <v>235186.68482940015</v>
      </c>
      <c r="AM232" s="6">
        <f t="shared" si="305"/>
        <v>203816.95796352014</v>
      </c>
      <c r="AN232" s="6">
        <f t="shared" ref="AN232:BS232" si="306">AN221-AN222-AN229</f>
        <v>172447.23109764012</v>
      </c>
      <c r="AO232" s="6">
        <f t="shared" si="306"/>
        <v>141077.5042317601</v>
      </c>
      <c r="AP232" s="6">
        <f t="shared" si="306"/>
        <v>125392.64079882011</v>
      </c>
      <c r="AQ232" s="6">
        <f t="shared" si="306"/>
        <v>109707.77736588012</v>
      </c>
      <c r="AR232" s="6">
        <f t="shared" si="306"/>
        <v>94022.913932940122</v>
      </c>
      <c r="AS232" s="6">
        <f t="shared" si="306"/>
        <v>78338.050500000129</v>
      </c>
      <c r="AT232" s="6">
        <f t="shared" si="306"/>
        <v>78338.050500000129</v>
      </c>
      <c r="AU232" s="6">
        <f t="shared" si="306"/>
        <v>78338.050500000129</v>
      </c>
      <c r="AV232" s="6">
        <f t="shared" si="306"/>
        <v>78338.050500000129</v>
      </c>
      <c r="AW232" s="6">
        <f t="shared" si="306"/>
        <v>78338.050500000129</v>
      </c>
      <c r="AX232" s="6">
        <f t="shared" si="306"/>
        <v>78338.050500000129</v>
      </c>
      <c r="AY232" s="6">
        <f t="shared" si="306"/>
        <v>78338.050500000129</v>
      </c>
      <c r="AZ232" s="6">
        <f t="shared" si="306"/>
        <v>78338.050500000129</v>
      </c>
      <c r="BA232" s="6">
        <f t="shared" si="306"/>
        <v>78338.050500000129</v>
      </c>
      <c r="BB232" s="6">
        <f t="shared" si="306"/>
        <v>78338.050500000129</v>
      </c>
      <c r="BC232" s="6">
        <f t="shared" si="306"/>
        <v>78338.050500000129</v>
      </c>
      <c r="BD232" s="6">
        <f t="shared" si="306"/>
        <v>78338.050500000129</v>
      </c>
      <c r="BE232" s="6">
        <f t="shared" si="306"/>
        <v>78338.050500000129</v>
      </c>
      <c r="BF232" s="6">
        <f t="shared" si="306"/>
        <v>78338.050500000129</v>
      </c>
      <c r="BG232" s="6">
        <f t="shared" si="306"/>
        <v>78338.050500000129</v>
      </c>
      <c r="BH232" s="6">
        <f t="shared" si="306"/>
        <v>78338.050500000129</v>
      </c>
      <c r="BI232" s="6">
        <f t="shared" si="306"/>
        <v>78338.050500000129</v>
      </c>
      <c r="BJ232" s="6">
        <f t="shared" si="306"/>
        <v>78338.050500000129</v>
      </c>
      <c r="BK232" s="6">
        <f t="shared" si="306"/>
        <v>78338.050500000129</v>
      </c>
      <c r="BL232" s="6">
        <f t="shared" si="306"/>
        <v>78338.050500000129</v>
      </c>
      <c r="BM232" s="6">
        <f t="shared" si="306"/>
        <v>78338.050500000129</v>
      </c>
      <c r="BN232" s="6">
        <f t="shared" si="306"/>
        <v>78338.050500000129</v>
      </c>
      <c r="BO232" s="6">
        <f t="shared" si="306"/>
        <v>78338.050500000129</v>
      </c>
      <c r="BP232" s="6">
        <f t="shared" si="306"/>
        <v>78338.050500000129</v>
      </c>
      <c r="BQ232" s="6">
        <f t="shared" si="306"/>
        <v>78338.050500000129</v>
      </c>
      <c r="BR232" s="6">
        <f t="shared" si="306"/>
        <v>78338.050500000129</v>
      </c>
      <c r="BS232" s="6">
        <f t="shared" si="306"/>
        <v>78338.050500000129</v>
      </c>
      <c r="BT232" s="6">
        <f t="shared" ref="BT232:CY232" si="307">BT221-BT222-BT229</f>
        <v>78338.050500000129</v>
      </c>
      <c r="BU232" s="6">
        <f t="shared" si="307"/>
        <v>78338.050500000129</v>
      </c>
      <c r="BV232" s="6">
        <f t="shared" si="307"/>
        <v>78338.050500000129</v>
      </c>
      <c r="BW232" s="6">
        <f t="shared" si="307"/>
        <v>78338.050500000129</v>
      </c>
      <c r="BX232" s="6">
        <f t="shared" si="307"/>
        <v>78338.050500000129</v>
      </c>
      <c r="BY232" s="6">
        <f t="shared" si="307"/>
        <v>78338.050500000129</v>
      </c>
      <c r="BZ232" s="6">
        <f t="shared" si="307"/>
        <v>78338.050500000129</v>
      </c>
      <c r="CA232" s="6">
        <f t="shared" si="307"/>
        <v>78338.050500000129</v>
      </c>
      <c r="CB232" s="6">
        <f t="shared" si="307"/>
        <v>78338.050500000129</v>
      </c>
      <c r="CC232" s="6">
        <f t="shared" si="307"/>
        <v>78338.050500000129</v>
      </c>
      <c r="CD232" s="6">
        <f t="shared" si="307"/>
        <v>78338.050500000129</v>
      </c>
      <c r="CE232" s="6">
        <f t="shared" si="307"/>
        <v>78338.050500000129</v>
      </c>
      <c r="CF232" s="6">
        <f t="shared" si="307"/>
        <v>78338.050500000129</v>
      </c>
      <c r="CG232" s="6">
        <f t="shared" si="307"/>
        <v>78338.050500000129</v>
      </c>
      <c r="CH232" s="6">
        <f t="shared" si="307"/>
        <v>78338.050500000129</v>
      </c>
      <c r="CI232" s="6">
        <f t="shared" si="307"/>
        <v>78338.050500000129</v>
      </c>
      <c r="CJ232" s="6">
        <f t="shared" si="307"/>
        <v>78338.050500000129</v>
      </c>
      <c r="CK232" s="6">
        <f t="shared" si="307"/>
        <v>78338.050500000129</v>
      </c>
      <c r="CL232" s="6">
        <f t="shared" si="307"/>
        <v>78338.050500000129</v>
      </c>
      <c r="CM232" s="6">
        <f t="shared" si="307"/>
        <v>78338.050500000129</v>
      </c>
      <c r="CN232" s="6">
        <f t="shared" si="307"/>
        <v>78338.050500000129</v>
      </c>
      <c r="CO232" s="6">
        <f t="shared" si="307"/>
        <v>78338.050500000129</v>
      </c>
      <c r="CP232" s="6">
        <f t="shared" si="307"/>
        <v>78338.050500000129</v>
      </c>
      <c r="CQ232" s="6">
        <f t="shared" si="307"/>
        <v>78338.050500000129</v>
      </c>
      <c r="CR232" s="6">
        <f t="shared" si="307"/>
        <v>78338.050500000129</v>
      </c>
      <c r="CS232" s="6">
        <f t="shared" si="307"/>
        <v>78338.050500000129</v>
      </c>
      <c r="CT232" s="6">
        <f t="shared" si="307"/>
        <v>78338.050500000129</v>
      </c>
      <c r="CU232" s="6">
        <f t="shared" si="307"/>
        <v>78338.050500000129</v>
      </c>
      <c r="CV232" s="6">
        <f t="shared" si="307"/>
        <v>78338.050500000129</v>
      </c>
      <c r="CW232" s="6">
        <f t="shared" si="307"/>
        <v>78338.050500000129</v>
      </c>
      <c r="CX232" s="6">
        <f t="shared" si="307"/>
        <v>78338.050500000129</v>
      </c>
      <c r="CY232" s="6">
        <f t="shared" si="307"/>
        <v>78338.050500000129</v>
      </c>
      <c r="CZ232" s="6">
        <f t="shared" ref="CZ232:EE232" si="308">CZ221-CZ222-CZ229</f>
        <v>78338.050500000129</v>
      </c>
      <c r="DA232" s="6">
        <f t="shared" si="308"/>
        <v>78338.050500000129</v>
      </c>
      <c r="DB232" s="6">
        <f t="shared" si="308"/>
        <v>78338.050500000129</v>
      </c>
      <c r="DC232" s="6">
        <f t="shared" si="308"/>
        <v>78338.050500000129</v>
      </c>
      <c r="DD232" s="6">
        <f t="shared" si="308"/>
        <v>78338.050500000129</v>
      </c>
      <c r="DE232" s="6">
        <f t="shared" si="308"/>
        <v>78338.050500000129</v>
      </c>
      <c r="DF232" s="6">
        <f t="shared" si="308"/>
        <v>78338.050500000129</v>
      </c>
      <c r="DG232" s="6">
        <f t="shared" si="308"/>
        <v>78338.050500000129</v>
      </c>
      <c r="DH232" s="6">
        <f t="shared" si="308"/>
        <v>78338.050500000129</v>
      </c>
      <c r="DI232" s="6">
        <f t="shared" si="308"/>
        <v>78338.050500000129</v>
      </c>
      <c r="DJ232" s="6">
        <f t="shared" si="308"/>
        <v>78338.050500000129</v>
      </c>
      <c r="DK232" s="6">
        <f t="shared" si="308"/>
        <v>78338.050500000129</v>
      </c>
      <c r="DL232" s="6">
        <f t="shared" si="308"/>
        <v>78338.050500000129</v>
      </c>
      <c r="DM232" s="6">
        <f t="shared" si="308"/>
        <v>78338.050500000129</v>
      </c>
      <c r="DN232" s="6">
        <f t="shared" si="308"/>
        <v>78338.050500000129</v>
      </c>
      <c r="DO232" s="6">
        <f t="shared" si="308"/>
        <v>78338.050500000129</v>
      </c>
      <c r="DP232" s="6">
        <f t="shared" si="308"/>
        <v>78338.050500000129</v>
      </c>
      <c r="DQ232" s="6">
        <f t="shared" si="308"/>
        <v>78338.050500000129</v>
      </c>
      <c r="DR232" s="6">
        <f t="shared" si="308"/>
        <v>78338.050500000129</v>
      </c>
      <c r="DS232" s="6">
        <f t="shared" si="308"/>
        <v>78338.050500000129</v>
      </c>
      <c r="DT232" s="6">
        <f t="shared" si="308"/>
        <v>78338.050500000129</v>
      </c>
      <c r="DU232" s="6">
        <f t="shared" si="308"/>
        <v>78338.050500000129</v>
      </c>
      <c r="DV232" s="6">
        <f t="shared" si="308"/>
        <v>78338.050500000129</v>
      </c>
      <c r="DW232" s="6">
        <f t="shared" si="308"/>
        <v>78338.050500000129</v>
      </c>
      <c r="DX232" s="6">
        <f t="shared" si="308"/>
        <v>78338.050500000129</v>
      </c>
      <c r="DY232" s="6">
        <f t="shared" si="308"/>
        <v>78338.050500000129</v>
      </c>
      <c r="DZ232" s="6">
        <f t="shared" si="308"/>
        <v>78338.050500000129</v>
      </c>
      <c r="EA232" s="6">
        <f t="shared" si="308"/>
        <v>78338.050500000129</v>
      </c>
      <c r="EB232" s="6">
        <f t="shared" si="308"/>
        <v>78338.050500000129</v>
      </c>
      <c r="EC232" s="6">
        <f t="shared" si="308"/>
        <v>78338.050500000129</v>
      </c>
      <c r="ED232" s="6">
        <f t="shared" si="308"/>
        <v>78338.050500000129</v>
      </c>
      <c r="EE232" s="6">
        <f t="shared" si="308"/>
        <v>78338.050500000129</v>
      </c>
      <c r="EF232" s="6">
        <f t="shared" ref="EF232:FA232" si="309">EF221-EF222-EF229</f>
        <v>78338.050500000129</v>
      </c>
      <c r="EG232" s="6">
        <f t="shared" si="309"/>
        <v>78338.050500000129</v>
      </c>
      <c r="EH232" s="6">
        <f t="shared" si="309"/>
        <v>78338.050500000129</v>
      </c>
      <c r="EI232" s="6">
        <f t="shared" si="309"/>
        <v>78338.050500000129</v>
      </c>
      <c r="EJ232" s="6">
        <f t="shared" si="309"/>
        <v>78338.050500000129</v>
      </c>
      <c r="EK232" s="6">
        <f t="shared" si="309"/>
        <v>78338.050500000129</v>
      </c>
      <c r="EL232" s="6">
        <f t="shared" si="309"/>
        <v>78338.050500000129</v>
      </c>
      <c r="EM232" s="6">
        <f t="shared" si="309"/>
        <v>78338.050500000129</v>
      </c>
      <c r="EN232" s="6">
        <f t="shared" si="309"/>
        <v>78338.050500000129</v>
      </c>
      <c r="EO232" s="6">
        <f t="shared" si="309"/>
        <v>78338.050500000129</v>
      </c>
      <c r="EP232" s="6">
        <f t="shared" si="309"/>
        <v>78338.050500000129</v>
      </c>
      <c r="EQ232" s="6">
        <f t="shared" si="309"/>
        <v>78338.050500000129</v>
      </c>
      <c r="ER232" s="6">
        <f t="shared" si="309"/>
        <v>78338.050500000129</v>
      </c>
      <c r="ES232" s="6">
        <f t="shared" si="309"/>
        <v>78338.050500000129</v>
      </c>
      <c r="ET232" s="6">
        <f t="shared" si="309"/>
        <v>78338.050500000129</v>
      </c>
      <c r="EU232" s="6">
        <f t="shared" si="309"/>
        <v>78338.050500000129</v>
      </c>
      <c r="EV232" s="6">
        <f t="shared" si="309"/>
        <v>78338.050500000129</v>
      </c>
      <c r="EW232" s="6">
        <f t="shared" si="309"/>
        <v>78338.050500000129</v>
      </c>
      <c r="EX232" s="6">
        <f t="shared" si="309"/>
        <v>78338.050500000129</v>
      </c>
      <c r="EY232" s="6">
        <f t="shared" si="309"/>
        <v>78338.050500000129</v>
      </c>
      <c r="EZ232" s="6">
        <f t="shared" si="309"/>
        <v>78338.050500000129</v>
      </c>
      <c r="FA232" s="6">
        <f t="shared" si="309"/>
        <v>78338.050500000129</v>
      </c>
    </row>
    <row r="233" spans="2:157" outlineLevel="1" x14ac:dyDescent="0.35"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  <c r="CM233" s="6"/>
      <c r="CN233" s="6"/>
      <c r="CO233" s="6"/>
      <c r="CP233" s="6"/>
      <c r="CQ233" s="6"/>
      <c r="CR233" s="6"/>
      <c r="CS233" s="6"/>
      <c r="CT233" s="6"/>
      <c r="CU233" s="6"/>
      <c r="CV233" s="6"/>
      <c r="CW233" s="6"/>
      <c r="CX233" s="6"/>
      <c r="CY233" s="6"/>
      <c r="CZ233" s="6"/>
      <c r="DA233" s="6"/>
      <c r="DB233" s="6"/>
      <c r="DC233" s="6"/>
      <c r="DD233" s="6"/>
      <c r="DE233" s="6"/>
      <c r="DF233" s="6"/>
      <c r="DG233" s="6"/>
      <c r="DH233" s="6"/>
      <c r="DI233" s="6"/>
      <c r="DJ233" s="6"/>
      <c r="DK233" s="6"/>
      <c r="DL233" s="6"/>
      <c r="DM233" s="6"/>
      <c r="DN233" s="6"/>
      <c r="DO233" s="6"/>
      <c r="DP233" s="6"/>
      <c r="DQ233" s="6"/>
      <c r="DR233" s="6"/>
      <c r="DS233" s="6"/>
      <c r="DT233" s="6"/>
      <c r="DU233" s="6"/>
      <c r="DV233" s="6"/>
      <c r="DW233" s="6"/>
      <c r="DX233" s="6"/>
      <c r="DY233" s="6"/>
      <c r="DZ233" s="6"/>
      <c r="EA233" s="6"/>
      <c r="EB233" s="6"/>
      <c r="EC233" s="6"/>
      <c r="ED233" s="6"/>
      <c r="EE233" s="6"/>
      <c r="EF233" s="6"/>
      <c r="EG233" s="6"/>
      <c r="EH233" s="6"/>
      <c r="EI233" s="6"/>
      <c r="EJ233" s="6"/>
      <c r="EK233" s="6"/>
      <c r="EL233" s="6"/>
      <c r="EM233" s="6"/>
      <c r="EN233" s="6"/>
      <c r="EO233" s="6"/>
      <c r="EP233" s="6"/>
      <c r="EQ233" s="6"/>
      <c r="ER233" s="6"/>
      <c r="ES233" s="6"/>
      <c r="ET233" s="6"/>
      <c r="EU233" s="6"/>
      <c r="EV233" s="6"/>
      <c r="EW233" s="6"/>
      <c r="EX233" s="6"/>
      <c r="EY233" s="6"/>
      <c r="EZ233" s="6"/>
      <c r="FA233" s="6"/>
    </row>
    <row r="234" spans="2:157" outlineLevel="1" x14ac:dyDescent="0.35">
      <c r="C234" s="2" t="s">
        <v>169</v>
      </c>
      <c r="G234" s="6"/>
      <c r="H234" s="6">
        <f>H224-H228</f>
        <v>0</v>
      </c>
      <c r="I234" s="6">
        <f t="shared" ref="I234:BT234" si="310">I224-I228</f>
        <v>0</v>
      </c>
      <c r="J234" s="6">
        <f t="shared" si="310"/>
        <v>0</v>
      </c>
      <c r="K234" s="6">
        <f t="shared" si="310"/>
        <v>0</v>
      </c>
      <c r="L234" s="6">
        <f t="shared" si="310"/>
        <v>0</v>
      </c>
      <c r="M234" s="6">
        <f t="shared" si="310"/>
        <v>0</v>
      </c>
      <c r="N234" s="6">
        <f t="shared" si="310"/>
        <v>35252.122725000001</v>
      </c>
      <c r="O234" s="6">
        <f t="shared" si="310"/>
        <v>35252.122725000001</v>
      </c>
      <c r="P234" s="6">
        <f t="shared" si="310"/>
        <v>171038.076925</v>
      </c>
      <c r="Q234" s="6">
        <f t="shared" si="310"/>
        <v>861718.55550000002</v>
      </c>
      <c r="R234" s="6">
        <f t="shared" si="310"/>
        <v>1723437.111</v>
      </c>
      <c r="S234" s="6">
        <f t="shared" si="310"/>
        <v>2611268.35</v>
      </c>
      <c r="T234" s="6">
        <f t="shared" si="310"/>
        <v>2611268.35</v>
      </c>
      <c r="U234" s="6">
        <f t="shared" si="310"/>
        <v>2611268.35</v>
      </c>
      <c r="V234" s="6">
        <f t="shared" si="310"/>
        <v>1930023.3168887501</v>
      </c>
      <c r="W234" s="6">
        <f t="shared" si="310"/>
        <v>1603255.3287025001</v>
      </c>
      <c r="X234" s="6">
        <f t="shared" si="310"/>
        <v>1276487.3405162501</v>
      </c>
      <c r="Y234" s="6">
        <f t="shared" si="310"/>
        <v>949719.35233000014</v>
      </c>
      <c r="Z234" s="6">
        <f t="shared" si="310"/>
        <v>862581.22214700014</v>
      </c>
      <c r="AA234" s="6">
        <f t="shared" si="310"/>
        <v>775443.09196400014</v>
      </c>
      <c r="AB234" s="6">
        <f t="shared" si="310"/>
        <v>688304.96178100014</v>
      </c>
      <c r="AC234" s="6">
        <f t="shared" si="310"/>
        <v>601166.83159800014</v>
      </c>
      <c r="AD234" s="6">
        <f t="shared" si="310"/>
        <v>548883.9534882002</v>
      </c>
      <c r="AE234" s="6">
        <f t="shared" si="310"/>
        <v>496601.07537840022</v>
      </c>
      <c r="AF234" s="6">
        <f t="shared" si="310"/>
        <v>444318.19726860023</v>
      </c>
      <c r="AG234" s="6">
        <f t="shared" si="310"/>
        <v>392035.31915880024</v>
      </c>
      <c r="AH234" s="6">
        <f t="shared" si="310"/>
        <v>360665.59229292022</v>
      </c>
      <c r="AI234" s="6">
        <f t="shared" si="310"/>
        <v>329295.8654270402</v>
      </c>
      <c r="AJ234" s="6">
        <f t="shared" si="310"/>
        <v>297926.13856116019</v>
      </c>
      <c r="AK234" s="6">
        <f t="shared" si="310"/>
        <v>266556.41169528017</v>
      </c>
      <c r="AL234" s="6">
        <f t="shared" si="310"/>
        <v>235186.68482940015</v>
      </c>
      <c r="AM234" s="6">
        <f t="shared" si="310"/>
        <v>203816.95796352014</v>
      </c>
      <c r="AN234" s="6">
        <f t="shared" si="310"/>
        <v>172447.23109764012</v>
      </c>
      <c r="AO234" s="6">
        <f t="shared" si="310"/>
        <v>141077.5042317601</v>
      </c>
      <c r="AP234" s="6">
        <f t="shared" si="310"/>
        <v>125392.64079882011</v>
      </c>
      <c r="AQ234" s="6">
        <f t="shared" si="310"/>
        <v>109707.77736588012</v>
      </c>
      <c r="AR234" s="6">
        <f t="shared" si="310"/>
        <v>94022.913932940122</v>
      </c>
      <c r="AS234" s="6">
        <f t="shared" si="310"/>
        <v>78338.050500000129</v>
      </c>
      <c r="AT234" s="6">
        <f t="shared" si="310"/>
        <v>78338.050500000129</v>
      </c>
      <c r="AU234" s="6">
        <f t="shared" si="310"/>
        <v>78338.050500000129</v>
      </c>
      <c r="AV234" s="6">
        <f t="shared" si="310"/>
        <v>78338.050500000129</v>
      </c>
      <c r="AW234" s="6">
        <f t="shared" si="310"/>
        <v>78338.050500000129</v>
      </c>
      <c r="AX234" s="6">
        <f t="shared" si="310"/>
        <v>78338.050500000129</v>
      </c>
      <c r="AY234" s="6">
        <f t="shared" si="310"/>
        <v>78338.050500000129</v>
      </c>
      <c r="AZ234" s="6">
        <f t="shared" si="310"/>
        <v>78338.050500000129</v>
      </c>
      <c r="BA234" s="6">
        <f t="shared" si="310"/>
        <v>78338.050500000129</v>
      </c>
      <c r="BB234" s="6">
        <f t="shared" si="310"/>
        <v>78338.050500000129</v>
      </c>
      <c r="BC234" s="6">
        <f t="shared" si="310"/>
        <v>78338.050500000129</v>
      </c>
      <c r="BD234" s="6">
        <f t="shared" si="310"/>
        <v>78338.050500000129</v>
      </c>
      <c r="BE234" s="6">
        <f t="shared" si="310"/>
        <v>78338.050500000129</v>
      </c>
      <c r="BF234" s="6">
        <f t="shared" si="310"/>
        <v>78338.050500000129</v>
      </c>
      <c r="BG234" s="6">
        <f t="shared" si="310"/>
        <v>78338.050500000129</v>
      </c>
      <c r="BH234" s="6">
        <f t="shared" si="310"/>
        <v>78338.050500000129</v>
      </c>
      <c r="BI234" s="6">
        <f t="shared" si="310"/>
        <v>78338.050500000129</v>
      </c>
      <c r="BJ234" s="6">
        <f t="shared" si="310"/>
        <v>78338.050500000129</v>
      </c>
      <c r="BK234" s="6">
        <f t="shared" si="310"/>
        <v>78338.050500000129</v>
      </c>
      <c r="BL234" s="6">
        <f t="shared" si="310"/>
        <v>78338.050500000129</v>
      </c>
      <c r="BM234" s="6">
        <f t="shared" si="310"/>
        <v>78338.050500000129</v>
      </c>
      <c r="BN234" s="6">
        <f t="shared" si="310"/>
        <v>78338.050500000129</v>
      </c>
      <c r="BO234" s="6">
        <f t="shared" si="310"/>
        <v>78338.050500000129</v>
      </c>
      <c r="BP234" s="6">
        <f t="shared" si="310"/>
        <v>78338.050500000129</v>
      </c>
      <c r="BQ234" s="6">
        <f t="shared" si="310"/>
        <v>78338.050500000129</v>
      </c>
      <c r="BR234" s="6">
        <f t="shared" si="310"/>
        <v>78338.050500000129</v>
      </c>
      <c r="BS234" s="6">
        <f t="shared" si="310"/>
        <v>78338.050500000129</v>
      </c>
      <c r="BT234" s="6">
        <f t="shared" si="310"/>
        <v>78338.050500000129</v>
      </c>
      <c r="BU234" s="6">
        <f t="shared" ref="BU234:EF234" si="311">BU224-BU228</f>
        <v>78338.050500000129</v>
      </c>
      <c r="BV234" s="6">
        <f t="shared" si="311"/>
        <v>78338.050500000129</v>
      </c>
      <c r="BW234" s="6">
        <f t="shared" si="311"/>
        <v>78338.050500000129</v>
      </c>
      <c r="BX234" s="6">
        <f t="shared" si="311"/>
        <v>78338.050500000129</v>
      </c>
      <c r="BY234" s="6">
        <f t="shared" si="311"/>
        <v>78338.050500000129</v>
      </c>
      <c r="BZ234" s="6">
        <f t="shared" si="311"/>
        <v>78338.050500000129</v>
      </c>
      <c r="CA234" s="6">
        <f t="shared" si="311"/>
        <v>78338.050500000129</v>
      </c>
      <c r="CB234" s="6">
        <f t="shared" si="311"/>
        <v>78338.050500000129</v>
      </c>
      <c r="CC234" s="6">
        <f t="shared" si="311"/>
        <v>78338.050500000129</v>
      </c>
      <c r="CD234" s="6">
        <f t="shared" si="311"/>
        <v>78338.050500000129</v>
      </c>
      <c r="CE234" s="6">
        <f t="shared" si="311"/>
        <v>78338.050500000129</v>
      </c>
      <c r="CF234" s="6">
        <f t="shared" si="311"/>
        <v>78338.050500000129</v>
      </c>
      <c r="CG234" s="6">
        <f t="shared" si="311"/>
        <v>78338.050500000129</v>
      </c>
      <c r="CH234" s="6">
        <f t="shared" si="311"/>
        <v>78338.050500000129</v>
      </c>
      <c r="CI234" s="6">
        <f t="shared" si="311"/>
        <v>78338.050500000129</v>
      </c>
      <c r="CJ234" s="6">
        <f t="shared" si="311"/>
        <v>78338.050500000129</v>
      </c>
      <c r="CK234" s="6">
        <f t="shared" si="311"/>
        <v>78338.050500000129</v>
      </c>
      <c r="CL234" s="6">
        <f t="shared" si="311"/>
        <v>78338.050500000129</v>
      </c>
      <c r="CM234" s="6">
        <f t="shared" si="311"/>
        <v>78338.050500000129</v>
      </c>
      <c r="CN234" s="6">
        <f t="shared" si="311"/>
        <v>78338.050500000129</v>
      </c>
      <c r="CO234" s="6">
        <f t="shared" si="311"/>
        <v>78338.050500000129</v>
      </c>
      <c r="CP234" s="6">
        <f t="shared" si="311"/>
        <v>78338.050500000129</v>
      </c>
      <c r="CQ234" s="6">
        <f t="shared" si="311"/>
        <v>78338.050500000129</v>
      </c>
      <c r="CR234" s="6">
        <f t="shared" si="311"/>
        <v>78338.050500000129</v>
      </c>
      <c r="CS234" s="6">
        <f t="shared" si="311"/>
        <v>78338.050500000129</v>
      </c>
      <c r="CT234" s="6">
        <f t="shared" si="311"/>
        <v>78338.050500000129</v>
      </c>
      <c r="CU234" s="6">
        <f t="shared" si="311"/>
        <v>78338.050500000129</v>
      </c>
      <c r="CV234" s="6">
        <f t="shared" si="311"/>
        <v>78338.050500000129</v>
      </c>
      <c r="CW234" s="6">
        <f t="shared" si="311"/>
        <v>78338.050500000129</v>
      </c>
      <c r="CX234" s="6">
        <f t="shared" si="311"/>
        <v>78338.050500000129</v>
      </c>
      <c r="CY234" s="6">
        <f t="shared" si="311"/>
        <v>78338.050500000129</v>
      </c>
      <c r="CZ234" s="6">
        <f t="shared" si="311"/>
        <v>78338.050500000129</v>
      </c>
      <c r="DA234" s="6">
        <f t="shared" si="311"/>
        <v>78338.050500000129</v>
      </c>
      <c r="DB234" s="6">
        <f t="shared" si="311"/>
        <v>78338.050500000129</v>
      </c>
      <c r="DC234" s="6">
        <f t="shared" si="311"/>
        <v>78338.050500000129</v>
      </c>
      <c r="DD234" s="6">
        <f t="shared" si="311"/>
        <v>78338.050500000129</v>
      </c>
      <c r="DE234" s="6">
        <f t="shared" si="311"/>
        <v>78338.050500000129</v>
      </c>
      <c r="DF234" s="6">
        <f t="shared" si="311"/>
        <v>78338.050500000129</v>
      </c>
      <c r="DG234" s="6">
        <f t="shared" si="311"/>
        <v>78338.050500000129</v>
      </c>
      <c r="DH234" s="6">
        <f t="shared" si="311"/>
        <v>78338.050500000129</v>
      </c>
      <c r="DI234" s="6">
        <f t="shared" si="311"/>
        <v>78338.050500000129</v>
      </c>
      <c r="DJ234" s="6">
        <f t="shared" si="311"/>
        <v>78338.050500000129</v>
      </c>
      <c r="DK234" s="6">
        <f t="shared" si="311"/>
        <v>78338.050500000129</v>
      </c>
      <c r="DL234" s="6">
        <f t="shared" si="311"/>
        <v>78338.050500000129</v>
      </c>
      <c r="DM234" s="6">
        <f t="shared" si="311"/>
        <v>78338.050500000129</v>
      </c>
      <c r="DN234" s="6">
        <f t="shared" si="311"/>
        <v>78338.050500000129</v>
      </c>
      <c r="DO234" s="6">
        <f t="shared" si="311"/>
        <v>78338.050500000129</v>
      </c>
      <c r="DP234" s="6">
        <f t="shared" si="311"/>
        <v>78338.050500000129</v>
      </c>
      <c r="DQ234" s="6">
        <f t="shared" si="311"/>
        <v>78338.050500000129</v>
      </c>
      <c r="DR234" s="6">
        <f t="shared" si="311"/>
        <v>78338.050500000129</v>
      </c>
      <c r="DS234" s="6">
        <f t="shared" si="311"/>
        <v>78338.050500000129</v>
      </c>
      <c r="DT234" s="6">
        <f t="shared" si="311"/>
        <v>78338.050500000129</v>
      </c>
      <c r="DU234" s="6">
        <f t="shared" si="311"/>
        <v>78338.050500000129</v>
      </c>
      <c r="DV234" s="6">
        <f t="shared" si="311"/>
        <v>78338.050500000129</v>
      </c>
      <c r="DW234" s="6">
        <f t="shared" si="311"/>
        <v>78338.050500000129</v>
      </c>
      <c r="DX234" s="6">
        <f t="shared" si="311"/>
        <v>78338.050500000129</v>
      </c>
      <c r="DY234" s="6">
        <f t="shared" si="311"/>
        <v>78338.050500000129</v>
      </c>
      <c r="DZ234" s="6">
        <f t="shared" si="311"/>
        <v>78338.050500000129</v>
      </c>
      <c r="EA234" s="6">
        <f t="shared" si="311"/>
        <v>78338.050500000129</v>
      </c>
      <c r="EB234" s="6">
        <f t="shared" si="311"/>
        <v>78338.050500000129</v>
      </c>
      <c r="EC234" s="6">
        <f t="shared" si="311"/>
        <v>78338.050500000129</v>
      </c>
      <c r="ED234" s="6">
        <f t="shared" si="311"/>
        <v>78338.050500000129</v>
      </c>
      <c r="EE234" s="6">
        <f t="shared" si="311"/>
        <v>78338.050500000129</v>
      </c>
      <c r="EF234" s="6">
        <f t="shared" si="311"/>
        <v>78338.050500000129</v>
      </c>
      <c r="EG234" s="6">
        <f t="shared" ref="EG234:FA234" si="312">EG224-EG228</f>
        <v>78338.050500000129</v>
      </c>
      <c r="EH234" s="6">
        <f t="shared" si="312"/>
        <v>78338.050500000129</v>
      </c>
      <c r="EI234" s="6">
        <f t="shared" si="312"/>
        <v>78338.050500000129</v>
      </c>
      <c r="EJ234" s="6">
        <f t="shared" si="312"/>
        <v>78338.050500000129</v>
      </c>
      <c r="EK234" s="6">
        <f t="shared" si="312"/>
        <v>78338.050500000129</v>
      </c>
      <c r="EL234" s="6">
        <f t="shared" si="312"/>
        <v>78338.050500000129</v>
      </c>
      <c r="EM234" s="6">
        <f t="shared" si="312"/>
        <v>78338.050500000129</v>
      </c>
      <c r="EN234" s="6">
        <f t="shared" si="312"/>
        <v>78338.050500000129</v>
      </c>
      <c r="EO234" s="6">
        <f t="shared" si="312"/>
        <v>78338.050500000129</v>
      </c>
      <c r="EP234" s="6">
        <f t="shared" si="312"/>
        <v>78338.050500000129</v>
      </c>
      <c r="EQ234" s="6">
        <f t="shared" si="312"/>
        <v>78338.050500000129</v>
      </c>
      <c r="ER234" s="6">
        <f t="shared" si="312"/>
        <v>78338.050500000129</v>
      </c>
      <c r="ES234" s="6">
        <f t="shared" si="312"/>
        <v>78338.050500000129</v>
      </c>
      <c r="ET234" s="6">
        <f t="shared" si="312"/>
        <v>78338.050500000129</v>
      </c>
      <c r="EU234" s="6">
        <f t="shared" si="312"/>
        <v>78338.050500000129</v>
      </c>
      <c r="EV234" s="6">
        <f t="shared" si="312"/>
        <v>78338.050500000129</v>
      </c>
      <c r="EW234" s="6">
        <f t="shared" si="312"/>
        <v>78338.050500000129</v>
      </c>
      <c r="EX234" s="6">
        <f t="shared" si="312"/>
        <v>78338.050500000129</v>
      </c>
      <c r="EY234" s="6">
        <f t="shared" si="312"/>
        <v>78338.050500000129</v>
      </c>
      <c r="EZ234" s="6">
        <f t="shared" si="312"/>
        <v>78338.050500000129</v>
      </c>
      <c r="FA234" s="6">
        <f t="shared" si="312"/>
        <v>78338.050500000129</v>
      </c>
    </row>
    <row r="235" spans="2:157" outlineLevel="1" x14ac:dyDescent="0.35">
      <c r="C235" s="2" t="s">
        <v>170</v>
      </c>
      <c r="H235" s="6">
        <f>MAX(-H234,0)</f>
        <v>0</v>
      </c>
      <c r="I235" s="6">
        <f t="shared" ref="I235:BT235" si="313">MAX(-I234,0)</f>
        <v>0</v>
      </c>
      <c r="J235" s="6">
        <f t="shared" si="313"/>
        <v>0</v>
      </c>
      <c r="K235" s="6">
        <f t="shared" si="313"/>
        <v>0</v>
      </c>
      <c r="L235" s="6">
        <f t="shared" si="313"/>
        <v>0</v>
      </c>
      <c r="M235" s="6">
        <f t="shared" si="313"/>
        <v>0</v>
      </c>
      <c r="N235" s="6">
        <f t="shared" si="313"/>
        <v>0</v>
      </c>
      <c r="O235" s="6">
        <f t="shared" si="313"/>
        <v>0</v>
      </c>
      <c r="P235" s="6">
        <f t="shared" si="313"/>
        <v>0</v>
      </c>
      <c r="Q235" s="6">
        <f t="shared" si="313"/>
        <v>0</v>
      </c>
      <c r="R235" s="6">
        <f t="shared" si="313"/>
        <v>0</v>
      </c>
      <c r="S235" s="6">
        <f t="shared" si="313"/>
        <v>0</v>
      </c>
      <c r="T235" s="6">
        <f t="shared" si="313"/>
        <v>0</v>
      </c>
      <c r="U235" s="6">
        <f t="shared" si="313"/>
        <v>0</v>
      </c>
      <c r="V235" s="6">
        <f t="shared" si="313"/>
        <v>0</v>
      </c>
      <c r="W235" s="6">
        <f t="shared" si="313"/>
        <v>0</v>
      </c>
      <c r="X235" s="6">
        <f t="shared" si="313"/>
        <v>0</v>
      </c>
      <c r="Y235" s="6">
        <f t="shared" si="313"/>
        <v>0</v>
      </c>
      <c r="Z235" s="6">
        <f t="shared" si="313"/>
        <v>0</v>
      </c>
      <c r="AA235" s="6">
        <f t="shared" si="313"/>
        <v>0</v>
      </c>
      <c r="AB235" s="6">
        <f t="shared" si="313"/>
        <v>0</v>
      </c>
      <c r="AC235" s="6">
        <f t="shared" si="313"/>
        <v>0</v>
      </c>
      <c r="AD235" s="6">
        <f t="shared" si="313"/>
        <v>0</v>
      </c>
      <c r="AE235" s="6">
        <f t="shared" si="313"/>
        <v>0</v>
      </c>
      <c r="AF235" s="6">
        <f t="shared" si="313"/>
        <v>0</v>
      </c>
      <c r="AG235" s="6">
        <f t="shared" si="313"/>
        <v>0</v>
      </c>
      <c r="AH235" s="6">
        <f t="shared" si="313"/>
        <v>0</v>
      </c>
      <c r="AI235" s="6">
        <f t="shared" si="313"/>
        <v>0</v>
      </c>
      <c r="AJ235" s="6">
        <f t="shared" si="313"/>
        <v>0</v>
      </c>
      <c r="AK235" s="6">
        <f t="shared" si="313"/>
        <v>0</v>
      </c>
      <c r="AL235" s="6">
        <f t="shared" si="313"/>
        <v>0</v>
      </c>
      <c r="AM235" s="6">
        <f t="shared" si="313"/>
        <v>0</v>
      </c>
      <c r="AN235" s="6">
        <f t="shared" si="313"/>
        <v>0</v>
      </c>
      <c r="AO235" s="6">
        <f t="shared" si="313"/>
        <v>0</v>
      </c>
      <c r="AP235" s="6">
        <f t="shared" si="313"/>
        <v>0</v>
      </c>
      <c r="AQ235" s="6">
        <f t="shared" si="313"/>
        <v>0</v>
      </c>
      <c r="AR235" s="6">
        <f t="shared" si="313"/>
        <v>0</v>
      </c>
      <c r="AS235" s="6">
        <f t="shared" si="313"/>
        <v>0</v>
      </c>
      <c r="AT235" s="6">
        <f t="shared" si="313"/>
        <v>0</v>
      </c>
      <c r="AU235" s="6">
        <f t="shared" si="313"/>
        <v>0</v>
      </c>
      <c r="AV235" s="6">
        <f t="shared" si="313"/>
        <v>0</v>
      </c>
      <c r="AW235" s="6">
        <f t="shared" si="313"/>
        <v>0</v>
      </c>
      <c r="AX235" s="6">
        <f t="shared" si="313"/>
        <v>0</v>
      </c>
      <c r="AY235" s="6">
        <f t="shared" si="313"/>
        <v>0</v>
      </c>
      <c r="AZ235" s="6">
        <f t="shared" si="313"/>
        <v>0</v>
      </c>
      <c r="BA235" s="6">
        <f t="shared" si="313"/>
        <v>0</v>
      </c>
      <c r="BB235" s="6">
        <f t="shared" si="313"/>
        <v>0</v>
      </c>
      <c r="BC235" s="6">
        <f t="shared" si="313"/>
        <v>0</v>
      </c>
      <c r="BD235" s="6">
        <f t="shared" si="313"/>
        <v>0</v>
      </c>
      <c r="BE235" s="6">
        <f t="shared" si="313"/>
        <v>0</v>
      </c>
      <c r="BF235" s="6">
        <f t="shared" si="313"/>
        <v>0</v>
      </c>
      <c r="BG235" s="6">
        <f t="shared" si="313"/>
        <v>0</v>
      </c>
      <c r="BH235" s="6">
        <f t="shared" si="313"/>
        <v>0</v>
      </c>
      <c r="BI235" s="6">
        <f t="shared" si="313"/>
        <v>0</v>
      </c>
      <c r="BJ235" s="6">
        <f t="shared" si="313"/>
        <v>0</v>
      </c>
      <c r="BK235" s="6">
        <f t="shared" si="313"/>
        <v>0</v>
      </c>
      <c r="BL235" s="6">
        <f t="shared" si="313"/>
        <v>0</v>
      </c>
      <c r="BM235" s="6">
        <f t="shared" si="313"/>
        <v>0</v>
      </c>
      <c r="BN235" s="6">
        <f t="shared" si="313"/>
        <v>0</v>
      </c>
      <c r="BO235" s="6">
        <f t="shared" si="313"/>
        <v>0</v>
      </c>
      <c r="BP235" s="6">
        <f t="shared" si="313"/>
        <v>0</v>
      </c>
      <c r="BQ235" s="6">
        <f t="shared" si="313"/>
        <v>0</v>
      </c>
      <c r="BR235" s="6">
        <f t="shared" si="313"/>
        <v>0</v>
      </c>
      <c r="BS235" s="6">
        <f t="shared" si="313"/>
        <v>0</v>
      </c>
      <c r="BT235" s="6">
        <f t="shared" si="313"/>
        <v>0</v>
      </c>
      <c r="BU235" s="6">
        <f t="shared" ref="BU235:EF235" si="314">MAX(-BU234,0)</f>
        <v>0</v>
      </c>
      <c r="BV235" s="6">
        <f t="shared" si="314"/>
        <v>0</v>
      </c>
      <c r="BW235" s="6">
        <f t="shared" si="314"/>
        <v>0</v>
      </c>
      <c r="BX235" s="6">
        <f t="shared" si="314"/>
        <v>0</v>
      </c>
      <c r="BY235" s="6">
        <f t="shared" si="314"/>
        <v>0</v>
      </c>
      <c r="BZ235" s="6">
        <f t="shared" si="314"/>
        <v>0</v>
      </c>
      <c r="CA235" s="6">
        <f t="shared" si="314"/>
        <v>0</v>
      </c>
      <c r="CB235" s="6">
        <f t="shared" si="314"/>
        <v>0</v>
      </c>
      <c r="CC235" s="6">
        <f t="shared" si="314"/>
        <v>0</v>
      </c>
      <c r="CD235" s="6">
        <f t="shared" si="314"/>
        <v>0</v>
      </c>
      <c r="CE235" s="6">
        <f t="shared" si="314"/>
        <v>0</v>
      </c>
      <c r="CF235" s="6">
        <f t="shared" si="314"/>
        <v>0</v>
      </c>
      <c r="CG235" s="6">
        <f t="shared" si="314"/>
        <v>0</v>
      </c>
      <c r="CH235" s="6">
        <f t="shared" si="314"/>
        <v>0</v>
      </c>
      <c r="CI235" s="6">
        <f t="shared" si="314"/>
        <v>0</v>
      </c>
      <c r="CJ235" s="6">
        <f t="shared" si="314"/>
        <v>0</v>
      </c>
      <c r="CK235" s="6">
        <f t="shared" si="314"/>
        <v>0</v>
      </c>
      <c r="CL235" s="6">
        <f t="shared" si="314"/>
        <v>0</v>
      </c>
      <c r="CM235" s="6">
        <f t="shared" si="314"/>
        <v>0</v>
      </c>
      <c r="CN235" s="6">
        <f t="shared" si="314"/>
        <v>0</v>
      </c>
      <c r="CO235" s="6">
        <f t="shared" si="314"/>
        <v>0</v>
      </c>
      <c r="CP235" s="6">
        <f t="shared" si="314"/>
        <v>0</v>
      </c>
      <c r="CQ235" s="6">
        <f t="shared" si="314"/>
        <v>0</v>
      </c>
      <c r="CR235" s="6">
        <f t="shared" si="314"/>
        <v>0</v>
      </c>
      <c r="CS235" s="6">
        <f t="shared" si="314"/>
        <v>0</v>
      </c>
      <c r="CT235" s="6">
        <f t="shared" si="314"/>
        <v>0</v>
      </c>
      <c r="CU235" s="6">
        <f t="shared" si="314"/>
        <v>0</v>
      </c>
      <c r="CV235" s="6">
        <f t="shared" si="314"/>
        <v>0</v>
      </c>
      <c r="CW235" s="6">
        <f t="shared" si="314"/>
        <v>0</v>
      </c>
      <c r="CX235" s="6">
        <f t="shared" si="314"/>
        <v>0</v>
      </c>
      <c r="CY235" s="6">
        <f t="shared" si="314"/>
        <v>0</v>
      </c>
      <c r="CZ235" s="6">
        <f t="shared" si="314"/>
        <v>0</v>
      </c>
      <c r="DA235" s="6">
        <f t="shared" si="314"/>
        <v>0</v>
      </c>
      <c r="DB235" s="6">
        <f t="shared" si="314"/>
        <v>0</v>
      </c>
      <c r="DC235" s="6">
        <f t="shared" si="314"/>
        <v>0</v>
      </c>
      <c r="DD235" s="6">
        <f t="shared" si="314"/>
        <v>0</v>
      </c>
      <c r="DE235" s="6">
        <f t="shared" si="314"/>
        <v>0</v>
      </c>
      <c r="DF235" s="6">
        <f t="shared" si="314"/>
        <v>0</v>
      </c>
      <c r="DG235" s="6">
        <f t="shared" si="314"/>
        <v>0</v>
      </c>
      <c r="DH235" s="6">
        <f t="shared" si="314"/>
        <v>0</v>
      </c>
      <c r="DI235" s="6">
        <f t="shared" si="314"/>
        <v>0</v>
      </c>
      <c r="DJ235" s="6">
        <f t="shared" si="314"/>
        <v>0</v>
      </c>
      <c r="DK235" s="6">
        <f t="shared" si="314"/>
        <v>0</v>
      </c>
      <c r="DL235" s="6">
        <f t="shared" si="314"/>
        <v>0</v>
      </c>
      <c r="DM235" s="6">
        <f t="shared" si="314"/>
        <v>0</v>
      </c>
      <c r="DN235" s="6">
        <f t="shared" si="314"/>
        <v>0</v>
      </c>
      <c r="DO235" s="6">
        <f t="shared" si="314"/>
        <v>0</v>
      </c>
      <c r="DP235" s="6">
        <f t="shared" si="314"/>
        <v>0</v>
      </c>
      <c r="DQ235" s="6">
        <f t="shared" si="314"/>
        <v>0</v>
      </c>
      <c r="DR235" s="6">
        <f t="shared" si="314"/>
        <v>0</v>
      </c>
      <c r="DS235" s="6">
        <f t="shared" si="314"/>
        <v>0</v>
      </c>
      <c r="DT235" s="6">
        <f t="shared" si="314"/>
        <v>0</v>
      </c>
      <c r="DU235" s="6">
        <f t="shared" si="314"/>
        <v>0</v>
      </c>
      <c r="DV235" s="6">
        <f t="shared" si="314"/>
        <v>0</v>
      </c>
      <c r="DW235" s="6">
        <f t="shared" si="314"/>
        <v>0</v>
      </c>
      <c r="DX235" s="6">
        <f t="shared" si="314"/>
        <v>0</v>
      </c>
      <c r="DY235" s="6">
        <f t="shared" si="314"/>
        <v>0</v>
      </c>
      <c r="DZ235" s="6">
        <f t="shared" si="314"/>
        <v>0</v>
      </c>
      <c r="EA235" s="6">
        <f t="shared" si="314"/>
        <v>0</v>
      </c>
      <c r="EB235" s="6">
        <f t="shared" si="314"/>
        <v>0</v>
      </c>
      <c r="EC235" s="6">
        <f t="shared" si="314"/>
        <v>0</v>
      </c>
      <c r="ED235" s="6">
        <f t="shared" si="314"/>
        <v>0</v>
      </c>
      <c r="EE235" s="6">
        <f t="shared" si="314"/>
        <v>0</v>
      </c>
      <c r="EF235" s="6">
        <f t="shared" si="314"/>
        <v>0</v>
      </c>
      <c r="EG235" s="6">
        <f t="shared" ref="EG235:FA235" si="315">MAX(-EG234,0)</f>
        <v>0</v>
      </c>
      <c r="EH235" s="6">
        <f t="shared" si="315"/>
        <v>0</v>
      </c>
      <c r="EI235" s="6">
        <f t="shared" si="315"/>
        <v>0</v>
      </c>
      <c r="EJ235" s="6">
        <f t="shared" si="315"/>
        <v>0</v>
      </c>
      <c r="EK235" s="6">
        <f t="shared" si="315"/>
        <v>0</v>
      </c>
      <c r="EL235" s="6">
        <f t="shared" si="315"/>
        <v>0</v>
      </c>
      <c r="EM235" s="6">
        <f t="shared" si="315"/>
        <v>0</v>
      </c>
      <c r="EN235" s="6">
        <f t="shared" si="315"/>
        <v>0</v>
      </c>
      <c r="EO235" s="6">
        <f t="shared" si="315"/>
        <v>0</v>
      </c>
      <c r="EP235" s="6">
        <f t="shared" si="315"/>
        <v>0</v>
      </c>
      <c r="EQ235" s="6">
        <f t="shared" si="315"/>
        <v>0</v>
      </c>
      <c r="ER235" s="6">
        <f t="shared" si="315"/>
        <v>0</v>
      </c>
      <c r="ES235" s="6">
        <f t="shared" si="315"/>
        <v>0</v>
      </c>
      <c r="ET235" s="6">
        <f t="shared" si="315"/>
        <v>0</v>
      </c>
      <c r="EU235" s="6">
        <f t="shared" si="315"/>
        <v>0</v>
      </c>
      <c r="EV235" s="6">
        <f t="shared" si="315"/>
        <v>0</v>
      </c>
      <c r="EW235" s="6">
        <f t="shared" si="315"/>
        <v>0</v>
      </c>
      <c r="EX235" s="6">
        <f t="shared" si="315"/>
        <v>0</v>
      </c>
      <c r="EY235" s="6">
        <f t="shared" si="315"/>
        <v>0</v>
      </c>
      <c r="EZ235" s="6">
        <f t="shared" si="315"/>
        <v>0</v>
      </c>
      <c r="FA235" s="6">
        <f t="shared" si="315"/>
        <v>0</v>
      </c>
    </row>
    <row r="236" spans="2:157" outlineLevel="1" x14ac:dyDescent="0.35">
      <c r="C236" s="2" t="s">
        <v>166</v>
      </c>
      <c r="H236" s="6">
        <f>MIN(H209,MAX(H234,0))</f>
        <v>0</v>
      </c>
      <c r="I236" s="6">
        <f t="shared" ref="I236:BT236" si="316">MIN(I209,MAX(I234,0))</f>
        <v>0</v>
      </c>
      <c r="J236" s="6">
        <f t="shared" si="316"/>
        <v>0</v>
      </c>
      <c r="K236" s="6">
        <f t="shared" si="316"/>
        <v>0</v>
      </c>
      <c r="L236" s="6">
        <f t="shared" si="316"/>
        <v>0</v>
      </c>
      <c r="M236" s="6">
        <f t="shared" si="316"/>
        <v>0</v>
      </c>
      <c r="N236" s="6">
        <f t="shared" si="316"/>
        <v>0</v>
      </c>
      <c r="O236" s="6">
        <f t="shared" si="316"/>
        <v>0</v>
      </c>
      <c r="P236" s="6">
        <f t="shared" si="316"/>
        <v>0</v>
      </c>
      <c r="Q236" s="6">
        <f t="shared" si="316"/>
        <v>0</v>
      </c>
      <c r="R236" s="6">
        <f t="shared" si="316"/>
        <v>0</v>
      </c>
      <c r="S236" s="6">
        <f t="shared" si="316"/>
        <v>0</v>
      </c>
      <c r="T236" s="6">
        <f t="shared" si="316"/>
        <v>0</v>
      </c>
      <c r="U236" s="6">
        <f t="shared" si="316"/>
        <v>0</v>
      </c>
      <c r="V236" s="6">
        <f t="shared" si="316"/>
        <v>0</v>
      </c>
      <c r="W236" s="6">
        <f t="shared" si="316"/>
        <v>0</v>
      </c>
      <c r="X236" s="6">
        <f t="shared" si="316"/>
        <v>0</v>
      </c>
      <c r="Y236" s="6">
        <f t="shared" si="316"/>
        <v>0</v>
      </c>
      <c r="Z236" s="6">
        <f t="shared" si="316"/>
        <v>0</v>
      </c>
      <c r="AA236" s="6">
        <f t="shared" si="316"/>
        <v>0</v>
      </c>
      <c r="AB236" s="6">
        <f t="shared" si="316"/>
        <v>0</v>
      </c>
      <c r="AC236" s="6">
        <f t="shared" si="316"/>
        <v>0</v>
      </c>
      <c r="AD236" s="6">
        <f t="shared" si="316"/>
        <v>0</v>
      </c>
      <c r="AE236" s="6">
        <f t="shared" si="316"/>
        <v>0</v>
      </c>
      <c r="AF236" s="6">
        <f t="shared" si="316"/>
        <v>0</v>
      </c>
      <c r="AG236" s="6">
        <f t="shared" si="316"/>
        <v>0</v>
      </c>
      <c r="AH236" s="6">
        <f t="shared" si="316"/>
        <v>0</v>
      </c>
      <c r="AI236" s="6">
        <f t="shared" si="316"/>
        <v>0</v>
      </c>
      <c r="AJ236" s="6">
        <f t="shared" si="316"/>
        <v>0</v>
      </c>
      <c r="AK236" s="6">
        <f t="shared" si="316"/>
        <v>0</v>
      </c>
      <c r="AL236" s="6">
        <f t="shared" si="316"/>
        <v>0</v>
      </c>
      <c r="AM236" s="6">
        <f t="shared" si="316"/>
        <v>0</v>
      </c>
      <c r="AN236" s="6">
        <f t="shared" si="316"/>
        <v>0</v>
      </c>
      <c r="AO236" s="6">
        <f t="shared" si="316"/>
        <v>0</v>
      </c>
      <c r="AP236" s="6">
        <f t="shared" si="316"/>
        <v>0</v>
      </c>
      <c r="AQ236" s="6">
        <f t="shared" si="316"/>
        <v>0</v>
      </c>
      <c r="AR236" s="6">
        <f t="shared" si="316"/>
        <v>0</v>
      </c>
      <c r="AS236" s="6">
        <f t="shared" si="316"/>
        <v>0</v>
      </c>
      <c r="AT236" s="6">
        <f t="shared" si="316"/>
        <v>0</v>
      </c>
      <c r="AU236" s="6">
        <f t="shared" si="316"/>
        <v>0</v>
      </c>
      <c r="AV236" s="6">
        <f t="shared" si="316"/>
        <v>0</v>
      </c>
      <c r="AW236" s="6">
        <f t="shared" si="316"/>
        <v>0</v>
      </c>
      <c r="AX236" s="6">
        <f t="shared" si="316"/>
        <v>0</v>
      </c>
      <c r="AY236" s="6">
        <f t="shared" si="316"/>
        <v>0</v>
      </c>
      <c r="AZ236" s="6">
        <f t="shared" si="316"/>
        <v>0</v>
      </c>
      <c r="BA236" s="6">
        <f t="shared" si="316"/>
        <v>0</v>
      </c>
      <c r="BB236" s="6">
        <f t="shared" si="316"/>
        <v>0</v>
      </c>
      <c r="BC236" s="6">
        <f t="shared" si="316"/>
        <v>0</v>
      </c>
      <c r="BD236" s="6">
        <f t="shared" si="316"/>
        <v>0</v>
      </c>
      <c r="BE236" s="6">
        <f t="shared" si="316"/>
        <v>0</v>
      </c>
      <c r="BF236" s="6">
        <f t="shared" si="316"/>
        <v>0</v>
      </c>
      <c r="BG236" s="6">
        <f t="shared" si="316"/>
        <v>0</v>
      </c>
      <c r="BH236" s="6">
        <f t="shared" si="316"/>
        <v>0</v>
      </c>
      <c r="BI236" s="6">
        <f t="shared" si="316"/>
        <v>0</v>
      </c>
      <c r="BJ236" s="6">
        <f t="shared" si="316"/>
        <v>0</v>
      </c>
      <c r="BK236" s="6">
        <f t="shared" si="316"/>
        <v>0</v>
      </c>
      <c r="BL236" s="6">
        <f t="shared" si="316"/>
        <v>0</v>
      </c>
      <c r="BM236" s="6">
        <f t="shared" si="316"/>
        <v>0</v>
      </c>
      <c r="BN236" s="6">
        <f t="shared" si="316"/>
        <v>0</v>
      </c>
      <c r="BO236" s="6">
        <f t="shared" si="316"/>
        <v>0</v>
      </c>
      <c r="BP236" s="6">
        <f t="shared" si="316"/>
        <v>0</v>
      </c>
      <c r="BQ236" s="6">
        <f t="shared" si="316"/>
        <v>0</v>
      </c>
      <c r="BR236" s="6">
        <f t="shared" si="316"/>
        <v>0</v>
      </c>
      <c r="BS236" s="6">
        <f t="shared" si="316"/>
        <v>0</v>
      </c>
      <c r="BT236" s="6">
        <f t="shared" si="316"/>
        <v>0</v>
      </c>
      <c r="BU236" s="6">
        <f t="shared" ref="BU236:EF236" si="317">MIN(BU209,MAX(BU234,0))</f>
        <v>0</v>
      </c>
      <c r="BV236" s="6">
        <f t="shared" si="317"/>
        <v>0</v>
      </c>
      <c r="BW236" s="6">
        <f t="shared" si="317"/>
        <v>0</v>
      </c>
      <c r="BX236" s="6">
        <f t="shared" si="317"/>
        <v>0</v>
      </c>
      <c r="BY236" s="6">
        <f t="shared" si="317"/>
        <v>0</v>
      </c>
      <c r="BZ236" s="6">
        <f t="shared" si="317"/>
        <v>0</v>
      </c>
      <c r="CA236" s="6">
        <f t="shared" si="317"/>
        <v>0</v>
      </c>
      <c r="CB236" s="6">
        <f t="shared" si="317"/>
        <v>0</v>
      </c>
      <c r="CC236" s="6">
        <f t="shared" si="317"/>
        <v>0</v>
      </c>
      <c r="CD236" s="6">
        <f t="shared" si="317"/>
        <v>0</v>
      </c>
      <c r="CE236" s="6">
        <f t="shared" si="317"/>
        <v>0</v>
      </c>
      <c r="CF236" s="6">
        <f t="shared" si="317"/>
        <v>0</v>
      </c>
      <c r="CG236" s="6">
        <f t="shared" si="317"/>
        <v>0</v>
      </c>
      <c r="CH236" s="6">
        <f t="shared" si="317"/>
        <v>0</v>
      </c>
      <c r="CI236" s="6">
        <f t="shared" si="317"/>
        <v>0</v>
      </c>
      <c r="CJ236" s="6">
        <f t="shared" si="317"/>
        <v>0</v>
      </c>
      <c r="CK236" s="6">
        <f t="shared" si="317"/>
        <v>0</v>
      </c>
      <c r="CL236" s="6">
        <f t="shared" si="317"/>
        <v>0</v>
      </c>
      <c r="CM236" s="6">
        <f t="shared" si="317"/>
        <v>0</v>
      </c>
      <c r="CN236" s="6">
        <f t="shared" si="317"/>
        <v>0</v>
      </c>
      <c r="CO236" s="6">
        <f t="shared" si="317"/>
        <v>0</v>
      </c>
      <c r="CP236" s="6">
        <f t="shared" si="317"/>
        <v>0</v>
      </c>
      <c r="CQ236" s="6">
        <f t="shared" si="317"/>
        <v>0</v>
      </c>
      <c r="CR236" s="6">
        <f t="shared" si="317"/>
        <v>0</v>
      </c>
      <c r="CS236" s="6">
        <f t="shared" si="317"/>
        <v>0</v>
      </c>
      <c r="CT236" s="6">
        <f t="shared" si="317"/>
        <v>0</v>
      </c>
      <c r="CU236" s="6">
        <f t="shared" si="317"/>
        <v>0</v>
      </c>
      <c r="CV236" s="6">
        <f t="shared" si="317"/>
        <v>0</v>
      </c>
      <c r="CW236" s="6">
        <f t="shared" si="317"/>
        <v>0</v>
      </c>
      <c r="CX236" s="6">
        <f t="shared" si="317"/>
        <v>0</v>
      </c>
      <c r="CY236" s="6">
        <f t="shared" si="317"/>
        <v>0</v>
      </c>
      <c r="CZ236" s="6">
        <f t="shared" si="317"/>
        <v>0</v>
      </c>
      <c r="DA236" s="6">
        <f t="shared" si="317"/>
        <v>0</v>
      </c>
      <c r="DB236" s="6">
        <f t="shared" si="317"/>
        <v>0</v>
      </c>
      <c r="DC236" s="6">
        <f t="shared" si="317"/>
        <v>0</v>
      </c>
      <c r="DD236" s="6">
        <f t="shared" si="317"/>
        <v>0</v>
      </c>
      <c r="DE236" s="6">
        <f t="shared" si="317"/>
        <v>0</v>
      </c>
      <c r="DF236" s="6">
        <f t="shared" si="317"/>
        <v>0</v>
      </c>
      <c r="DG236" s="6">
        <f t="shared" si="317"/>
        <v>0</v>
      </c>
      <c r="DH236" s="6">
        <f t="shared" si="317"/>
        <v>0</v>
      </c>
      <c r="DI236" s="6">
        <f t="shared" si="317"/>
        <v>0</v>
      </c>
      <c r="DJ236" s="6">
        <f t="shared" si="317"/>
        <v>0</v>
      </c>
      <c r="DK236" s="6">
        <f t="shared" si="317"/>
        <v>0</v>
      </c>
      <c r="DL236" s="6">
        <f t="shared" si="317"/>
        <v>0</v>
      </c>
      <c r="DM236" s="6">
        <f t="shared" si="317"/>
        <v>0</v>
      </c>
      <c r="DN236" s="6">
        <f t="shared" si="317"/>
        <v>0</v>
      </c>
      <c r="DO236" s="6">
        <f t="shared" si="317"/>
        <v>0</v>
      </c>
      <c r="DP236" s="6">
        <f t="shared" si="317"/>
        <v>0</v>
      </c>
      <c r="DQ236" s="6">
        <f t="shared" si="317"/>
        <v>0</v>
      </c>
      <c r="DR236" s="6">
        <f t="shared" si="317"/>
        <v>0</v>
      </c>
      <c r="DS236" s="6">
        <f t="shared" si="317"/>
        <v>0</v>
      </c>
      <c r="DT236" s="6">
        <f t="shared" si="317"/>
        <v>0</v>
      </c>
      <c r="DU236" s="6">
        <f t="shared" si="317"/>
        <v>0</v>
      </c>
      <c r="DV236" s="6">
        <f t="shared" si="317"/>
        <v>0</v>
      </c>
      <c r="DW236" s="6">
        <f t="shared" si="317"/>
        <v>0</v>
      </c>
      <c r="DX236" s="6">
        <f t="shared" si="317"/>
        <v>0</v>
      </c>
      <c r="DY236" s="6">
        <f t="shared" si="317"/>
        <v>0</v>
      </c>
      <c r="DZ236" s="6">
        <f t="shared" si="317"/>
        <v>0</v>
      </c>
      <c r="EA236" s="6">
        <f t="shared" si="317"/>
        <v>0</v>
      </c>
      <c r="EB236" s="6">
        <f t="shared" si="317"/>
        <v>0</v>
      </c>
      <c r="EC236" s="6">
        <f t="shared" si="317"/>
        <v>0</v>
      </c>
      <c r="ED236" s="6">
        <f t="shared" si="317"/>
        <v>0</v>
      </c>
      <c r="EE236" s="6">
        <f t="shared" si="317"/>
        <v>0</v>
      </c>
      <c r="EF236" s="6">
        <f t="shared" si="317"/>
        <v>0</v>
      </c>
      <c r="EG236" s="6">
        <f t="shared" ref="EG236:FA236" si="318">MIN(EG209,MAX(EG234,0))</f>
        <v>0</v>
      </c>
      <c r="EH236" s="6">
        <f t="shared" si="318"/>
        <v>0</v>
      </c>
      <c r="EI236" s="6">
        <f t="shared" si="318"/>
        <v>0</v>
      </c>
      <c r="EJ236" s="6">
        <f t="shared" si="318"/>
        <v>0</v>
      </c>
      <c r="EK236" s="6">
        <f t="shared" si="318"/>
        <v>0</v>
      </c>
      <c r="EL236" s="6">
        <f t="shared" si="318"/>
        <v>0</v>
      </c>
      <c r="EM236" s="6">
        <f t="shared" si="318"/>
        <v>0</v>
      </c>
      <c r="EN236" s="6">
        <f t="shared" si="318"/>
        <v>0</v>
      </c>
      <c r="EO236" s="6">
        <f t="shared" si="318"/>
        <v>0</v>
      </c>
      <c r="EP236" s="6">
        <f t="shared" si="318"/>
        <v>0</v>
      </c>
      <c r="EQ236" s="6">
        <f t="shared" si="318"/>
        <v>0</v>
      </c>
      <c r="ER236" s="6">
        <f t="shared" si="318"/>
        <v>0</v>
      </c>
      <c r="ES236" s="6">
        <f t="shared" si="318"/>
        <v>0</v>
      </c>
      <c r="ET236" s="6">
        <f t="shared" si="318"/>
        <v>0</v>
      </c>
      <c r="EU236" s="6">
        <f t="shared" si="318"/>
        <v>0</v>
      </c>
      <c r="EV236" s="6">
        <f t="shared" si="318"/>
        <v>0</v>
      </c>
      <c r="EW236" s="6">
        <f t="shared" si="318"/>
        <v>0</v>
      </c>
      <c r="EX236" s="6">
        <f t="shared" si="318"/>
        <v>0</v>
      </c>
      <c r="EY236" s="6">
        <f t="shared" si="318"/>
        <v>0</v>
      </c>
      <c r="EZ236" s="6">
        <f t="shared" si="318"/>
        <v>0</v>
      </c>
      <c r="FA236" s="6">
        <f t="shared" si="318"/>
        <v>0</v>
      </c>
    </row>
    <row r="237" spans="2:157" outlineLevel="1" x14ac:dyDescent="0.35">
      <c r="C237" s="2" t="s">
        <v>171</v>
      </c>
      <c r="H237" s="6">
        <f>H225-H235+H236</f>
        <v>0</v>
      </c>
      <c r="I237" s="6">
        <f t="shared" ref="I237:BT237" si="319">I225-I235+I236</f>
        <v>0</v>
      </c>
      <c r="J237" s="6">
        <f t="shared" si="319"/>
        <v>0</v>
      </c>
      <c r="K237" s="6">
        <f t="shared" si="319"/>
        <v>0</v>
      </c>
      <c r="L237" s="6">
        <f t="shared" si="319"/>
        <v>0</v>
      </c>
      <c r="M237" s="6">
        <f t="shared" si="319"/>
        <v>0</v>
      </c>
      <c r="N237" s="6">
        <f t="shared" si="319"/>
        <v>0</v>
      </c>
      <c r="O237" s="6">
        <f t="shared" si="319"/>
        <v>0</v>
      </c>
      <c r="P237" s="6">
        <f t="shared" si="319"/>
        <v>0</v>
      </c>
      <c r="Q237" s="6">
        <f t="shared" si="319"/>
        <v>0</v>
      </c>
      <c r="R237" s="6">
        <f t="shared" si="319"/>
        <v>0</v>
      </c>
      <c r="S237" s="6">
        <f t="shared" si="319"/>
        <v>0</v>
      </c>
      <c r="T237" s="6">
        <f t="shared" si="319"/>
        <v>0</v>
      </c>
      <c r="U237" s="6">
        <f t="shared" si="319"/>
        <v>0</v>
      </c>
      <c r="V237" s="6">
        <f t="shared" si="319"/>
        <v>299977.85602475004</v>
      </c>
      <c r="W237" s="6">
        <f t="shared" si="319"/>
        <v>299977.85602475004</v>
      </c>
      <c r="X237" s="6">
        <f t="shared" si="319"/>
        <v>299977.85602475004</v>
      </c>
      <c r="Y237" s="6">
        <f t="shared" si="319"/>
        <v>299977.85602475004</v>
      </c>
      <c r="Z237" s="6">
        <f t="shared" si="319"/>
        <v>59539.760200395001</v>
      </c>
      <c r="AA237" s="6">
        <f t="shared" si="319"/>
        <v>59539.760200395001</v>
      </c>
      <c r="AB237" s="6">
        <f t="shared" si="319"/>
        <v>59539.760200395001</v>
      </c>
      <c r="AC237" s="6">
        <f t="shared" si="319"/>
        <v>59539.760200395001</v>
      </c>
      <c r="AD237" s="6">
        <f t="shared" si="319"/>
        <v>23860.105549667871</v>
      </c>
      <c r="AE237" s="6">
        <f t="shared" si="319"/>
        <v>23860.105549667871</v>
      </c>
      <c r="AF237" s="6">
        <f t="shared" si="319"/>
        <v>23860.105549667871</v>
      </c>
      <c r="AG237" s="6">
        <f t="shared" si="319"/>
        <v>23860.105549667871</v>
      </c>
      <c r="AH237" s="6">
        <f t="shared" si="319"/>
        <v>2106.0636766702264</v>
      </c>
      <c r="AI237" s="6">
        <f t="shared" si="319"/>
        <v>2106.0636766702264</v>
      </c>
      <c r="AJ237" s="6">
        <f t="shared" si="319"/>
        <v>2106.0636766702264</v>
      </c>
      <c r="AK237" s="6">
        <f t="shared" si="319"/>
        <v>2106.0636766702264</v>
      </c>
      <c r="AL237" s="6">
        <f t="shared" si="319"/>
        <v>1248.3552350110149</v>
      </c>
      <c r="AM237" s="6">
        <f t="shared" si="319"/>
        <v>1248.3552350110149</v>
      </c>
      <c r="AN237" s="6">
        <f t="shared" si="319"/>
        <v>1248.3552350110149</v>
      </c>
      <c r="AO237" s="6">
        <f t="shared" si="319"/>
        <v>1248.3552350110149</v>
      </c>
      <c r="AP237" s="6">
        <f t="shared" si="319"/>
        <v>0</v>
      </c>
      <c r="AQ237" s="6">
        <f t="shared" si="319"/>
        <v>0</v>
      </c>
      <c r="AR237" s="6">
        <f t="shared" si="319"/>
        <v>0</v>
      </c>
      <c r="AS237" s="6">
        <f t="shared" si="319"/>
        <v>0</v>
      </c>
      <c r="AT237" s="6">
        <f t="shared" si="319"/>
        <v>0</v>
      </c>
      <c r="AU237" s="6">
        <f t="shared" si="319"/>
        <v>0</v>
      </c>
      <c r="AV237" s="6">
        <f t="shared" si="319"/>
        <v>0</v>
      </c>
      <c r="AW237" s="6">
        <f t="shared" si="319"/>
        <v>0</v>
      </c>
      <c r="AX237" s="6">
        <f t="shared" si="319"/>
        <v>0</v>
      </c>
      <c r="AY237" s="6">
        <f t="shared" si="319"/>
        <v>0</v>
      </c>
      <c r="AZ237" s="6">
        <f t="shared" si="319"/>
        <v>0</v>
      </c>
      <c r="BA237" s="6">
        <f t="shared" si="319"/>
        <v>0</v>
      </c>
      <c r="BB237" s="6">
        <f t="shared" si="319"/>
        <v>0</v>
      </c>
      <c r="BC237" s="6">
        <f t="shared" si="319"/>
        <v>0</v>
      </c>
      <c r="BD237" s="6">
        <f t="shared" si="319"/>
        <v>0</v>
      </c>
      <c r="BE237" s="6">
        <f t="shared" si="319"/>
        <v>0</v>
      </c>
      <c r="BF237" s="6">
        <f t="shared" si="319"/>
        <v>0</v>
      </c>
      <c r="BG237" s="6">
        <f t="shared" si="319"/>
        <v>0</v>
      </c>
      <c r="BH237" s="6">
        <f t="shared" si="319"/>
        <v>0</v>
      </c>
      <c r="BI237" s="6">
        <f t="shared" si="319"/>
        <v>0</v>
      </c>
      <c r="BJ237" s="6">
        <f t="shared" si="319"/>
        <v>0</v>
      </c>
      <c r="BK237" s="6">
        <f t="shared" si="319"/>
        <v>0</v>
      </c>
      <c r="BL237" s="6">
        <f t="shared" si="319"/>
        <v>0</v>
      </c>
      <c r="BM237" s="6">
        <f t="shared" si="319"/>
        <v>0</v>
      </c>
      <c r="BN237" s="6">
        <f t="shared" si="319"/>
        <v>0</v>
      </c>
      <c r="BO237" s="6">
        <f t="shared" si="319"/>
        <v>0</v>
      </c>
      <c r="BP237" s="6">
        <f t="shared" si="319"/>
        <v>0</v>
      </c>
      <c r="BQ237" s="6">
        <f t="shared" si="319"/>
        <v>0</v>
      </c>
      <c r="BR237" s="6">
        <f t="shared" si="319"/>
        <v>0</v>
      </c>
      <c r="BS237" s="6">
        <f t="shared" si="319"/>
        <v>0</v>
      </c>
      <c r="BT237" s="6">
        <f t="shared" si="319"/>
        <v>0</v>
      </c>
      <c r="BU237" s="6">
        <f t="shared" ref="BU237:EF237" si="320">BU225-BU235+BU236</f>
        <v>0</v>
      </c>
      <c r="BV237" s="6">
        <f t="shared" si="320"/>
        <v>0</v>
      </c>
      <c r="BW237" s="6">
        <f t="shared" si="320"/>
        <v>0</v>
      </c>
      <c r="BX237" s="6">
        <f t="shared" si="320"/>
        <v>0</v>
      </c>
      <c r="BY237" s="6">
        <f t="shared" si="320"/>
        <v>0</v>
      </c>
      <c r="BZ237" s="6">
        <f t="shared" si="320"/>
        <v>0</v>
      </c>
      <c r="CA237" s="6">
        <f t="shared" si="320"/>
        <v>0</v>
      </c>
      <c r="CB237" s="6">
        <f t="shared" si="320"/>
        <v>0</v>
      </c>
      <c r="CC237" s="6">
        <f t="shared" si="320"/>
        <v>0</v>
      </c>
      <c r="CD237" s="6">
        <f t="shared" si="320"/>
        <v>0</v>
      </c>
      <c r="CE237" s="6">
        <f t="shared" si="320"/>
        <v>0</v>
      </c>
      <c r="CF237" s="6">
        <f t="shared" si="320"/>
        <v>0</v>
      </c>
      <c r="CG237" s="6">
        <f t="shared" si="320"/>
        <v>0</v>
      </c>
      <c r="CH237" s="6">
        <f t="shared" si="320"/>
        <v>0</v>
      </c>
      <c r="CI237" s="6">
        <f t="shared" si="320"/>
        <v>0</v>
      </c>
      <c r="CJ237" s="6">
        <f t="shared" si="320"/>
        <v>0</v>
      </c>
      <c r="CK237" s="6">
        <f t="shared" si="320"/>
        <v>0</v>
      </c>
      <c r="CL237" s="6">
        <f t="shared" si="320"/>
        <v>0</v>
      </c>
      <c r="CM237" s="6">
        <f t="shared" si="320"/>
        <v>0</v>
      </c>
      <c r="CN237" s="6">
        <f t="shared" si="320"/>
        <v>0</v>
      </c>
      <c r="CO237" s="6">
        <f t="shared" si="320"/>
        <v>0</v>
      </c>
      <c r="CP237" s="6">
        <f t="shared" si="320"/>
        <v>0</v>
      </c>
      <c r="CQ237" s="6">
        <f t="shared" si="320"/>
        <v>0</v>
      </c>
      <c r="CR237" s="6">
        <f t="shared" si="320"/>
        <v>0</v>
      </c>
      <c r="CS237" s="6">
        <f t="shared" si="320"/>
        <v>0</v>
      </c>
      <c r="CT237" s="6">
        <f t="shared" si="320"/>
        <v>0</v>
      </c>
      <c r="CU237" s="6">
        <f t="shared" si="320"/>
        <v>0</v>
      </c>
      <c r="CV237" s="6">
        <f t="shared" si="320"/>
        <v>0</v>
      </c>
      <c r="CW237" s="6">
        <f t="shared" si="320"/>
        <v>0</v>
      </c>
      <c r="CX237" s="6">
        <f t="shared" si="320"/>
        <v>0</v>
      </c>
      <c r="CY237" s="6">
        <f t="shared" si="320"/>
        <v>0</v>
      </c>
      <c r="CZ237" s="6">
        <f t="shared" si="320"/>
        <v>0</v>
      </c>
      <c r="DA237" s="6">
        <f t="shared" si="320"/>
        <v>0</v>
      </c>
      <c r="DB237" s="6">
        <f t="shared" si="320"/>
        <v>0</v>
      </c>
      <c r="DC237" s="6">
        <f t="shared" si="320"/>
        <v>0</v>
      </c>
      <c r="DD237" s="6">
        <f t="shared" si="320"/>
        <v>0</v>
      </c>
      <c r="DE237" s="6">
        <f t="shared" si="320"/>
        <v>0</v>
      </c>
      <c r="DF237" s="6">
        <f t="shared" si="320"/>
        <v>0</v>
      </c>
      <c r="DG237" s="6">
        <f t="shared" si="320"/>
        <v>0</v>
      </c>
      <c r="DH237" s="6">
        <f t="shared" si="320"/>
        <v>0</v>
      </c>
      <c r="DI237" s="6">
        <f t="shared" si="320"/>
        <v>0</v>
      </c>
      <c r="DJ237" s="6">
        <f t="shared" si="320"/>
        <v>0</v>
      </c>
      <c r="DK237" s="6">
        <f t="shared" si="320"/>
        <v>0</v>
      </c>
      <c r="DL237" s="6">
        <f t="shared" si="320"/>
        <v>0</v>
      </c>
      <c r="DM237" s="6">
        <f t="shared" si="320"/>
        <v>0</v>
      </c>
      <c r="DN237" s="6">
        <f t="shared" si="320"/>
        <v>0</v>
      </c>
      <c r="DO237" s="6">
        <f t="shared" si="320"/>
        <v>0</v>
      </c>
      <c r="DP237" s="6">
        <f t="shared" si="320"/>
        <v>0</v>
      </c>
      <c r="DQ237" s="6">
        <f t="shared" si="320"/>
        <v>0</v>
      </c>
      <c r="DR237" s="6">
        <f t="shared" si="320"/>
        <v>0</v>
      </c>
      <c r="DS237" s="6">
        <f t="shared" si="320"/>
        <v>0</v>
      </c>
      <c r="DT237" s="6">
        <f t="shared" si="320"/>
        <v>0</v>
      </c>
      <c r="DU237" s="6">
        <f t="shared" si="320"/>
        <v>0</v>
      </c>
      <c r="DV237" s="6">
        <f t="shared" si="320"/>
        <v>0</v>
      </c>
      <c r="DW237" s="6">
        <f t="shared" si="320"/>
        <v>0</v>
      </c>
      <c r="DX237" s="6">
        <f t="shared" si="320"/>
        <v>0</v>
      </c>
      <c r="DY237" s="6">
        <f t="shared" si="320"/>
        <v>0</v>
      </c>
      <c r="DZ237" s="6">
        <f t="shared" si="320"/>
        <v>0</v>
      </c>
      <c r="EA237" s="6">
        <f t="shared" si="320"/>
        <v>0</v>
      </c>
      <c r="EB237" s="6">
        <f t="shared" si="320"/>
        <v>0</v>
      </c>
      <c r="EC237" s="6">
        <f t="shared" si="320"/>
        <v>0</v>
      </c>
      <c r="ED237" s="6">
        <f t="shared" si="320"/>
        <v>0</v>
      </c>
      <c r="EE237" s="6">
        <f t="shared" si="320"/>
        <v>0</v>
      </c>
      <c r="EF237" s="6">
        <f t="shared" si="320"/>
        <v>0</v>
      </c>
      <c r="EG237" s="6">
        <f t="shared" ref="EG237:FA237" si="321">EG225-EG235+EG236</f>
        <v>0</v>
      </c>
      <c r="EH237" s="6">
        <f t="shared" si="321"/>
        <v>0</v>
      </c>
      <c r="EI237" s="6">
        <f t="shared" si="321"/>
        <v>0</v>
      </c>
      <c r="EJ237" s="6">
        <f t="shared" si="321"/>
        <v>0</v>
      </c>
      <c r="EK237" s="6">
        <f t="shared" si="321"/>
        <v>0</v>
      </c>
      <c r="EL237" s="6">
        <f t="shared" si="321"/>
        <v>0</v>
      </c>
      <c r="EM237" s="6">
        <f t="shared" si="321"/>
        <v>0</v>
      </c>
      <c r="EN237" s="6">
        <f t="shared" si="321"/>
        <v>0</v>
      </c>
      <c r="EO237" s="6">
        <f t="shared" si="321"/>
        <v>0</v>
      </c>
      <c r="EP237" s="6">
        <f t="shared" si="321"/>
        <v>0</v>
      </c>
      <c r="EQ237" s="6">
        <f t="shared" si="321"/>
        <v>0</v>
      </c>
      <c r="ER237" s="6">
        <f t="shared" si="321"/>
        <v>0</v>
      </c>
      <c r="ES237" s="6">
        <f t="shared" si="321"/>
        <v>0</v>
      </c>
      <c r="ET237" s="6">
        <f t="shared" si="321"/>
        <v>0</v>
      </c>
      <c r="EU237" s="6">
        <f t="shared" si="321"/>
        <v>0</v>
      </c>
      <c r="EV237" s="6">
        <f t="shared" si="321"/>
        <v>0</v>
      </c>
      <c r="EW237" s="6">
        <f t="shared" si="321"/>
        <v>0</v>
      </c>
      <c r="EX237" s="6">
        <f t="shared" si="321"/>
        <v>0</v>
      </c>
      <c r="EY237" s="6">
        <f t="shared" si="321"/>
        <v>0</v>
      </c>
      <c r="EZ237" s="6">
        <f t="shared" si="321"/>
        <v>0</v>
      </c>
      <c r="FA237" s="6">
        <f t="shared" si="321"/>
        <v>0</v>
      </c>
    </row>
    <row r="238" spans="2:157" outlineLevel="1" x14ac:dyDescent="0.35"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  <c r="CM238" s="6"/>
      <c r="CN238" s="6"/>
      <c r="CO238" s="6"/>
      <c r="CP238" s="6"/>
      <c r="CQ238" s="6"/>
      <c r="CR238" s="6"/>
      <c r="CS238" s="6"/>
      <c r="CT238" s="6"/>
      <c r="CU238" s="6"/>
      <c r="CV238" s="6"/>
      <c r="CW238" s="6"/>
      <c r="CX238" s="6"/>
      <c r="CY238" s="6"/>
      <c r="CZ238" s="6"/>
      <c r="DA238" s="6"/>
      <c r="DB238" s="6"/>
      <c r="DC238" s="6"/>
      <c r="DD238" s="6"/>
      <c r="DE238" s="6"/>
      <c r="DF238" s="6"/>
      <c r="DG238" s="6"/>
      <c r="DH238" s="6"/>
      <c r="DI238" s="6"/>
      <c r="DJ238" s="6"/>
      <c r="DK238" s="6"/>
      <c r="DL238" s="6"/>
      <c r="DM238" s="6"/>
      <c r="DN238" s="6"/>
      <c r="DO238" s="6"/>
      <c r="DP238" s="6"/>
      <c r="DQ238" s="6"/>
      <c r="DR238" s="6"/>
      <c r="DS238" s="6"/>
      <c r="DT238" s="6"/>
      <c r="DU238" s="6"/>
      <c r="DV238" s="6"/>
      <c r="DW238" s="6"/>
      <c r="DX238" s="6"/>
      <c r="DY238" s="6"/>
      <c r="DZ238" s="6"/>
      <c r="EA238" s="6"/>
      <c r="EB238" s="6"/>
      <c r="EC238" s="6"/>
      <c r="ED238" s="6"/>
      <c r="EE238" s="6"/>
      <c r="EF238" s="6"/>
      <c r="EG238" s="6"/>
      <c r="EH238" s="6"/>
      <c r="EI238" s="6"/>
      <c r="EJ238" s="6"/>
      <c r="EK238" s="6"/>
      <c r="EL238" s="6"/>
      <c r="EM238" s="6"/>
      <c r="EN238" s="6"/>
      <c r="EO238" s="6"/>
      <c r="EP238" s="6"/>
      <c r="EQ238" s="6"/>
      <c r="ER238" s="6"/>
      <c r="ES238" s="6"/>
      <c r="ET238" s="6"/>
      <c r="EU238" s="6"/>
      <c r="EV238" s="6"/>
      <c r="EW238" s="6"/>
      <c r="EX238" s="6"/>
      <c r="EY238" s="6"/>
      <c r="EZ238" s="6"/>
      <c r="FA238" s="6"/>
    </row>
    <row r="239" spans="2:157" s="25" customFormat="1" x14ac:dyDescent="0.35">
      <c r="B239" s="25" t="s">
        <v>413</v>
      </c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  <c r="AU239" s="26"/>
      <c r="AV239" s="26"/>
      <c r="AW239" s="26"/>
      <c r="AX239" s="26"/>
      <c r="AY239" s="26"/>
      <c r="AZ239" s="26"/>
      <c r="BA239" s="26"/>
      <c r="BB239" s="26"/>
      <c r="BC239" s="26"/>
      <c r="BD239" s="26"/>
      <c r="BE239" s="26"/>
      <c r="BF239" s="26"/>
      <c r="BG239" s="26"/>
      <c r="BH239" s="26"/>
      <c r="BI239" s="26"/>
      <c r="BJ239" s="26"/>
      <c r="BK239" s="26"/>
      <c r="BL239" s="26"/>
      <c r="BM239" s="26"/>
      <c r="BN239" s="26"/>
      <c r="BO239" s="26"/>
      <c r="BP239" s="26"/>
      <c r="BQ239" s="26"/>
      <c r="BR239" s="26"/>
      <c r="BS239" s="26"/>
      <c r="BT239" s="26"/>
      <c r="BU239" s="26"/>
      <c r="BV239" s="26"/>
      <c r="BW239" s="26"/>
      <c r="BX239" s="26"/>
      <c r="BY239" s="26"/>
      <c r="BZ239" s="26"/>
      <c r="CA239" s="26"/>
      <c r="CB239" s="26"/>
      <c r="CC239" s="26"/>
      <c r="CD239" s="26"/>
      <c r="CE239" s="26"/>
      <c r="CF239" s="26"/>
      <c r="CG239" s="26"/>
      <c r="CH239" s="26"/>
      <c r="CI239" s="26"/>
      <c r="CJ239" s="26"/>
      <c r="CK239" s="26"/>
      <c r="CL239" s="26"/>
      <c r="CM239" s="26"/>
      <c r="CN239" s="26"/>
      <c r="CO239" s="26"/>
      <c r="CP239" s="26"/>
      <c r="CQ239" s="26"/>
      <c r="CR239" s="26"/>
      <c r="CS239" s="26"/>
      <c r="CT239" s="26"/>
      <c r="CU239" s="26"/>
      <c r="CV239" s="26"/>
      <c r="CW239" s="26"/>
      <c r="CX239" s="26"/>
      <c r="CY239" s="26"/>
      <c r="CZ239" s="26"/>
      <c r="DA239" s="26"/>
      <c r="DB239" s="26"/>
      <c r="DC239" s="26"/>
      <c r="DD239" s="26"/>
      <c r="DE239" s="26"/>
      <c r="DF239" s="26"/>
      <c r="DG239" s="26"/>
      <c r="DH239" s="26"/>
      <c r="DI239" s="26"/>
      <c r="DJ239" s="26"/>
      <c r="DK239" s="26"/>
      <c r="DL239" s="26"/>
      <c r="DM239" s="26"/>
      <c r="DN239" s="26"/>
      <c r="DO239" s="26"/>
      <c r="DP239" s="26"/>
      <c r="DQ239" s="26"/>
      <c r="DR239" s="26"/>
      <c r="DS239" s="26"/>
      <c r="DT239" s="26"/>
      <c r="DU239" s="26"/>
      <c r="DV239" s="26"/>
      <c r="DW239" s="26"/>
      <c r="DX239" s="26"/>
      <c r="DY239" s="26"/>
      <c r="DZ239" s="26"/>
      <c r="EA239" s="26"/>
      <c r="EB239" s="26"/>
      <c r="EC239" s="26"/>
      <c r="ED239" s="26"/>
      <c r="EE239" s="26"/>
      <c r="EF239" s="26"/>
      <c r="EG239" s="26"/>
      <c r="EH239" s="26"/>
      <c r="EI239" s="26"/>
      <c r="EJ239" s="26"/>
      <c r="EK239" s="26"/>
      <c r="EL239" s="26"/>
      <c r="EM239" s="26"/>
      <c r="EN239" s="26"/>
      <c r="EO239" s="26"/>
      <c r="EP239" s="26"/>
      <c r="EQ239" s="26"/>
      <c r="ER239" s="26"/>
      <c r="ES239" s="26"/>
      <c r="ET239" s="26"/>
      <c r="EU239" s="26"/>
      <c r="EV239" s="26"/>
      <c r="EW239" s="26"/>
      <c r="EX239" s="26"/>
      <c r="EY239" s="26"/>
      <c r="EZ239" s="26"/>
      <c r="FA239" s="26"/>
    </row>
    <row r="240" spans="2:157" x14ac:dyDescent="0.35">
      <c r="B240" s="2" t="s">
        <v>172</v>
      </c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  <c r="CM240" s="6"/>
      <c r="CN240" s="6"/>
      <c r="CO240" s="6"/>
      <c r="CP240" s="6"/>
      <c r="CQ240" s="6"/>
      <c r="CR240" s="6"/>
      <c r="CS240" s="6"/>
      <c r="CT240" s="6"/>
      <c r="CU240" s="6"/>
      <c r="CV240" s="6"/>
      <c r="CW240" s="6"/>
      <c r="CX240" s="6"/>
      <c r="CY240" s="6"/>
      <c r="CZ240" s="6"/>
      <c r="DA240" s="6"/>
      <c r="DB240" s="6"/>
      <c r="DC240" s="6"/>
      <c r="DD240" s="6"/>
      <c r="DE240" s="6"/>
      <c r="DF240" s="6"/>
      <c r="DG240" s="6"/>
      <c r="DH240" s="6"/>
      <c r="DI240" s="6"/>
      <c r="DJ240" s="6"/>
      <c r="DK240" s="6"/>
      <c r="DL240" s="6"/>
      <c r="DM240" s="6"/>
      <c r="DN240" s="6"/>
      <c r="DO240" s="6"/>
      <c r="DP240" s="6"/>
      <c r="DQ240" s="6"/>
      <c r="DR240" s="6"/>
      <c r="DS240" s="6"/>
      <c r="DT240" s="6"/>
      <c r="DU240" s="6"/>
      <c r="DV240" s="6"/>
      <c r="DW240" s="6"/>
      <c r="DX240" s="6"/>
      <c r="DY240" s="6"/>
      <c r="DZ240" s="6"/>
      <c r="EA240" s="6"/>
      <c r="EB240" s="6"/>
      <c r="EC240" s="6"/>
      <c r="ED240" s="6"/>
      <c r="EE240" s="6"/>
      <c r="EF240" s="6"/>
      <c r="EG240" s="6"/>
      <c r="EH240" s="6"/>
      <c r="EI240" s="6"/>
      <c r="EJ240" s="6"/>
      <c r="EK240" s="6"/>
      <c r="EL240" s="6"/>
      <c r="EM240" s="6"/>
      <c r="EN240" s="6"/>
      <c r="EO240" s="6"/>
      <c r="EP240" s="6"/>
      <c r="EQ240" s="6"/>
      <c r="ER240" s="6"/>
      <c r="ES240" s="6"/>
      <c r="ET240" s="6"/>
      <c r="EU240" s="6"/>
      <c r="EV240" s="6"/>
      <c r="EW240" s="6"/>
      <c r="EX240" s="6"/>
      <c r="EY240" s="6"/>
      <c r="EZ240" s="6"/>
      <c r="FA240" s="6"/>
    </row>
    <row r="241" spans="2:157" x14ac:dyDescent="0.35"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  <c r="CM241" s="6"/>
      <c r="CN241" s="6"/>
      <c r="CO241" s="6"/>
      <c r="CP241" s="6"/>
      <c r="CQ241" s="6"/>
      <c r="CR241" s="6"/>
      <c r="CS241" s="6"/>
      <c r="CT241" s="6"/>
      <c r="CU241" s="6"/>
      <c r="CV241" s="6"/>
      <c r="CW241" s="6"/>
      <c r="CX241" s="6"/>
      <c r="CY241" s="6"/>
      <c r="CZ241" s="6"/>
      <c r="DA241" s="6"/>
      <c r="DB241" s="6"/>
      <c r="DC241" s="6"/>
      <c r="DD241" s="6"/>
      <c r="DE241" s="6"/>
      <c r="DF241" s="6"/>
      <c r="DG241" s="6"/>
      <c r="DH241" s="6"/>
      <c r="DI241" s="6"/>
      <c r="DJ241" s="6"/>
      <c r="DK241" s="6"/>
      <c r="DL241" s="6"/>
      <c r="DM241" s="6"/>
      <c r="DN241" s="6"/>
      <c r="DO241" s="6"/>
      <c r="DP241" s="6"/>
      <c r="DQ241" s="6"/>
      <c r="DR241" s="6"/>
      <c r="DS241" s="6"/>
      <c r="DT241" s="6"/>
      <c r="DU241" s="6"/>
      <c r="DV241" s="6"/>
      <c r="DW241" s="6"/>
      <c r="DX241" s="6"/>
      <c r="DY241" s="6"/>
      <c r="DZ241" s="6"/>
      <c r="EA241" s="6"/>
      <c r="EB241" s="6"/>
      <c r="EC241" s="6"/>
      <c r="ED241" s="6"/>
      <c r="EE241" s="6"/>
      <c r="EF241" s="6"/>
      <c r="EG241" s="6"/>
      <c r="EH241" s="6"/>
      <c r="EI241" s="6"/>
      <c r="EJ241" s="6"/>
      <c r="EK241" s="6"/>
      <c r="EL241" s="6"/>
      <c r="EM241" s="6"/>
      <c r="EN241" s="6"/>
      <c r="EO241" s="6"/>
      <c r="EP241" s="6"/>
      <c r="EQ241" s="6"/>
      <c r="ER241" s="6"/>
      <c r="ES241" s="6"/>
      <c r="ET241" s="6"/>
      <c r="EU241" s="6"/>
      <c r="EV241" s="6"/>
      <c r="EW241" s="6"/>
      <c r="EX241" s="6"/>
      <c r="EY241" s="6"/>
      <c r="EZ241" s="6"/>
      <c r="FA241" s="6"/>
    </row>
    <row r="242" spans="2:157" x14ac:dyDescent="0.35">
      <c r="C242" s="2" t="s">
        <v>173</v>
      </c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  <c r="CM242" s="6"/>
      <c r="CN242" s="6"/>
      <c r="CO242" s="6"/>
      <c r="CP242" s="6"/>
      <c r="CQ242" s="6"/>
      <c r="CR242" s="6"/>
      <c r="CS242" s="6"/>
      <c r="CT242" s="6"/>
      <c r="CU242" s="6"/>
      <c r="CV242" s="6"/>
      <c r="CW242" s="6"/>
      <c r="CX242" s="6"/>
      <c r="CY242" s="6"/>
      <c r="CZ242" s="6"/>
      <c r="DA242" s="6"/>
      <c r="DB242" s="6"/>
      <c r="DC242" s="6"/>
      <c r="DD242" s="6"/>
      <c r="DE242" s="6"/>
      <c r="DF242" s="6"/>
      <c r="DG242" s="6"/>
      <c r="DH242" s="6"/>
      <c r="DI242" s="6"/>
      <c r="DJ242" s="6"/>
      <c r="DK242" s="6"/>
      <c r="DL242" s="6"/>
      <c r="DM242" s="6"/>
      <c r="DN242" s="6"/>
      <c r="DO242" s="6"/>
      <c r="DP242" s="6"/>
      <c r="DQ242" s="6"/>
      <c r="DR242" s="6"/>
      <c r="DS242" s="6"/>
      <c r="DT242" s="6"/>
      <c r="DU242" s="6"/>
      <c r="DV242" s="6"/>
      <c r="DW242" s="6"/>
      <c r="DX242" s="6"/>
      <c r="DY242" s="6"/>
      <c r="DZ242" s="6"/>
      <c r="EA242" s="6"/>
      <c r="EB242" s="6"/>
      <c r="EC242" s="6"/>
      <c r="ED242" s="6"/>
      <c r="EE242" s="6"/>
      <c r="EF242" s="6"/>
      <c r="EG242" s="6"/>
      <c r="EH242" s="6"/>
      <c r="EI242" s="6"/>
      <c r="EJ242" s="6"/>
      <c r="EK242" s="6"/>
      <c r="EL242" s="6"/>
      <c r="EM242" s="6"/>
      <c r="EN242" s="6"/>
      <c r="EO242" s="6"/>
      <c r="EP242" s="6"/>
      <c r="EQ242" s="6"/>
      <c r="ER242" s="6"/>
      <c r="ES242" s="6"/>
      <c r="ET242" s="6"/>
      <c r="EU242" s="6"/>
      <c r="EV242" s="6"/>
      <c r="EW242" s="6"/>
      <c r="EX242" s="6"/>
      <c r="EY242" s="6"/>
      <c r="EZ242" s="6"/>
      <c r="FA242" s="6"/>
    </row>
    <row r="243" spans="2:157" x14ac:dyDescent="0.35">
      <c r="D243" s="2" t="s">
        <v>174</v>
      </c>
      <c r="H243" s="11">
        <f>H166</f>
        <v>0.99</v>
      </c>
      <c r="I243" s="11">
        <f t="shared" ref="I243:BT243" si="322">I166</f>
        <v>0.99</v>
      </c>
      <c r="J243" s="11">
        <f t="shared" si="322"/>
        <v>0.99</v>
      </c>
      <c r="K243" s="11">
        <f t="shared" si="322"/>
        <v>0.99</v>
      </c>
      <c r="L243" s="11">
        <f t="shared" si="322"/>
        <v>0.99</v>
      </c>
      <c r="M243" s="11">
        <f t="shared" si="322"/>
        <v>0.99</v>
      </c>
      <c r="N243" s="11">
        <f t="shared" si="322"/>
        <v>0.99</v>
      </c>
      <c r="O243" s="11">
        <f t="shared" si="322"/>
        <v>0.99</v>
      </c>
      <c r="P243" s="11">
        <f t="shared" si="322"/>
        <v>0.99</v>
      </c>
      <c r="Q243" s="11">
        <f t="shared" si="322"/>
        <v>0.99</v>
      </c>
      <c r="R243" s="11">
        <f t="shared" si="322"/>
        <v>0.99</v>
      </c>
      <c r="S243" s="11">
        <f t="shared" si="322"/>
        <v>0.99</v>
      </c>
      <c r="T243" s="11">
        <f t="shared" si="322"/>
        <v>0.99</v>
      </c>
      <c r="U243" s="11">
        <f t="shared" si="322"/>
        <v>0.99</v>
      </c>
      <c r="V243" s="11">
        <f t="shared" si="322"/>
        <v>0.99</v>
      </c>
      <c r="W243" s="11">
        <f t="shared" si="322"/>
        <v>0.99</v>
      </c>
      <c r="X243" s="11">
        <f t="shared" si="322"/>
        <v>0.99</v>
      </c>
      <c r="Y243" s="11">
        <f t="shared" si="322"/>
        <v>0.99</v>
      </c>
      <c r="Z243" s="11">
        <f t="shared" si="322"/>
        <v>0.99</v>
      </c>
      <c r="AA243" s="11">
        <f t="shared" si="322"/>
        <v>0.05</v>
      </c>
      <c r="AB243" s="11">
        <f t="shared" si="322"/>
        <v>0.05</v>
      </c>
      <c r="AC243" s="11">
        <f t="shared" si="322"/>
        <v>0.05</v>
      </c>
      <c r="AD243" s="11">
        <f t="shared" si="322"/>
        <v>0.05</v>
      </c>
      <c r="AE243" s="11">
        <f t="shared" si="322"/>
        <v>0.05</v>
      </c>
      <c r="AF243" s="11">
        <f t="shared" si="322"/>
        <v>0.05</v>
      </c>
      <c r="AG243" s="11">
        <f t="shared" si="322"/>
        <v>0.05</v>
      </c>
      <c r="AH243" s="11">
        <f t="shared" si="322"/>
        <v>0.05</v>
      </c>
      <c r="AI243" s="11">
        <f t="shared" si="322"/>
        <v>0.05</v>
      </c>
      <c r="AJ243" s="11">
        <f t="shared" si="322"/>
        <v>0.05</v>
      </c>
      <c r="AK243" s="11">
        <f t="shared" si="322"/>
        <v>0.05</v>
      </c>
      <c r="AL243" s="11">
        <f t="shared" si="322"/>
        <v>0.05</v>
      </c>
      <c r="AM243" s="11">
        <f t="shared" si="322"/>
        <v>0.05</v>
      </c>
      <c r="AN243" s="11">
        <f t="shared" si="322"/>
        <v>0.05</v>
      </c>
      <c r="AO243" s="11">
        <f t="shared" si="322"/>
        <v>0.05</v>
      </c>
      <c r="AP243" s="11">
        <f t="shared" si="322"/>
        <v>0.05</v>
      </c>
      <c r="AQ243" s="11">
        <f t="shared" si="322"/>
        <v>0.05</v>
      </c>
      <c r="AR243" s="11">
        <f t="shared" si="322"/>
        <v>0.05</v>
      </c>
      <c r="AS243" s="11">
        <f t="shared" si="322"/>
        <v>0.05</v>
      </c>
      <c r="AT243" s="11">
        <f t="shared" si="322"/>
        <v>0.05</v>
      </c>
      <c r="AU243" s="11">
        <f t="shared" si="322"/>
        <v>0.05</v>
      </c>
      <c r="AV243" s="11">
        <f t="shared" si="322"/>
        <v>0.05</v>
      </c>
      <c r="AW243" s="11">
        <f t="shared" si="322"/>
        <v>0.05</v>
      </c>
      <c r="AX243" s="11">
        <f t="shared" si="322"/>
        <v>0.05</v>
      </c>
      <c r="AY243" s="11">
        <f t="shared" si="322"/>
        <v>0.05</v>
      </c>
      <c r="AZ243" s="11">
        <f t="shared" si="322"/>
        <v>0.05</v>
      </c>
      <c r="BA243" s="11">
        <f t="shared" si="322"/>
        <v>0.05</v>
      </c>
      <c r="BB243" s="11">
        <f t="shared" si="322"/>
        <v>0.05</v>
      </c>
      <c r="BC243" s="11">
        <f t="shared" si="322"/>
        <v>0.05</v>
      </c>
      <c r="BD243" s="11">
        <f t="shared" si="322"/>
        <v>0.05</v>
      </c>
      <c r="BE243" s="11">
        <f t="shared" si="322"/>
        <v>0.05</v>
      </c>
      <c r="BF243" s="11">
        <f t="shared" si="322"/>
        <v>0.05</v>
      </c>
      <c r="BG243" s="11">
        <f t="shared" si="322"/>
        <v>0.05</v>
      </c>
      <c r="BH243" s="11">
        <f t="shared" si="322"/>
        <v>0.05</v>
      </c>
      <c r="BI243" s="11">
        <f t="shared" si="322"/>
        <v>0.05</v>
      </c>
      <c r="BJ243" s="11">
        <f t="shared" si="322"/>
        <v>0.05</v>
      </c>
      <c r="BK243" s="11">
        <f t="shared" si="322"/>
        <v>0.05</v>
      </c>
      <c r="BL243" s="11">
        <f t="shared" si="322"/>
        <v>0.05</v>
      </c>
      <c r="BM243" s="11">
        <f t="shared" si="322"/>
        <v>0.05</v>
      </c>
      <c r="BN243" s="11">
        <f t="shared" si="322"/>
        <v>0.05</v>
      </c>
      <c r="BO243" s="11">
        <f t="shared" si="322"/>
        <v>0.05</v>
      </c>
      <c r="BP243" s="11">
        <f t="shared" si="322"/>
        <v>0.05</v>
      </c>
      <c r="BQ243" s="11">
        <f t="shared" si="322"/>
        <v>0.05</v>
      </c>
      <c r="BR243" s="11">
        <f t="shared" si="322"/>
        <v>0.05</v>
      </c>
      <c r="BS243" s="11">
        <f t="shared" si="322"/>
        <v>0.05</v>
      </c>
      <c r="BT243" s="11">
        <f t="shared" si="322"/>
        <v>0.05</v>
      </c>
      <c r="BU243" s="11">
        <f t="shared" ref="BU243:EF243" si="323">BU166</f>
        <v>0.05</v>
      </c>
      <c r="BV243" s="11">
        <f t="shared" si="323"/>
        <v>0.05</v>
      </c>
      <c r="BW243" s="11">
        <f t="shared" si="323"/>
        <v>0.05</v>
      </c>
      <c r="BX243" s="11">
        <f t="shared" si="323"/>
        <v>0.05</v>
      </c>
      <c r="BY243" s="11">
        <f t="shared" si="323"/>
        <v>0.05</v>
      </c>
      <c r="BZ243" s="11">
        <f t="shared" si="323"/>
        <v>0.05</v>
      </c>
      <c r="CA243" s="11">
        <f t="shared" si="323"/>
        <v>0.05</v>
      </c>
      <c r="CB243" s="11">
        <f t="shared" si="323"/>
        <v>0.05</v>
      </c>
      <c r="CC243" s="11">
        <f t="shared" si="323"/>
        <v>0.05</v>
      </c>
      <c r="CD243" s="11">
        <f t="shared" si="323"/>
        <v>0.05</v>
      </c>
      <c r="CE243" s="11">
        <f t="shared" si="323"/>
        <v>0.05</v>
      </c>
      <c r="CF243" s="11">
        <f t="shared" si="323"/>
        <v>0.05</v>
      </c>
      <c r="CG243" s="11">
        <f t="shared" si="323"/>
        <v>0.05</v>
      </c>
      <c r="CH243" s="11">
        <f t="shared" si="323"/>
        <v>0.05</v>
      </c>
      <c r="CI243" s="11">
        <f t="shared" si="323"/>
        <v>0.05</v>
      </c>
      <c r="CJ243" s="11">
        <f t="shared" si="323"/>
        <v>0.05</v>
      </c>
      <c r="CK243" s="11">
        <f t="shared" si="323"/>
        <v>0.05</v>
      </c>
      <c r="CL243" s="11">
        <f t="shared" si="323"/>
        <v>0.05</v>
      </c>
      <c r="CM243" s="11">
        <f t="shared" si="323"/>
        <v>0.05</v>
      </c>
      <c r="CN243" s="11">
        <f t="shared" si="323"/>
        <v>0.05</v>
      </c>
      <c r="CO243" s="11">
        <f t="shared" si="323"/>
        <v>0.05</v>
      </c>
      <c r="CP243" s="11">
        <f t="shared" si="323"/>
        <v>0.05</v>
      </c>
      <c r="CQ243" s="11">
        <f t="shared" si="323"/>
        <v>0.05</v>
      </c>
      <c r="CR243" s="11">
        <f t="shared" si="323"/>
        <v>0.05</v>
      </c>
      <c r="CS243" s="11">
        <f t="shared" si="323"/>
        <v>0.05</v>
      </c>
      <c r="CT243" s="11">
        <f t="shared" si="323"/>
        <v>0.05</v>
      </c>
      <c r="CU243" s="11">
        <f t="shared" si="323"/>
        <v>0.05</v>
      </c>
      <c r="CV243" s="11">
        <f t="shared" si="323"/>
        <v>0.05</v>
      </c>
      <c r="CW243" s="11">
        <f t="shared" si="323"/>
        <v>0.05</v>
      </c>
      <c r="CX243" s="11">
        <f t="shared" si="323"/>
        <v>0.05</v>
      </c>
      <c r="CY243" s="11">
        <f t="shared" si="323"/>
        <v>0.05</v>
      </c>
      <c r="CZ243" s="11">
        <f t="shared" si="323"/>
        <v>0.05</v>
      </c>
      <c r="DA243" s="11">
        <f t="shared" si="323"/>
        <v>0.05</v>
      </c>
      <c r="DB243" s="11">
        <f t="shared" si="323"/>
        <v>0.05</v>
      </c>
      <c r="DC243" s="11">
        <f t="shared" si="323"/>
        <v>0.05</v>
      </c>
      <c r="DD243" s="11">
        <f t="shared" si="323"/>
        <v>0.05</v>
      </c>
      <c r="DE243" s="11">
        <f t="shared" si="323"/>
        <v>0.05</v>
      </c>
      <c r="DF243" s="11">
        <f t="shared" si="323"/>
        <v>0.05</v>
      </c>
      <c r="DG243" s="11">
        <f t="shared" si="323"/>
        <v>0.05</v>
      </c>
      <c r="DH243" s="11">
        <f t="shared" si="323"/>
        <v>0.05</v>
      </c>
      <c r="DI243" s="11">
        <f t="shared" si="323"/>
        <v>0.05</v>
      </c>
      <c r="DJ243" s="11">
        <f t="shared" si="323"/>
        <v>0.05</v>
      </c>
      <c r="DK243" s="11">
        <f t="shared" si="323"/>
        <v>0.05</v>
      </c>
      <c r="DL243" s="11">
        <f t="shared" si="323"/>
        <v>0.05</v>
      </c>
      <c r="DM243" s="11">
        <f t="shared" si="323"/>
        <v>0.05</v>
      </c>
      <c r="DN243" s="11">
        <f t="shared" si="323"/>
        <v>0.05</v>
      </c>
      <c r="DO243" s="11">
        <f t="shared" si="323"/>
        <v>0.05</v>
      </c>
      <c r="DP243" s="11">
        <f t="shared" si="323"/>
        <v>0.05</v>
      </c>
      <c r="DQ243" s="11">
        <f t="shared" si="323"/>
        <v>0.05</v>
      </c>
      <c r="DR243" s="11">
        <f t="shared" si="323"/>
        <v>0.05</v>
      </c>
      <c r="DS243" s="11">
        <f t="shared" si="323"/>
        <v>0.05</v>
      </c>
      <c r="DT243" s="11">
        <f t="shared" si="323"/>
        <v>0.05</v>
      </c>
      <c r="DU243" s="11">
        <f t="shared" si="323"/>
        <v>0.05</v>
      </c>
      <c r="DV243" s="11">
        <f t="shared" si="323"/>
        <v>0.05</v>
      </c>
      <c r="DW243" s="11">
        <f t="shared" si="323"/>
        <v>0.05</v>
      </c>
      <c r="DX243" s="11">
        <f t="shared" si="323"/>
        <v>0.05</v>
      </c>
      <c r="DY243" s="11">
        <f t="shared" si="323"/>
        <v>0.05</v>
      </c>
      <c r="DZ243" s="11">
        <f t="shared" si="323"/>
        <v>0.05</v>
      </c>
      <c r="EA243" s="11">
        <f t="shared" si="323"/>
        <v>0.05</v>
      </c>
      <c r="EB243" s="11">
        <f t="shared" si="323"/>
        <v>0.05</v>
      </c>
      <c r="EC243" s="11">
        <f t="shared" si="323"/>
        <v>0.05</v>
      </c>
      <c r="ED243" s="11">
        <f t="shared" si="323"/>
        <v>0.05</v>
      </c>
      <c r="EE243" s="11">
        <f t="shared" si="323"/>
        <v>0.05</v>
      </c>
      <c r="EF243" s="11">
        <f t="shared" si="323"/>
        <v>0.05</v>
      </c>
      <c r="EG243" s="11">
        <f t="shared" ref="EG243:FA243" si="324">EG166</f>
        <v>0.05</v>
      </c>
      <c r="EH243" s="11">
        <f t="shared" si="324"/>
        <v>0.05</v>
      </c>
      <c r="EI243" s="11">
        <f t="shared" si="324"/>
        <v>0.05</v>
      </c>
      <c r="EJ243" s="11">
        <f t="shared" si="324"/>
        <v>0.05</v>
      </c>
      <c r="EK243" s="11">
        <f t="shared" si="324"/>
        <v>0.05</v>
      </c>
      <c r="EL243" s="11">
        <f t="shared" si="324"/>
        <v>0.05</v>
      </c>
      <c r="EM243" s="11">
        <f t="shared" si="324"/>
        <v>0.05</v>
      </c>
      <c r="EN243" s="11">
        <f t="shared" si="324"/>
        <v>0.05</v>
      </c>
      <c r="EO243" s="11">
        <f t="shared" si="324"/>
        <v>0.05</v>
      </c>
      <c r="EP243" s="11">
        <f t="shared" si="324"/>
        <v>0.05</v>
      </c>
      <c r="EQ243" s="11">
        <f t="shared" si="324"/>
        <v>0.05</v>
      </c>
      <c r="ER243" s="11">
        <f t="shared" si="324"/>
        <v>0.05</v>
      </c>
      <c r="ES243" s="11">
        <f t="shared" si="324"/>
        <v>0.05</v>
      </c>
      <c r="ET243" s="11">
        <f t="shared" si="324"/>
        <v>0.05</v>
      </c>
      <c r="EU243" s="11">
        <f t="shared" si="324"/>
        <v>0.05</v>
      </c>
      <c r="EV243" s="11">
        <f t="shared" si="324"/>
        <v>0.05</v>
      </c>
      <c r="EW243" s="11">
        <f t="shared" si="324"/>
        <v>0.05</v>
      </c>
      <c r="EX243" s="11">
        <f t="shared" si="324"/>
        <v>0.05</v>
      </c>
      <c r="EY243" s="11">
        <f t="shared" si="324"/>
        <v>0.05</v>
      </c>
      <c r="EZ243" s="11">
        <f t="shared" si="324"/>
        <v>0.05</v>
      </c>
      <c r="FA243" s="11">
        <f t="shared" si="324"/>
        <v>0.05</v>
      </c>
    </row>
    <row r="244" spans="2:157" x14ac:dyDescent="0.35">
      <c r="D244" s="2" t="s">
        <v>176</v>
      </c>
      <c r="H244" s="11">
        <f>H170</f>
        <v>1.0000000000000009E-2</v>
      </c>
      <c r="I244" s="11">
        <f t="shared" ref="I244:BT244" si="325">I170</f>
        <v>1.0000000000000009E-2</v>
      </c>
      <c r="J244" s="11">
        <f t="shared" si="325"/>
        <v>1.0000000000000009E-2</v>
      </c>
      <c r="K244" s="11">
        <f t="shared" si="325"/>
        <v>1.0000000000000009E-2</v>
      </c>
      <c r="L244" s="11">
        <f t="shared" si="325"/>
        <v>1.0000000000000009E-2</v>
      </c>
      <c r="M244" s="11">
        <f t="shared" si="325"/>
        <v>1.0000000000000009E-2</v>
      </c>
      <c r="N244" s="11">
        <f t="shared" si="325"/>
        <v>1.0000000000000009E-2</v>
      </c>
      <c r="O244" s="11">
        <f t="shared" si="325"/>
        <v>1.0000000000000009E-2</v>
      </c>
      <c r="P244" s="11">
        <f t="shared" si="325"/>
        <v>1.0000000000000009E-2</v>
      </c>
      <c r="Q244" s="11">
        <f t="shared" si="325"/>
        <v>1.0000000000000009E-2</v>
      </c>
      <c r="R244" s="11">
        <f t="shared" si="325"/>
        <v>1.0000000000000009E-2</v>
      </c>
      <c r="S244" s="11">
        <f t="shared" si="325"/>
        <v>1.0000000000000009E-2</v>
      </c>
      <c r="T244" s="11">
        <f t="shared" si="325"/>
        <v>1.0000000000000009E-2</v>
      </c>
      <c r="U244" s="11">
        <f t="shared" si="325"/>
        <v>1.0000000000000009E-2</v>
      </c>
      <c r="V244" s="11">
        <f t="shared" si="325"/>
        <v>1.0000000000000009E-2</v>
      </c>
      <c r="W244" s="11">
        <f t="shared" si="325"/>
        <v>1.0000000000000009E-2</v>
      </c>
      <c r="X244" s="11">
        <f t="shared" si="325"/>
        <v>1.0000000000000009E-2</v>
      </c>
      <c r="Y244" s="11">
        <f t="shared" si="325"/>
        <v>1.0000000000000009E-2</v>
      </c>
      <c r="Z244" s="11">
        <f t="shared" si="325"/>
        <v>1.0000000000000009E-2</v>
      </c>
      <c r="AA244" s="11">
        <f t="shared" si="325"/>
        <v>0.95</v>
      </c>
      <c r="AB244" s="11">
        <f t="shared" si="325"/>
        <v>0.95</v>
      </c>
      <c r="AC244" s="11">
        <f t="shared" si="325"/>
        <v>0.95</v>
      </c>
      <c r="AD244" s="11">
        <f t="shared" si="325"/>
        <v>0.95</v>
      </c>
      <c r="AE244" s="11">
        <f t="shared" si="325"/>
        <v>0.95</v>
      </c>
      <c r="AF244" s="11">
        <f t="shared" si="325"/>
        <v>0.95</v>
      </c>
      <c r="AG244" s="11">
        <f t="shared" si="325"/>
        <v>0.95</v>
      </c>
      <c r="AH244" s="11">
        <f t="shared" si="325"/>
        <v>0.95</v>
      </c>
      <c r="AI244" s="11">
        <f t="shared" si="325"/>
        <v>0.95</v>
      </c>
      <c r="AJ244" s="11">
        <f t="shared" si="325"/>
        <v>0.95</v>
      </c>
      <c r="AK244" s="11">
        <f t="shared" si="325"/>
        <v>0.95</v>
      </c>
      <c r="AL244" s="11">
        <f t="shared" si="325"/>
        <v>0.95</v>
      </c>
      <c r="AM244" s="11">
        <f t="shared" si="325"/>
        <v>0.95</v>
      </c>
      <c r="AN244" s="11">
        <f t="shared" si="325"/>
        <v>0.95</v>
      </c>
      <c r="AO244" s="11">
        <f t="shared" si="325"/>
        <v>0.95</v>
      </c>
      <c r="AP244" s="11">
        <f t="shared" si="325"/>
        <v>0.95</v>
      </c>
      <c r="AQ244" s="11">
        <f t="shared" si="325"/>
        <v>0.95</v>
      </c>
      <c r="AR244" s="11">
        <f t="shared" si="325"/>
        <v>0.95</v>
      </c>
      <c r="AS244" s="11">
        <f t="shared" si="325"/>
        <v>0.95</v>
      </c>
      <c r="AT244" s="11">
        <f t="shared" si="325"/>
        <v>0.95</v>
      </c>
      <c r="AU244" s="11">
        <f t="shared" si="325"/>
        <v>0.95</v>
      </c>
      <c r="AV244" s="11">
        <f t="shared" si="325"/>
        <v>0.95</v>
      </c>
      <c r="AW244" s="11">
        <f t="shared" si="325"/>
        <v>0.95</v>
      </c>
      <c r="AX244" s="11">
        <f t="shared" si="325"/>
        <v>0.95</v>
      </c>
      <c r="AY244" s="11">
        <f t="shared" si="325"/>
        <v>0.95</v>
      </c>
      <c r="AZ244" s="11">
        <f t="shared" si="325"/>
        <v>0.95</v>
      </c>
      <c r="BA244" s="11">
        <f t="shared" si="325"/>
        <v>0.95</v>
      </c>
      <c r="BB244" s="11">
        <f t="shared" si="325"/>
        <v>0.95</v>
      </c>
      <c r="BC244" s="11">
        <f t="shared" si="325"/>
        <v>0.95</v>
      </c>
      <c r="BD244" s="11">
        <f t="shared" si="325"/>
        <v>0.95</v>
      </c>
      <c r="BE244" s="11">
        <f t="shared" si="325"/>
        <v>0.95</v>
      </c>
      <c r="BF244" s="11">
        <f t="shared" si="325"/>
        <v>0.95</v>
      </c>
      <c r="BG244" s="11">
        <f t="shared" si="325"/>
        <v>0.95</v>
      </c>
      <c r="BH244" s="11">
        <f t="shared" si="325"/>
        <v>0.95</v>
      </c>
      <c r="BI244" s="11">
        <f t="shared" si="325"/>
        <v>0.95</v>
      </c>
      <c r="BJ244" s="11">
        <f t="shared" si="325"/>
        <v>0.95</v>
      </c>
      <c r="BK244" s="11">
        <f t="shared" si="325"/>
        <v>0.95</v>
      </c>
      <c r="BL244" s="11">
        <f t="shared" si="325"/>
        <v>0.95</v>
      </c>
      <c r="BM244" s="11">
        <f t="shared" si="325"/>
        <v>0.95</v>
      </c>
      <c r="BN244" s="11">
        <f t="shared" si="325"/>
        <v>0.95</v>
      </c>
      <c r="BO244" s="11">
        <f t="shared" si="325"/>
        <v>0.95</v>
      </c>
      <c r="BP244" s="11">
        <f t="shared" si="325"/>
        <v>0.95</v>
      </c>
      <c r="BQ244" s="11">
        <f t="shared" si="325"/>
        <v>0.95</v>
      </c>
      <c r="BR244" s="11">
        <f t="shared" si="325"/>
        <v>0.95</v>
      </c>
      <c r="BS244" s="11">
        <f t="shared" si="325"/>
        <v>0.95</v>
      </c>
      <c r="BT244" s="11">
        <f t="shared" si="325"/>
        <v>0.95</v>
      </c>
      <c r="BU244" s="11">
        <f t="shared" ref="BU244:EF244" si="326">BU170</f>
        <v>0.95</v>
      </c>
      <c r="BV244" s="11">
        <f t="shared" si="326"/>
        <v>0.95</v>
      </c>
      <c r="BW244" s="11">
        <f t="shared" si="326"/>
        <v>0.95</v>
      </c>
      <c r="BX244" s="11">
        <f t="shared" si="326"/>
        <v>0.95</v>
      </c>
      <c r="BY244" s="11">
        <f t="shared" si="326"/>
        <v>0.95</v>
      </c>
      <c r="BZ244" s="11">
        <f t="shared" si="326"/>
        <v>0.95</v>
      </c>
      <c r="CA244" s="11">
        <f t="shared" si="326"/>
        <v>0.95</v>
      </c>
      <c r="CB244" s="11">
        <f t="shared" si="326"/>
        <v>0.95</v>
      </c>
      <c r="CC244" s="11">
        <f t="shared" si="326"/>
        <v>0.95</v>
      </c>
      <c r="CD244" s="11">
        <f t="shared" si="326"/>
        <v>0.95</v>
      </c>
      <c r="CE244" s="11">
        <f t="shared" si="326"/>
        <v>0.95</v>
      </c>
      <c r="CF244" s="11">
        <f t="shared" si="326"/>
        <v>0.95</v>
      </c>
      <c r="CG244" s="11">
        <f t="shared" si="326"/>
        <v>0.95</v>
      </c>
      <c r="CH244" s="11">
        <f t="shared" si="326"/>
        <v>0.95</v>
      </c>
      <c r="CI244" s="11">
        <f t="shared" si="326"/>
        <v>0.95</v>
      </c>
      <c r="CJ244" s="11">
        <f t="shared" si="326"/>
        <v>0.95</v>
      </c>
      <c r="CK244" s="11">
        <f t="shared" si="326"/>
        <v>0.95</v>
      </c>
      <c r="CL244" s="11">
        <f t="shared" si="326"/>
        <v>0.95</v>
      </c>
      <c r="CM244" s="11">
        <f t="shared" si="326"/>
        <v>0.95</v>
      </c>
      <c r="CN244" s="11">
        <f t="shared" si="326"/>
        <v>0.95</v>
      </c>
      <c r="CO244" s="11">
        <f t="shared" si="326"/>
        <v>0.95</v>
      </c>
      <c r="CP244" s="11">
        <f t="shared" si="326"/>
        <v>0.95</v>
      </c>
      <c r="CQ244" s="11">
        <f t="shared" si="326"/>
        <v>0.95</v>
      </c>
      <c r="CR244" s="11">
        <f t="shared" si="326"/>
        <v>0.95</v>
      </c>
      <c r="CS244" s="11">
        <f t="shared" si="326"/>
        <v>0.95</v>
      </c>
      <c r="CT244" s="11">
        <f t="shared" si="326"/>
        <v>0.95</v>
      </c>
      <c r="CU244" s="11">
        <f t="shared" si="326"/>
        <v>0.95</v>
      </c>
      <c r="CV244" s="11">
        <f t="shared" si="326"/>
        <v>0.95</v>
      </c>
      <c r="CW244" s="11">
        <f t="shared" si="326"/>
        <v>0.95</v>
      </c>
      <c r="CX244" s="11">
        <f t="shared" si="326"/>
        <v>0.95</v>
      </c>
      <c r="CY244" s="11">
        <f t="shared" si="326"/>
        <v>0.95</v>
      </c>
      <c r="CZ244" s="11">
        <f t="shared" si="326"/>
        <v>0.95</v>
      </c>
      <c r="DA244" s="11">
        <f t="shared" si="326"/>
        <v>0.95</v>
      </c>
      <c r="DB244" s="11">
        <f t="shared" si="326"/>
        <v>0.95</v>
      </c>
      <c r="DC244" s="11">
        <f t="shared" si="326"/>
        <v>0.95</v>
      </c>
      <c r="DD244" s="11">
        <f t="shared" si="326"/>
        <v>0.95</v>
      </c>
      <c r="DE244" s="11">
        <f t="shared" si="326"/>
        <v>0.95</v>
      </c>
      <c r="DF244" s="11">
        <f t="shared" si="326"/>
        <v>0.95</v>
      </c>
      <c r="DG244" s="11">
        <f t="shared" si="326"/>
        <v>0.95</v>
      </c>
      <c r="DH244" s="11">
        <f t="shared" si="326"/>
        <v>0.95</v>
      </c>
      <c r="DI244" s="11">
        <f t="shared" si="326"/>
        <v>0.95</v>
      </c>
      <c r="DJ244" s="11">
        <f t="shared" si="326"/>
        <v>0.95</v>
      </c>
      <c r="DK244" s="11">
        <f t="shared" si="326"/>
        <v>0.95</v>
      </c>
      <c r="DL244" s="11">
        <f t="shared" si="326"/>
        <v>0.95</v>
      </c>
      <c r="DM244" s="11">
        <f t="shared" si="326"/>
        <v>0.95</v>
      </c>
      <c r="DN244" s="11">
        <f t="shared" si="326"/>
        <v>0.95</v>
      </c>
      <c r="DO244" s="11">
        <f t="shared" si="326"/>
        <v>0.95</v>
      </c>
      <c r="DP244" s="11">
        <f t="shared" si="326"/>
        <v>0.95</v>
      </c>
      <c r="DQ244" s="11">
        <f t="shared" si="326"/>
        <v>0.95</v>
      </c>
      <c r="DR244" s="11">
        <f t="shared" si="326"/>
        <v>0.95</v>
      </c>
      <c r="DS244" s="11">
        <f t="shared" si="326"/>
        <v>0.95</v>
      </c>
      <c r="DT244" s="11">
        <f t="shared" si="326"/>
        <v>0.95</v>
      </c>
      <c r="DU244" s="11">
        <f t="shared" si="326"/>
        <v>0.95</v>
      </c>
      <c r="DV244" s="11">
        <f t="shared" si="326"/>
        <v>0.95</v>
      </c>
      <c r="DW244" s="11">
        <f t="shared" si="326"/>
        <v>0.95</v>
      </c>
      <c r="DX244" s="11">
        <f t="shared" si="326"/>
        <v>0.95</v>
      </c>
      <c r="DY244" s="11">
        <f t="shared" si="326"/>
        <v>0.95</v>
      </c>
      <c r="DZ244" s="11">
        <f t="shared" si="326"/>
        <v>0.95</v>
      </c>
      <c r="EA244" s="11">
        <f t="shared" si="326"/>
        <v>0.95</v>
      </c>
      <c r="EB244" s="11">
        <f t="shared" si="326"/>
        <v>0.95</v>
      </c>
      <c r="EC244" s="11">
        <f t="shared" si="326"/>
        <v>0.95</v>
      </c>
      <c r="ED244" s="11">
        <f t="shared" si="326"/>
        <v>0.95</v>
      </c>
      <c r="EE244" s="11">
        <f t="shared" si="326"/>
        <v>0.95</v>
      </c>
      <c r="EF244" s="11">
        <f t="shared" si="326"/>
        <v>0.95</v>
      </c>
      <c r="EG244" s="11">
        <f t="shared" ref="EG244:FA244" si="327">EG170</f>
        <v>0.95</v>
      </c>
      <c r="EH244" s="11">
        <f t="shared" si="327"/>
        <v>0.95</v>
      </c>
      <c r="EI244" s="11">
        <f t="shared" si="327"/>
        <v>0.95</v>
      </c>
      <c r="EJ244" s="11">
        <f t="shared" si="327"/>
        <v>0.95</v>
      </c>
      <c r="EK244" s="11">
        <f t="shared" si="327"/>
        <v>0.95</v>
      </c>
      <c r="EL244" s="11">
        <f t="shared" si="327"/>
        <v>0.95</v>
      </c>
      <c r="EM244" s="11">
        <f t="shared" si="327"/>
        <v>0.95</v>
      </c>
      <c r="EN244" s="11">
        <f t="shared" si="327"/>
        <v>0.95</v>
      </c>
      <c r="EO244" s="11">
        <f t="shared" si="327"/>
        <v>0.95</v>
      </c>
      <c r="EP244" s="11">
        <f t="shared" si="327"/>
        <v>0.95</v>
      </c>
      <c r="EQ244" s="11">
        <f t="shared" si="327"/>
        <v>0.95</v>
      </c>
      <c r="ER244" s="11">
        <f t="shared" si="327"/>
        <v>0.95</v>
      </c>
      <c r="ES244" s="11">
        <f t="shared" si="327"/>
        <v>0.95</v>
      </c>
      <c r="ET244" s="11">
        <f t="shared" si="327"/>
        <v>0.95</v>
      </c>
      <c r="EU244" s="11">
        <f t="shared" si="327"/>
        <v>0.95</v>
      </c>
      <c r="EV244" s="11">
        <f t="shared" si="327"/>
        <v>0.95</v>
      </c>
      <c r="EW244" s="11">
        <f t="shared" si="327"/>
        <v>0.95</v>
      </c>
      <c r="EX244" s="11">
        <f t="shared" si="327"/>
        <v>0.95</v>
      </c>
      <c r="EY244" s="11">
        <f t="shared" si="327"/>
        <v>0.95</v>
      </c>
      <c r="EZ244" s="11">
        <f t="shared" si="327"/>
        <v>0.95</v>
      </c>
      <c r="FA244" s="11">
        <f t="shared" si="327"/>
        <v>0.95</v>
      </c>
    </row>
    <row r="245" spans="2:157" x14ac:dyDescent="0.35"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  <c r="BA245" s="11"/>
      <c r="BB245" s="11"/>
      <c r="BC245" s="11"/>
      <c r="BD245" s="11"/>
      <c r="BE245" s="11"/>
      <c r="BF245" s="11"/>
      <c r="BG245" s="11"/>
      <c r="BH245" s="11"/>
      <c r="BI245" s="11"/>
      <c r="BJ245" s="11"/>
      <c r="BK245" s="11"/>
      <c r="BL245" s="11"/>
      <c r="BM245" s="11"/>
      <c r="BN245" s="11"/>
      <c r="BO245" s="11"/>
      <c r="BP245" s="11"/>
      <c r="BQ245" s="11"/>
      <c r="BR245" s="11"/>
      <c r="BS245" s="11"/>
      <c r="BT245" s="11"/>
      <c r="BU245" s="11"/>
      <c r="BV245" s="11"/>
      <c r="BW245" s="11"/>
      <c r="BX245" s="11"/>
      <c r="BY245" s="11"/>
      <c r="BZ245" s="11"/>
      <c r="CA245" s="11"/>
      <c r="CB245" s="11"/>
      <c r="CC245" s="11"/>
      <c r="CD245" s="11"/>
      <c r="CE245" s="11"/>
      <c r="CF245" s="11"/>
      <c r="CG245" s="11"/>
      <c r="CH245" s="11"/>
      <c r="CI245" s="11"/>
      <c r="CJ245" s="11"/>
      <c r="CK245" s="11"/>
      <c r="CL245" s="11"/>
      <c r="CM245" s="11"/>
      <c r="CN245" s="11"/>
      <c r="CO245" s="11"/>
      <c r="CP245" s="11"/>
      <c r="CQ245" s="11"/>
      <c r="CR245" s="11"/>
      <c r="CS245" s="11"/>
      <c r="CT245" s="11"/>
      <c r="CU245" s="11"/>
      <c r="CV245" s="11"/>
      <c r="CW245" s="11"/>
      <c r="CX245" s="11"/>
      <c r="CY245" s="11"/>
      <c r="CZ245" s="11"/>
      <c r="DA245" s="11"/>
      <c r="DB245" s="11"/>
      <c r="DC245" s="11"/>
      <c r="DD245" s="11"/>
      <c r="DE245" s="11"/>
      <c r="DF245" s="11"/>
      <c r="DG245" s="11"/>
      <c r="DH245" s="11"/>
      <c r="DI245" s="11"/>
      <c r="DJ245" s="11"/>
      <c r="DK245" s="11"/>
      <c r="DL245" s="11"/>
      <c r="DM245" s="11"/>
      <c r="DN245" s="11"/>
      <c r="DO245" s="11"/>
      <c r="DP245" s="11"/>
      <c r="DQ245" s="11"/>
      <c r="DR245" s="11"/>
      <c r="DS245" s="11"/>
      <c r="DT245" s="11"/>
      <c r="DU245" s="11"/>
      <c r="DV245" s="11"/>
      <c r="DW245" s="11"/>
      <c r="DX245" s="11"/>
      <c r="DY245" s="11"/>
      <c r="DZ245" s="11"/>
      <c r="EA245" s="11"/>
      <c r="EB245" s="11"/>
      <c r="EC245" s="11"/>
      <c r="ED245" s="11"/>
      <c r="EE245" s="11"/>
      <c r="EF245" s="11"/>
      <c r="EG245" s="11"/>
      <c r="EH245" s="11"/>
      <c r="EI245" s="11"/>
      <c r="EJ245" s="11"/>
      <c r="EK245" s="11"/>
      <c r="EL245" s="11"/>
      <c r="EM245" s="11"/>
      <c r="EN245" s="11"/>
      <c r="EO245" s="11"/>
      <c r="EP245" s="11"/>
      <c r="EQ245" s="11"/>
      <c r="ER245" s="11"/>
      <c r="ES245" s="11"/>
      <c r="ET245" s="11"/>
      <c r="EU245" s="11"/>
      <c r="EV245" s="11"/>
      <c r="EW245" s="11"/>
      <c r="EX245" s="11"/>
      <c r="EY245" s="11"/>
      <c r="EZ245" s="11"/>
      <c r="FA245" s="11"/>
    </row>
    <row r="246" spans="2:157" x14ac:dyDescent="0.35">
      <c r="C246" s="2" t="s">
        <v>175</v>
      </c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  <c r="BA246" s="11"/>
      <c r="BB246" s="11"/>
      <c r="BC246" s="11"/>
      <c r="BD246" s="11"/>
      <c r="BE246" s="11"/>
      <c r="BF246" s="11"/>
      <c r="BG246" s="11"/>
      <c r="BH246" s="11"/>
      <c r="BI246" s="11"/>
      <c r="BJ246" s="11"/>
      <c r="BK246" s="11"/>
      <c r="BL246" s="11"/>
      <c r="BM246" s="11"/>
      <c r="BN246" s="11"/>
      <c r="BO246" s="11"/>
      <c r="BP246" s="11"/>
      <c r="BQ246" s="11"/>
      <c r="BR246" s="11"/>
      <c r="BS246" s="11"/>
      <c r="BT246" s="11"/>
      <c r="BU246" s="11"/>
      <c r="BV246" s="11"/>
      <c r="BW246" s="11"/>
      <c r="BX246" s="11"/>
      <c r="BY246" s="11"/>
      <c r="BZ246" s="11"/>
      <c r="CA246" s="11"/>
      <c r="CB246" s="11"/>
      <c r="CC246" s="11"/>
      <c r="CD246" s="11"/>
      <c r="CE246" s="11"/>
      <c r="CF246" s="11"/>
      <c r="CG246" s="11"/>
      <c r="CH246" s="11"/>
      <c r="CI246" s="11"/>
      <c r="CJ246" s="11"/>
      <c r="CK246" s="11"/>
      <c r="CL246" s="11"/>
      <c r="CM246" s="11"/>
      <c r="CN246" s="11"/>
      <c r="CO246" s="11"/>
      <c r="CP246" s="11"/>
      <c r="CQ246" s="11"/>
      <c r="CR246" s="11"/>
      <c r="CS246" s="11"/>
      <c r="CT246" s="11"/>
      <c r="CU246" s="11"/>
      <c r="CV246" s="11"/>
      <c r="CW246" s="11"/>
      <c r="CX246" s="11"/>
      <c r="CY246" s="11"/>
      <c r="CZ246" s="11"/>
      <c r="DA246" s="11"/>
      <c r="DB246" s="11"/>
      <c r="DC246" s="11"/>
      <c r="DD246" s="11"/>
      <c r="DE246" s="11"/>
      <c r="DF246" s="11"/>
      <c r="DG246" s="11"/>
      <c r="DH246" s="11"/>
      <c r="DI246" s="11"/>
      <c r="DJ246" s="11"/>
      <c r="DK246" s="11"/>
      <c r="DL246" s="11"/>
      <c r="DM246" s="11"/>
      <c r="DN246" s="11"/>
      <c r="DO246" s="11"/>
      <c r="DP246" s="11"/>
      <c r="DQ246" s="11"/>
      <c r="DR246" s="11"/>
      <c r="DS246" s="11"/>
      <c r="DT246" s="11"/>
      <c r="DU246" s="11"/>
      <c r="DV246" s="11"/>
      <c r="DW246" s="11"/>
      <c r="DX246" s="11"/>
      <c r="DY246" s="11"/>
      <c r="DZ246" s="11"/>
      <c r="EA246" s="11"/>
      <c r="EB246" s="11"/>
      <c r="EC246" s="11"/>
      <c r="ED246" s="11"/>
      <c r="EE246" s="11"/>
      <c r="EF246" s="11"/>
      <c r="EG246" s="11"/>
      <c r="EH246" s="11"/>
      <c r="EI246" s="11"/>
      <c r="EJ246" s="11"/>
      <c r="EK246" s="11"/>
      <c r="EL246" s="11"/>
      <c r="EM246" s="11"/>
      <c r="EN246" s="11"/>
      <c r="EO246" s="11"/>
      <c r="EP246" s="11"/>
      <c r="EQ246" s="11"/>
      <c r="ER246" s="11"/>
      <c r="ES246" s="11"/>
      <c r="ET246" s="11"/>
      <c r="EU246" s="11"/>
      <c r="EV246" s="11"/>
      <c r="EW246" s="11"/>
      <c r="EX246" s="11"/>
      <c r="EY246" s="11"/>
      <c r="EZ246" s="11"/>
      <c r="FA246" s="11"/>
    </row>
    <row r="247" spans="2:157" x14ac:dyDescent="0.35">
      <c r="D247" s="2" t="s">
        <v>174</v>
      </c>
      <c r="H247" s="11" t="b">
        <f>H165</f>
        <v>0</v>
      </c>
      <c r="I247" s="11" t="b">
        <f t="shared" ref="I247:BT247" si="328">I165</f>
        <v>0</v>
      </c>
      <c r="J247" s="11" t="b">
        <f t="shared" si="328"/>
        <v>0</v>
      </c>
      <c r="K247" s="11" t="b">
        <f t="shared" si="328"/>
        <v>0</v>
      </c>
      <c r="L247" s="11" t="b">
        <f t="shared" si="328"/>
        <v>0</v>
      </c>
      <c r="M247" s="11" t="b">
        <f t="shared" si="328"/>
        <v>0</v>
      </c>
      <c r="N247" s="11" t="b">
        <f t="shared" si="328"/>
        <v>0</v>
      </c>
      <c r="O247" s="11" t="b">
        <f t="shared" si="328"/>
        <v>0</v>
      </c>
      <c r="P247" s="11" t="b">
        <f t="shared" si="328"/>
        <v>0</v>
      </c>
      <c r="Q247" s="11" t="b">
        <f t="shared" si="328"/>
        <v>0</v>
      </c>
      <c r="R247" s="11" t="b">
        <f t="shared" si="328"/>
        <v>0</v>
      </c>
      <c r="S247" s="11" t="b">
        <f t="shared" si="328"/>
        <v>0</v>
      </c>
      <c r="T247" s="11" t="b">
        <f t="shared" si="328"/>
        <v>0</v>
      </c>
      <c r="U247" s="11" t="b">
        <f t="shared" si="328"/>
        <v>0</v>
      </c>
      <c r="V247" s="11">
        <f t="shared" si="328"/>
        <v>0.19053543357488975</v>
      </c>
      <c r="W247" s="11">
        <f t="shared" si="328"/>
        <v>0.19053543357488975</v>
      </c>
      <c r="X247" s="11">
        <f t="shared" si="328"/>
        <v>0.19053543357488975</v>
      </c>
      <c r="Y247" s="11">
        <f t="shared" si="328"/>
        <v>0.19053543357488975</v>
      </c>
      <c r="Z247" s="11">
        <f t="shared" si="328"/>
        <v>0.18495546838952079</v>
      </c>
      <c r="AA247" s="11">
        <f t="shared" si="328"/>
        <v>0.18495546838952079</v>
      </c>
      <c r="AB247" s="11">
        <f t="shared" si="328"/>
        <v>0.18495546838952079</v>
      </c>
      <c r="AC247" s="11">
        <f t="shared" si="328"/>
        <v>0.18495546838952079</v>
      </c>
      <c r="AD247" s="11">
        <f t="shared" si="328"/>
        <v>0.17959083464221584</v>
      </c>
      <c r="AE247" s="11">
        <f t="shared" si="328"/>
        <v>0.17959083464221584</v>
      </c>
      <c r="AF247" s="11">
        <f t="shared" si="328"/>
        <v>0.17959083464221584</v>
      </c>
      <c r="AG247" s="11">
        <f t="shared" si="328"/>
        <v>0.17959083464221584</v>
      </c>
      <c r="AH247" s="11">
        <f t="shared" si="328"/>
        <v>0.1744302965051259</v>
      </c>
      <c r="AI247" s="11">
        <f t="shared" si="328"/>
        <v>0.1744302965051259</v>
      </c>
      <c r="AJ247" s="11">
        <f t="shared" si="328"/>
        <v>0.1744302965051259</v>
      </c>
      <c r="AK247" s="11">
        <f t="shared" si="328"/>
        <v>0.1744302965051259</v>
      </c>
      <c r="AL247" s="11">
        <f t="shared" si="328"/>
        <v>0.16946338000387859</v>
      </c>
      <c r="AM247" s="11">
        <f t="shared" si="328"/>
        <v>0.16946338000387859</v>
      </c>
      <c r="AN247" s="11">
        <f t="shared" si="328"/>
        <v>0.16946338000387859</v>
      </c>
      <c r="AO247" s="11">
        <f t="shared" si="328"/>
        <v>0.16946338000387859</v>
      </c>
      <c r="AP247" s="11">
        <f t="shared" si="328"/>
        <v>0.05</v>
      </c>
      <c r="AQ247" s="11">
        <f t="shared" si="328"/>
        <v>0.05</v>
      </c>
      <c r="AR247" s="11">
        <f t="shared" si="328"/>
        <v>0.05</v>
      </c>
      <c r="AS247" s="11">
        <f t="shared" si="328"/>
        <v>0.05</v>
      </c>
      <c r="AT247" s="11">
        <f t="shared" si="328"/>
        <v>0.05</v>
      </c>
      <c r="AU247" s="11">
        <f t="shared" si="328"/>
        <v>0.05</v>
      </c>
      <c r="AV247" s="11">
        <f t="shared" si="328"/>
        <v>0.05</v>
      </c>
      <c r="AW247" s="11">
        <f t="shared" si="328"/>
        <v>0.05</v>
      </c>
      <c r="AX247" s="11">
        <f t="shared" si="328"/>
        <v>0.05</v>
      </c>
      <c r="AY247" s="11">
        <f t="shared" si="328"/>
        <v>0.05</v>
      </c>
      <c r="AZ247" s="11">
        <f t="shared" si="328"/>
        <v>0.05</v>
      </c>
      <c r="BA247" s="11">
        <f t="shared" si="328"/>
        <v>0.05</v>
      </c>
      <c r="BB247" s="11">
        <f t="shared" si="328"/>
        <v>0.05</v>
      </c>
      <c r="BC247" s="11">
        <f t="shared" si="328"/>
        <v>0.05</v>
      </c>
      <c r="BD247" s="11">
        <f t="shared" si="328"/>
        <v>0.05</v>
      </c>
      <c r="BE247" s="11">
        <f t="shared" si="328"/>
        <v>0.05</v>
      </c>
      <c r="BF247" s="11">
        <f t="shared" si="328"/>
        <v>0.05</v>
      </c>
      <c r="BG247" s="11">
        <f t="shared" si="328"/>
        <v>0.05</v>
      </c>
      <c r="BH247" s="11">
        <f t="shared" si="328"/>
        <v>0.05</v>
      </c>
      <c r="BI247" s="11">
        <f t="shared" si="328"/>
        <v>0.05</v>
      </c>
      <c r="BJ247" s="11">
        <f t="shared" si="328"/>
        <v>0.05</v>
      </c>
      <c r="BK247" s="11">
        <f t="shared" si="328"/>
        <v>0.05</v>
      </c>
      <c r="BL247" s="11">
        <f t="shared" si="328"/>
        <v>0.05</v>
      </c>
      <c r="BM247" s="11">
        <f t="shared" si="328"/>
        <v>0.05</v>
      </c>
      <c r="BN247" s="11">
        <f t="shared" si="328"/>
        <v>0.05</v>
      </c>
      <c r="BO247" s="11">
        <f t="shared" si="328"/>
        <v>0.05</v>
      </c>
      <c r="BP247" s="11">
        <f t="shared" si="328"/>
        <v>0.05</v>
      </c>
      <c r="BQ247" s="11">
        <f t="shared" si="328"/>
        <v>0.05</v>
      </c>
      <c r="BR247" s="11">
        <f t="shared" si="328"/>
        <v>0.05</v>
      </c>
      <c r="BS247" s="11">
        <f t="shared" si="328"/>
        <v>0.05</v>
      </c>
      <c r="BT247" s="11">
        <f t="shared" si="328"/>
        <v>0.05</v>
      </c>
      <c r="BU247" s="11">
        <f t="shared" ref="BU247:EF247" si="329">BU165</f>
        <v>0.05</v>
      </c>
      <c r="BV247" s="11">
        <f t="shared" si="329"/>
        <v>0.05</v>
      </c>
      <c r="BW247" s="11">
        <f t="shared" si="329"/>
        <v>0.05</v>
      </c>
      <c r="BX247" s="11">
        <f t="shared" si="329"/>
        <v>0.05</v>
      </c>
      <c r="BY247" s="11">
        <f t="shared" si="329"/>
        <v>0.05</v>
      </c>
      <c r="BZ247" s="11">
        <f t="shared" si="329"/>
        <v>0.05</v>
      </c>
      <c r="CA247" s="11">
        <f t="shared" si="329"/>
        <v>0.05</v>
      </c>
      <c r="CB247" s="11">
        <f t="shared" si="329"/>
        <v>0.05</v>
      </c>
      <c r="CC247" s="11">
        <f t="shared" si="329"/>
        <v>0.05</v>
      </c>
      <c r="CD247" s="11">
        <f t="shared" si="329"/>
        <v>0.05</v>
      </c>
      <c r="CE247" s="11">
        <f t="shared" si="329"/>
        <v>0.05</v>
      </c>
      <c r="CF247" s="11">
        <f t="shared" si="329"/>
        <v>0.05</v>
      </c>
      <c r="CG247" s="11">
        <f t="shared" si="329"/>
        <v>0.05</v>
      </c>
      <c r="CH247" s="11">
        <f t="shared" si="329"/>
        <v>4.9999999999999996E-2</v>
      </c>
      <c r="CI247" s="11">
        <f t="shared" si="329"/>
        <v>4.9999999999999996E-2</v>
      </c>
      <c r="CJ247" s="11">
        <f t="shared" si="329"/>
        <v>4.9999999999999996E-2</v>
      </c>
      <c r="CK247" s="11">
        <f t="shared" si="329"/>
        <v>4.9999999999999996E-2</v>
      </c>
      <c r="CL247" s="11">
        <f t="shared" si="329"/>
        <v>5.000000000000001E-2</v>
      </c>
      <c r="CM247" s="11">
        <f t="shared" si="329"/>
        <v>5.000000000000001E-2</v>
      </c>
      <c r="CN247" s="11">
        <f t="shared" si="329"/>
        <v>5.000000000000001E-2</v>
      </c>
      <c r="CO247" s="11">
        <f t="shared" si="329"/>
        <v>5.000000000000001E-2</v>
      </c>
      <c r="CP247" s="11">
        <f t="shared" si="329"/>
        <v>0.05</v>
      </c>
      <c r="CQ247" s="11">
        <f t="shared" si="329"/>
        <v>0.05</v>
      </c>
      <c r="CR247" s="11">
        <f t="shared" si="329"/>
        <v>0.05</v>
      </c>
      <c r="CS247" s="11">
        <f t="shared" si="329"/>
        <v>0.05</v>
      </c>
      <c r="CT247" s="11">
        <f t="shared" si="329"/>
        <v>0.05</v>
      </c>
      <c r="CU247" s="11">
        <f t="shared" si="329"/>
        <v>0.05</v>
      </c>
      <c r="CV247" s="11">
        <f t="shared" si="329"/>
        <v>0.05</v>
      </c>
      <c r="CW247" s="11">
        <f t="shared" si="329"/>
        <v>0.05</v>
      </c>
      <c r="CX247" s="11">
        <f t="shared" si="329"/>
        <v>0.05</v>
      </c>
      <c r="CY247" s="11">
        <f t="shared" si="329"/>
        <v>0.05</v>
      </c>
      <c r="CZ247" s="11">
        <f t="shared" si="329"/>
        <v>0.05</v>
      </c>
      <c r="DA247" s="11">
        <f t="shared" si="329"/>
        <v>0.05</v>
      </c>
      <c r="DB247" s="11">
        <f t="shared" si="329"/>
        <v>0.05</v>
      </c>
      <c r="DC247" s="11">
        <f t="shared" si="329"/>
        <v>0.05</v>
      </c>
      <c r="DD247" s="11">
        <f t="shared" si="329"/>
        <v>0.05</v>
      </c>
      <c r="DE247" s="11">
        <f t="shared" si="329"/>
        <v>0.05</v>
      </c>
      <c r="DF247" s="11">
        <f t="shared" si="329"/>
        <v>0.05</v>
      </c>
      <c r="DG247" s="11">
        <f t="shared" si="329"/>
        <v>0.05</v>
      </c>
      <c r="DH247" s="11">
        <f t="shared" si="329"/>
        <v>0.05</v>
      </c>
      <c r="DI247" s="11">
        <f t="shared" si="329"/>
        <v>0.05</v>
      </c>
      <c r="DJ247" s="11">
        <f t="shared" si="329"/>
        <v>0.05</v>
      </c>
      <c r="DK247" s="11">
        <f t="shared" si="329"/>
        <v>0.05</v>
      </c>
      <c r="DL247" s="11">
        <f t="shared" si="329"/>
        <v>0.05</v>
      </c>
      <c r="DM247" s="11">
        <f t="shared" si="329"/>
        <v>0.05</v>
      </c>
      <c r="DN247" s="11">
        <f t="shared" si="329"/>
        <v>0.05</v>
      </c>
      <c r="DO247" s="11">
        <f t="shared" si="329"/>
        <v>0.05</v>
      </c>
      <c r="DP247" s="11">
        <f t="shared" si="329"/>
        <v>0.05</v>
      </c>
      <c r="DQ247" s="11">
        <f t="shared" si="329"/>
        <v>0.05</v>
      </c>
      <c r="DR247" s="11" t="b">
        <f t="shared" si="329"/>
        <v>0</v>
      </c>
      <c r="DS247" s="11" t="b">
        <f t="shared" si="329"/>
        <v>0</v>
      </c>
      <c r="DT247" s="11" t="b">
        <f t="shared" si="329"/>
        <v>0</v>
      </c>
      <c r="DU247" s="11" t="b">
        <f t="shared" si="329"/>
        <v>0</v>
      </c>
      <c r="DV247" s="11" t="b">
        <f t="shared" si="329"/>
        <v>0</v>
      </c>
      <c r="DW247" s="11" t="b">
        <f t="shared" si="329"/>
        <v>0</v>
      </c>
      <c r="DX247" s="11" t="b">
        <f t="shared" si="329"/>
        <v>0</v>
      </c>
      <c r="DY247" s="11" t="b">
        <f t="shared" si="329"/>
        <v>0</v>
      </c>
      <c r="DZ247" s="11" t="b">
        <f t="shared" si="329"/>
        <v>0</v>
      </c>
      <c r="EA247" s="11" t="b">
        <f t="shared" si="329"/>
        <v>0</v>
      </c>
      <c r="EB247" s="11" t="b">
        <f t="shared" si="329"/>
        <v>0</v>
      </c>
      <c r="EC247" s="11" t="b">
        <f t="shared" si="329"/>
        <v>0</v>
      </c>
      <c r="ED247" s="11" t="b">
        <f t="shared" si="329"/>
        <v>0</v>
      </c>
      <c r="EE247" s="11" t="b">
        <f t="shared" si="329"/>
        <v>0</v>
      </c>
      <c r="EF247" s="11" t="b">
        <f t="shared" si="329"/>
        <v>0</v>
      </c>
      <c r="EG247" s="11" t="b">
        <f t="shared" ref="EG247:FA247" si="330">EG165</f>
        <v>0</v>
      </c>
      <c r="EH247" s="11" t="b">
        <f t="shared" si="330"/>
        <v>0</v>
      </c>
      <c r="EI247" s="11" t="b">
        <f t="shared" si="330"/>
        <v>0</v>
      </c>
      <c r="EJ247" s="11" t="b">
        <f t="shared" si="330"/>
        <v>0</v>
      </c>
      <c r="EK247" s="11" t="b">
        <f t="shared" si="330"/>
        <v>0</v>
      </c>
      <c r="EL247" s="11" t="b">
        <f t="shared" si="330"/>
        <v>0</v>
      </c>
      <c r="EM247" s="11" t="b">
        <f t="shared" si="330"/>
        <v>0</v>
      </c>
      <c r="EN247" s="11" t="b">
        <f t="shared" si="330"/>
        <v>0</v>
      </c>
      <c r="EO247" s="11" t="b">
        <f t="shared" si="330"/>
        <v>0</v>
      </c>
      <c r="EP247" s="11" t="b">
        <f t="shared" si="330"/>
        <v>0</v>
      </c>
      <c r="EQ247" s="11" t="b">
        <f t="shared" si="330"/>
        <v>0</v>
      </c>
      <c r="ER247" s="11" t="b">
        <f t="shared" si="330"/>
        <v>0</v>
      </c>
      <c r="ES247" s="11" t="b">
        <f t="shared" si="330"/>
        <v>0</v>
      </c>
      <c r="ET247" s="11" t="b">
        <f t="shared" si="330"/>
        <v>0</v>
      </c>
      <c r="EU247" s="11" t="b">
        <f t="shared" si="330"/>
        <v>0</v>
      </c>
      <c r="EV247" s="11" t="b">
        <f t="shared" si="330"/>
        <v>0</v>
      </c>
      <c r="EW247" s="11" t="b">
        <f t="shared" si="330"/>
        <v>0</v>
      </c>
      <c r="EX247" s="11" t="b">
        <f t="shared" si="330"/>
        <v>0</v>
      </c>
      <c r="EY247" s="11" t="b">
        <f t="shared" si="330"/>
        <v>0</v>
      </c>
      <c r="EZ247" s="11" t="b">
        <f t="shared" si="330"/>
        <v>0</v>
      </c>
      <c r="FA247" s="11" t="b">
        <f t="shared" si="330"/>
        <v>0</v>
      </c>
    </row>
    <row r="248" spans="2:157" x14ac:dyDescent="0.35">
      <c r="D248" s="2" t="s">
        <v>176</v>
      </c>
      <c r="H248" s="11">
        <f>H169</f>
        <v>1</v>
      </c>
      <c r="I248" s="11">
        <f t="shared" ref="I248:BT248" si="331">I169</f>
        <v>1</v>
      </c>
      <c r="J248" s="11">
        <f t="shared" si="331"/>
        <v>1</v>
      </c>
      <c r="K248" s="11">
        <f t="shared" si="331"/>
        <v>1</v>
      </c>
      <c r="L248" s="11">
        <f t="shared" si="331"/>
        <v>1</v>
      </c>
      <c r="M248" s="11">
        <f t="shared" si="331"/>
        <v>1</v>
      </c>
      <c r="N248" s="11">
        <f t="shared" si="331"/>
        <v>1</v>
      </c>
      <c r="O248" s="11">
        <f t="shared" si="331"/>
        <v>1</v>
      </c>
      <c r="P248" s="11">
        <f t="shared" si="331"/>
        <v>1</v>
      </c>
      <c r="Q248" s="11">
        <f t="shared" si="331"/>
        <v>1</v>
      </c>
      <c r="R248" s="11">
        <f t="shared" si="331"/>
        <v>1</v>
      </c>
      <c r="S248" s="11">
        <f t="shared" si="331"/>
        <v>1</v>
      </c>
      <c r="T248" s="11">
        <f t="shared" si="331"/>
        <v>1</v>
      </c>
      <c r="U248" s="11">
        <f t="shared" si="331"/>
        <v>1</v>
      </c>
      <c r="V248" s="11">
        <f t="shared" si="331"/>
        <v>0.80946456642511022</v>
      </c>
      <c r="W248" s="11">
        <f t="shared" si="331"/>
        <v>0.80946456642511022</v>
      </c>
      <c r="X248" s="11">
        <f t="shared" si="331"/>
        <v>0.80946456642511022</v>
      </c>
      <c r="Y248" s="11">
        <f t="shared" si="331"/>
        <v>0.80946456642511022</v>
      </c>
      <c r="Z248" s="11">
        <f t="shared" si="331"/>
        <v>0.81504453161047918</v>
      </c>
      <c r="AA248" s="11">
        <f t="shared" si="331"/>
        <v>0.81504453161047918</v>
      </c>
      <c r="AB248" s="11">
        <f t="shared" si="331"/>
        <v>0.81504453161047918</v>
      </c>
      <c r="AC248" s="11">
        <f t="shared" si="331"/>
        <v>0.81504453161047918</v>
      </c>
      <c r="AD248" s="11">
        <f t="shared" si="331"/>
        <v>0.82040916535778419</v>
      </c>
      <c r="AE248" s="11">
        <f t="shared" si="331"/>
        <v>0.82040916535778419</v>
      </c>
      <c r="AF248" s="11">
        <f t="shared" si="331"/>
        <v>0.82040916535778419</v>
      </c>
      <c r="AG248" s="11">
        <f t="shared" si="331"/>
        <v>0.82040916535778419</v>
      </c>
      <c r="AH248" s="11">
        <f t="shared" si="331"/>
        <v>0.82556970349487413</v>
      </c>
      <c r="AI248" s="11">
        <f t="shared" si="331"/>
        <v>0.82556970349487413</v>
      </c>
      <c r="AJ248" s="11">
        <f t="shared" si="331"/>
        <v>0.82556970349487413</v>
      </c>
      <c r="AK248" s="11">
        <f t="shared" si="331"/>
        <v>0.82556970349487413</v>
      </c>
      <c r="AL248" s="11">
        <f t="shared" si="331"/>
        <v>0.83053661999612138</v>
      </c>
      <c r="AM248" s="11">
        <f t="shared" si="331"/>
        <v>0.83053661999612138</v>
      </c>
      <c r="AN248" s="11">
        <f t="shared" si="331"/>
        <v>0.83053661999612138</v>
      </c>
      <c r="AO248" s="11">
        <f t="shared" si="331"/>
        <v>0.83053661999612138</v>
      </c>
      <c r="AP248" s="11">
        <f t="shared" si="331"/>
        <v>0.95</v>
      </c>
      <c r="AQ248" s="11">
        <f t="shared" si="331"/>
        <v>0.95</v>
      </c>
      <c r="AR248" s="11">
        <f t="shared" si="331"/>
        <v>0.95</v>
      </c>
      <c r="AS248" s="11">
        <f t="shared" si="331"/>
        <v>0.95</v>
      </c>
      <c r="AT248" s="11">
        <f t="shared" si="331"/>
        <v>0.95</v>
      </c>
      <c r="AU248" s="11">
        <f t="shared" si="331"/>
        <v>0.95</v>
      </c>
      <c r="AV248" s="11">
        <f t="shared" si="331"/>
        <v>0.95</v>
      </c>
      <c r="AW248" s="11">
        <f t="shared" si="331"/>
        <v>0.95</v>
      </c>
      <c r="AX248" s="11">
        <f t="shared" si="331"/>
        <v>0.95</v>
      </c>
      <c r="AY248" s="11">
        <f t="shared" si="331"/>
        <v>0.95</v>
      </c>
      <c r="AZ248" s="11">
        <f t="shared" si="331"/>
        <v>0.95</v>
      </c>
      <c r="BA248" s="11">
        <f t="shared" si="331"/>
        <v>0.95</v>
      </c>
      <c r="BB248" s="11">
        <f t="shared" si="331"/>
        <v>0.95</v>
      </c>
      <c r="BC248" s="11">
        <f t="shared" si="331"/>
        <v>0.95</v>
      </c>
      <c r="BD248" s="11">
        <f t="shared" si="331"/>
        <v>0.95</v>
      </c>
      <c r="BE248" s="11">
        <f t="shared" si="331"/>
        <v>0.95</v>
      </c>
      <c r="BF248" s="11">
        <f t="shared" si="331"/>
        <v>0.95</v>
      </c>
      <c r="BG248" s="11">
        <f t="shared" si="331"/>
        <v>0.95</v>
      </c>
      <c r="BH248" s="11">
        <f t="shared" si="331"/>
        <v>0.95</v>
      </c>
      <c r="BI248" s="11">
        <f t="shared" si="331"/>
        <v>0.95</v>
      </c>
      <c r="BJ248" s="11">
        <f t="shared" si="331"/>
        <v>0.95</v>
      </c>
      <c r="BK248" s="11">
        <f t="shared" si="331"/>
        <v>0.95</v>
      </c>
      <c r="BL248" s="11">
        <f t="shared" si="331"/>
        <v>0.95</v>
      </c>
      <c r="BM248" s="11">
        <f t="shared" si="331"/>
        <v>0.95</v>
      </c>
      <c r="BN248" s="11">
        <f t="shared" si="331"/>
        <v>0.95</v>
      </c>
      <c r="BO248" s="11">
        <f t="shared" si="331"/>
        <v>0.95</v>
      </c>
      <c r="BP248" s="11">
        <f t="shared" si="331"/>
        <v>0.95</v>
      </c>
      <c r="BQ248" s="11">
        <f t="shared" si="331"/>
        <v>0.95</v>
      </c>
      <c r="BR248" s="11">
        <f t="shared" si="331"/>
        <v>0.95</v>
      </c>
      <c r="BS248" s="11">
        <f t="shared" si="331"/>
        <v>0.95</v>
      </c>
      <c r="BT248" s="11">
        <f t="shared" si="331"/>
        <v>0.95</v>
      </c>
      <c r="BU248" s="11">
        <f t="shared" ref="BU248:EF248" si="332">BU169</f>
        <v>0.95</v>
      </c>
      <c r="BV248" s="11">
        <f t="shared" si="332"/>
        <v>0.95</v>
      </c>
      <c r="BW248" s="11">
        <f t="shared" si="332"/>
        <v>0.95</v>
      </c>
      <c r="BX248" s="11">
        <f t="shared" si="332"/>
        <v>0.95</v>
      </c>
      <c r="BY248" s="11">
        <f t="shared" si="332"/>
        <v>0.95</v>
      </c>
      <c r="BZ248" s="11">
        <f t="shared" si="332"/>
        <v>0.95</v>
      </c>
      <c r="CA248" s="11">
        <f t="shared" si="332"/>
        <v>0.95</v>
      </c>
      <c r="CB248" s="11">
        <f t="shared" si="332"/>
        <v>0.95</v>
      </c>
      <c r="CC248" s="11">
        <f t="shared" si="332"/>
        <v>0.95</v>
      </c>
      <c r="CD248" s="11">
        <f t="shared" si="332"/>
        <v>0.95</v>
      </c>
      <c r="CE248" s="11">
        <f t="shared" si="332"/>
        <v>0.95</v>
      </c>
      <c r="CF248" s="11">
        <f t="shared" si="332"/>
        <v>0.95</v>
      </c>
      <c r="CG248" s="11">
        <f t="shared" si="332"/>
        <v>0.95</v>
      </c>
      <c r="CH248" s="11">
        <f t="shared" si="332"/>
        <v>0.95</v>
      </c>
      <c r="CI248" s="11">
        <f t="shared" si="332"/>
        <v>0.95</v>
      </c>
      <c r="CJ248" s="11">
        <f t="shared" si="332"/>
        <v>0.95</v>
      </c>
      <c r="CK248" s="11">
        <f t="shared" si="332"/>
        <v>0.95</v>
      </c>
      <c r="CL248" s="11">
        <f t="shared" si="332"/>
        <v>0.95</v>
      </c>
      <c r="CM248" s="11">
        <f t="shared" si="332"/>
        <v>0.95</v>
      </c>
      <c r="CN248" s="11">
        <f t="shared" si="332"/>
        <v>0.95</v>
      </c>
      <c r="CO248" s="11">
        <f t="shared" si="332"/>
        <v>0.95</v>
      </c>
      <c r="CP248" s="11">
        <f t="shared" si="332"/>
        <v>0.95</v>
      </c>
      <c r="CQ248" s="11">
        <f t="shared" si="332"/>
        <v>0.95</v>
      </c>
      <c r="CR248" s="11">
        <f t="shared" si="332"/>
        <v>0.95</v>
      </c>
      <c r="CS248" s="11">
        <f t="shared" si="332"/>
        <v>0.95</v>
      </c>
      <c r="CT248" s="11">
        <f t="shared" si="332"/>
        <v>0.95</v>
      </c>
      <c r="CU248" s="11">
        <f t="shared" si="332"/>
        <v>0.95</v>
      </c>
      <c r="CV248" s="11">
        <f t="shared" si="332"/>
        <v>0.95</v>
      </c>
      <c r="CW248" s="11">
        <f t="shared" si="332"/>
        <v>0.95</v>
      </c>
      <c r="CX248" s="11">
        <f t="shared" si="332"/>
        <v>0.95</v>
      </c>
      <c r="CY248" s="11">
        <f t="shared" si="332"/>
        <v>0.95</v>
      </c>
      <c r="CZ248" s="11">
        <f t="shared" si="332"/>
        <v>0.95</v>
      </c>
      <c r="DA248" s="11">
        <f t="shared" si="332"/>
        <v>0.95</v>
      </c>
      <c r="DB248" s="11">
        <f t="shared" si="332"/>
        <v>0.95</v>
      </c>
      <c r="DC248" s="11">
        <f t="shared" si="332"/>
        <v>0.95</v>
      </c>
      <c r="DD248" s="11">
        <f t="shared" si="332"/>
        <v>0.95</v>
      </c>
      <c r="DE248" s="11">
        <f t="shared" si="332"/>
        <v>0.95</v>
      </c>
      <c r="DF248" s="11">
        <f t="shared" si="332"/>
        <v>0.95</v>
      </c>
      <c r="DG248" s="11">
        <f t="shared" si="332"/>
        <v>0.95</v>
      </c>
      <c r="DH248" s="11">
        <f t="shared" si="332"/>
        <v>0.95</v>
      </c>
      <c r="DI248" s="11">
        <f t="shared" si="332"/>
        <v>0.95</v>
      </c>
      <c r="DJ248" s="11">
        <f t="shared" si="332"/>
        <v>0.95</v>
      </c>
      <c r="DK248" s="11">
        <f t="shared" si="332"/>
        <v>0.95</v>
      </c>
      <c r="DL248" s="11">
        <f t="shared" si="332"/>
        <v>0.95</v>
      </c>
      <c r="DM248" s="11">
        <f t="shared" si="332"/>
        <v>0.95</v>
      </c>
      <c r="DN248" s="11">
        <f t="shared" si="332"/>
        <v>0.95</v>
      </c>
      <c r="DO248" s="11">
        <f t="shared" si="332"/>
        <v>0.95</v>
      </c>
      <c r="DP248" s="11">
        <f t="shared" si="332"/>
        <v>0.95</v>
      </c>
      <c r="DQ248" s="11">
        <f t="shared" si="332"/>
        <v>0.95</v>
      </c>
      <c r="DR248" s="11">
        <f t="shared" si="332"/>
        <v>1</v>
      </c>
      <c r="DS248" s="11">
        <f t="shared" si="332"/>
        <v>1</v>
      </c>
      <c r="DT248" s="11">
        <f t="shared" si="332"/>
        <v>1</v>
      </c>
      <c r="DU248" s="11">
        <f t="shared" si="332"/>
        <v>1</v>
      </c>
      <c r="DV248" s="11">
        <f t="shared" si="332"/>
        <v>1</v>
      </c>
      <c r="DW248" s="11">
        <f t="shared" si="332"/>
        <v>1</v>
      </c>
      <c r="DX248" s="11">
        <f t="shared" si="332"/>
        <v>1</v>
      </c>
      <c r="DY248" s="11">
        <f t="shared" si="332"/>
        <v>1</v>
      </c>
      <c r="DZ248" s="11">
        <f t="shared" si="332"/>
        <v>1</v>
      </c>
      <c r="EA248" s="11">
        <f t="shared" si="332"/>
        <v>1</v>
      </c>
      <c r="EB248" s="11">
        <f t="shared" si="332"/>
        <v>1</v>
      </c>
      <c r="EC248" s="11">
        <f t="shared" si="332"/>
        <v>1</v>
      </c>
      <c r="ED248" s="11">
        <f t="shared" si="332"/>
        <v>1</v>
      </c>
      <c r="EE248" s="11">
        <f t="shared" si="332"/>
        <v>1</v>
      </c>
      <c r="EF248" s="11">
        <f t="shared" si="332"/>
        <v>1</v>
      </c>
      <c r="EG248" s="11">
        <f t="shared" ref="EG248:FA248" si="333">EG169</f>
        <v>1</v>
      </c>
      <c r="EH248" s="11">
        <f t="shared" si="333"/>
        <v>1</v>
      </c>
      <c r="EI248" s="11">
        <f t="shared" si="333"/>
        <v>1</v>
      </c>
      <c r="EJ248" s="11">
        <f t="shared" si="333"/>
        <v>1</v>
      </c>
      <c r="EK248" s="11">
        <f t="shared" si="333"/>
        <v>1</v>
      </c>
      <c r="EL248" s="11">
        <f t="shared" si="333"/>
        <v>1</v>
      </c>
      <c r="EM248" s="11">
        <f t="shared" si="333"/>
        <v>1</v>
      </c>
      <c r="EN248" s="11">
        <f t="shared" si="333"/>
        <v>1</v>
      </c>
      <c r="EO248" s="11">
        <f t="shared" si="333"/>
        <v>1</v>
      </c>
      <c r="EP248" s="11">
        <f t="shared" si="333"/>
        <v>1</v>
      </c>
      <c r="EQ248" s="11">
        <f t="shared" si="333"/>
        <v>1</v>
      </c>
      <c r="ER248" s="11">
        <f t="shared" si="333"/>
        <v>1</v>
      </c>
      <c r="ES248" s="11">
        <f t="shared" si="333"/>
        <v>1</v>
      </c>
      <c r="ET248" s="11">
        <f t="shared" si="333"/>
        <v>1</v>
      </c>
      <c r="EU248" s="11">
        <f t="shared" si="333"/>
        <v>1</v>
      </c>
      <c r="EV248" s="11">
        <f t="shared" si="333"/>
        <v>1</v>
      </c>
      <c r="EW248" s="11">
        <f t="shared" si="333"/>
        <v>1</v>
      </c>
      <c r="EX248" s="11">
        <f t="shared" si="333"/>
        <v>1</v>
      </c>
      <c r="EY248" s="11">
        <f t="shared" si="333"/>
        <v>1</v>
      </c>
      <c r="EZ248" s="11">
        <f t="shared" si="333"/>
        <v>1</v>
      </c>
      <c r="FA248" s="11">
        <f t="shared" si="333"/>
        <v>1</v>
      </c>
    </row>
    <row r="249" spans="2:157" x14ac:dyDescent="0.35"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  <c r="CM249" s="6"/>
      <c r="CN249" s="6"/>
      <c r="CO249" s="6"/>
      <c r="CP249" s="6"/>
      <c r="CQ249" s="6"/>
      <c r="CR249" s="6"/>
      <c r="CS249" s="6"/>
      <c r="CT249" s="6"/>
      <c r="CU249" s="6"/>
      <c r="CV249" s="6"/>
      <c r="CW249" s="6"/>
      <c r="CX249" s="6"/>
      <c r="CY249" s="6"/>
      <c r="CZ249" s="6"/>
      <c r="DA249" s="6"/>
      <c r="DB249" s="6"/>
      <c r="DC249" s="6"/>
      <c r="DD249" s="6"/>
      <c r="DE249" s="6"/>
      <c r="DF249" s="6"/>
      <c r="DG249" s="6"/>
      <c r="DH249" s="6"/>
      <c r="DI249" s="6"/>
      <c r="DJ249" s="6"/>
      <c r="DK249" s="6"/>
      <c r="DL249" s="6"/>
      <c r="DM249" s="6"/>
      <c r="DN249" s="6"/>
      <c r="DO249" s="6"/>
      <c r="DP249" s="6"/>
      <c r="DQ249" s="6"/>
      <c r="DR249" s="6"/>
      <c r="DS249" s="6"/>
      <c r="DT249" s="6"/>
      <c r="DU249" s="6"/>
      <c r="DV249" s="6"/>
      <c r="DW249" s="6"/>
      <c r="DX249" s="6"/>
      <c r="DY249" s="6"/>
      <c r="DZ249" s="6"/>
      <c r="EA249" s="6"/>
      <c r="EB249" s="6"/>
      <c r="EC249" s="6"/>
      <c r="ED249" s="6"/>
      <c r="EE249" s="6"/>
      <c r="EF249" s="6"/>
      <c r="EG249" s="6"/>
      <c r="EH249" s="6"/>
      <c r="EI249" s="6"/>
      <c r="EJ249" s="6"/>
      <c r="EK249" s="6"/>
      <c r="EL249" s="6"/>
      <c r="EM249" s="6"/>
      <c r="EN249" s="6"/>
      <c r="EO249" s="6"/>
      <c r="EP249" s="6"/>
      <c r="EQ249" s="6"/>
      <c r="ER249" s="6"/>
      <c r="ES249" s="6"/>
      <c r="ET249" s="6"/>
      <c r="EU249" s="6"/>
      <c r="EV249" s="6"/>
      <c r="EW249" s="6"/>
      <c r="EX249" s="6"/>
      <c r="EY249" s="6"/>
      <c r="EZ249" s="6"/>
      <c r="FA249" s="6"/>
    </row>
    <row r="250" spans="2:157" x14ac:dyDescent="0.35">
      <c r="B250" s="2" t="s">
        <v>134</v>
      </c>
    </row>
    <row r="251" spans="2:157" x14ac:dyDescent="0.35">
      <c r="C251" s="2" t="s">
        <v>122</v>
      </c>
      <c r="H251" s="6">
        <f>G254</f>
        <v>45373.061750399997</v>
      </c>
      <c r="I251" s="6">
        <f t="shared" ref="I251:BT251" si="334">H254</f>
        <v>45373.061750399997</v>
      </c>
      <c r="J251" s="6">
        <f t="shared" si="334"/>
        <v>45373.061750399997</v>
      </c>
      <c r="K251" s="6">
        <f t="shared" si="334"/>
        <v>45373.061750399997</v>
      </c>
      <c r="L251" s="6">
        <f t="shared" si="334"/>
        <v>45373.061750399997</v>
      </c>
      <c r="M251" s="6">
        <f t="shared" si="334"/>
        <v>45373.061750399997</v>
      </c>
      <c r="N251" s="6">
        <f t="shared" si="334"/>
        <v>45373.061750399997</v>
      </c>
      <c r="O251" s="6">
        <f t="shared" si="334"/>
        <v>45373.061750399997</v>
      </c>
      <c r="P251" s="6">
        <f t="shared" si="334"/>
        <v>45373.061750399997</v>
      </c>
      <c r="Q251" s="6">
        <f t="shared" si="334"/>
        <v>45373.061750399997</v>
      </c>
      <c r="R251" s="6">
        <f t="shared" si="334"/>
        <v>45373.061750399997</v>
      </c>
      <c r="S251" s="6">
        <f t="shared" si="334"/>
        <v>45373.061750399997</v>
      </c>
      <c r="T251" s="6">
        <f t="shared" si="334"/>
        <v>45373.061750399997</v>
      </c>
      <c r="U251" s="6">
        <f t="shared" si="334"/>
        <v>45373.061750399997</v>
      </c>
      <c r="V251" s="6">
        <f t="shared" si="334"/>
        <v>45373.061750399997</v>
      </c>
      <c r="W251" s="6">
        <f t="shared" si="334"/>
        <v>45373.061750399997</v>
      </c>
      <c r="X251" s="6">
        <f t="shared" si="334"/>
        <v>40268.59230348</v>
      </c>
      <c r="Y251" s="6">
        <f t="shared" si="334"/>
        <v>35164.122856560003</v>
      </c>
      <c r="Z251" s="6">
        <f t="shared" si="334"/>
        <v>30059.653409640003</v>
      </c>
      <c r="AA251" s="6">
        <f t="shared" si="334"/>
        <v>24955.183962720002</v>
      </c>
      <c r="AB251" s="6">
        <f t="shared" si="334"/>
        <v>19850.714515800002</v>
      </c>
      <c r="AC251" s="6">
        <f t="shared" si="334"/>
        <v>14746.245068880002</v>
      </c>
      <c r="AD251" s="6">
        <f t="shared" si="334"/>
        <v>9641.7756219600014</v>
      </c>
      <c r="AE251" s="6">
        <f t="shared" si="334"/>
        <v>4537.306175040002</v>
      </c>
      <c r="AF251" s="6">
        <f t="shared" si="334"/>
        <v>0</v>
      </c>
      <c r="AG251" s="6">
        <f t="shared" si="334"/>
        <v>0</v>
      </c>
      <c r="AH251" s="6">
        <f t="shared" si="334"/>
        <v>0</v>
      </c>
      <c r="AI251" s="6">
        <f t="shared" si="334"/>
        <v>0</v>
      </c>
      <c r="AJ251" s="6">
        <f t="shared" si="334"/>
        <v>0</v>
      </c>
      <c r="AK251" s="6">
        <f t="shared" si="334"/>
        <v>0</v>
      </c>
      <c r="AL251" s="6">
        <f t="shared" si="334"/>
        <v>0</v>
      </c>
      <c r="AM251" s="6">
        <f t="shared" si="334"/>
        <v>0</v>
      </c>
      <c r="AN251" s="6">
        <f t="shared" si="334"/>
        <v>0</v>
      </c>
      <c r="AO251" s="6">
        <f t="shared" si="334"/>
        <v>0</v>
      </c>
      <c r="AP251" s="6">
        <f t="shared" si="334"/>
        <v>0</v>
      </c>
      <c r="AQ251" s="6">
        <f t="shared" si="334"/>
        <v>0</v>
      </c>
      <c r="AR251" s="6">
        <f t="shared" si="334"/>
        <v>0</v>
      </c>
      <c r="AS251" s="6">
        <f t="shared" si="334"/>
        <v>0</v>
      </c>
      <c r="AT251" s="6">
        <f t="shared" si="334"/>
        <v>0</v>
      </c>
      <c r="AU251" s="6">
        <f t="shared" si="334"/>
        <v>0</v>
      </c>
      <c r="AV251" s="6">
        <f t="shared" si="334"/>
        <v>0</v>
      </c>
      <c r="AW251" s="6">
        <f t="shared" si="334"/>
        <v>0</v>
      </c>
      <c r="AX251" s="6">
        <f t="shared" si="334"/>
        <v>0</v>
      </c>
      <c r="AY251" s="6">
        <f t="shared" si="334"/>
        <v>0</v>
      </c>
      <c r="AZ251" s="6">
        <f t="shared" si="334"/>
        <v>0</v>
      </c>
      <c r="BA251" s="6">
        <f t="shared" si="334"/>
        <v>0</v>
      </c>
      <c r="BB251" s="6">
        <f t="shared" si="334"/>
        <v>0</v>
      </c>
      <c r="BC251" s="6">
        <f t="shared" si="334"/>
        <v>0</v>
      </c>
      <c r="BD251" s="6">
        <f t="shared" si="334"/>
        <v>0</v>
      </c>
      <c r="BE251" s="6">
        <f t="shared" si="334"/>
        <v>0</v>
      </c>
      <c r="BF251" s="6">
        <f t="shared" si="334"/>
        <v>0</v>
      </c>
      <c r="BG251" s="6">
        <f t="shared" si="334"/>
        <v>0</v>
      </c>
      <c r="BH251" s="6">
        <f t="shared" si="334"/>
        <v>0</v>
      </c>
      <c r="BI251" s="6">
        <f t="shared" si="334"/>
        <v>0</v>
      </c>
      <c r="BJ251" s="6">
        <f t="shared" si="334"/>
        <v>0</v>
      </c>
      <c r="BK251" s="6">
        <f t="shared" si="334"/>
        <v>0</v>
      </c>
      <c r="BL251" s="6">
        <f t="shared" si="334"/>
        <v>0</v>
      </c>
      <c r="BM251" s="6">
        <f t="shared" si="334"/>
        <v>0</v>
      </c>
      <c r="BN251" s="6">
        <f t="shared" si="334"/>
        <v>0</v>
      </c>
      <c r="BO251" s="6">
        <f t="shared" si="334"/>
        <v>0</v>
      </c>
      <c r="BP251" s="6">
        <f t="shared" si="334"/>
        <v>0</v>
      </c>
      <c r="BQ251" s="6">
        <f t="shared" si="334"/>
        <v>0</v>
      </c>
      <c r="BR251" s="6">
        <f t="shared" si="334"/>
        <v>0</v>
      </c>
      <c r="BS251" s="6">
        <f t="shared" si="334"/>
        <v>0</v>
      </c>
      <c r="BT251" s="6">
        <f t="shared" si="334"/>
        <v>0</v>
      </c>
      <c r="BU251" s="6">
        <f t="shared" ref="BU251:EF251" si="335">BT254</f>
        <v>0</v>
      </c>
      <c r="BV251" s="6">
        <f t="shared" si="335"/>
        <v>0</v>
      </c>
      <c r="BW251" s="6">
        <f t="shared" si="335"/>
        <v>0</v>
      </c>
      <c r="BX251" s="6">
        <f t="shared" si="335"/>
        <v>0</v>
      </c>
      <c r="BY251" s="6">
        <f t="shared" si="335"/>
        <v>0</v>
      </c>
      <c r="BZ251" s="6">
        <f t="shared" si="335"/>
        <v>0</v>
      </c>
      <c r="CA251" s="6">
        <f t="shared" si="335"/>
        <v>0</v>
      </c>
      <c r="CB251" s="6">
        <f t="shared" si="335"/>
        <v>0</v>
      </c>
      <c r="CC251" s="6">
        <f t="shared" si="335"/>
        <v>0</v>
      </c>
      <c r="CD251" s="6">
        <f t="shared" si="335"/>
        <v>0</v>
      </c>
      <c r="CE251" s="6">
        <f t="shared" si="335"/>
        <v>0</v>
      </c>
      <c r="CF251" s="6">
        <f t="shared" si="335"/>
        <v>0</v>
      </c>
      <c r="CG251" s="6">
        <f t="shared" si="335"/>
        <v>0</v>
      </c>
      <c r="CH251" s="6">
        <f t="shared" si="335"/>
        <v>0</v>
      </c>
      <c r="CI251" s="6">
        <f t="shared" si="335"/>
        <v>0</v>
      </c>
      <c r="CJ251" s="6">
        <f t="shared" si="335"/>
        <v>0</v>
      </c>
      <c r="CK251" s="6">
        <f t="shared" si="335"/>
        <v>0</v>
      </c>
      <c r="CL251" s="6">
        <f t="shared" si="335"/>
        <v>0</v>
      </c>
      <c r="CM251" s="6">
        <f t="shared" si="335"/>
        <v>0</v>
      </c>
      <c r="CN251" s="6">
        <f t="shared" si="335"/>
        <v>0</v>
      </c>
      <c r="CO251" s="6">
        <f t="shared" si="335"/>
        <v>0</v>
      </c>
      <c r="CP251" s="6">
        <f t="shared" si="335"/>
        <v>0</v>
      </c>
      <c r="CQ251" s="6">
        <f t="shared" si="335"/>
        <v>0</v>
      </c>
      <c r="CR251" s="6">
        <f t="shared" si="335"/>
        <v>0</v>
      </c>
      <c r="CS251" s="6">
        <f t="shared" si="335"/>
        <v>0</v>
      </c>
      <c r="CT251" s="6">
        <f t="shared" si="335"/>
        <v>0</v>
      </c>
      <c r="CU251" s="6">
        <f t="shared" si="335"/>
        <v>0</v>
      </c>
      <c r="CV251" s="6">
        <f t="shared" si="335"/>
        <v>0</v>
      </c>
      <c r="CW251" s="6">
        <f t="shared" si="335"/>
        <v>0</v>
      </c>
      <c r="CX251" s="6">
        <f t="shared" si="335"/>
        <v>0</v>
      </c>
      <c r="CY251" s="6">
        <f t="shared" si="335"/>
        <v>0</v>
      </c>
      <c r="CZ251" s="6">
        <f t="shared" si="335"/>
        <v>0</v>
      </c>
      <c r="DA251" s="6">
        <f t="shared" si="335"/>
        <v>0</v>
      </c>
      <c r="DB251" s="6">
        <f t="shared" si="335"/>
        <v>0</v>
      </c>
      <c r="DC251" s="6">
        <f t="shared" si="335"/>
        <v>0</v>
      </c>
      <c r="DD251" s="6">
        <f t="shared" si="335"/>
        <v>0</v>
      </c>
      <c r="DE251" s="6">
        <f t="shared" si="335"/>
        <v>0</v>
      </c>
      <c r="DF251" s="6">
        <f t="shared" si="335"/>
        <v>0</v>
      </c>
      <c r="DG251" s="6">
        <f t="shared" si="335"/>
        <v>0</v>
      </c>
      <c r="DH251" s="6">
        <f t="shared" si="335"/>
        <v>0</v>
      </c>
      <c r="DI251" s="6">
        <f t="shared" si="335"/>
        <v>0</v>
      </c>
      <c r="DJ251" s="6">
        <f t="shared" si="335"/>
        <v>0</v>
      </c>
      <c r="DK251" s="6">
        <f t="shared" si="335"/>
        <v>0</v>
      </c>
      <c r="DL251" s="6">
        <f t="shared" si="335"/>
        <v>0</v>
      </c>
      <c r="DM251" s="6">
        <f t="shared" si="335"/>
        <v>0</v>
      </c>
      <c r="DN251" s="6">
        <f t="shared" si="335"/>
        <v>0</v>
      </c>
      <c r="DO251" s="6">
        <f t="shared" si="335"/>
        <v>0</v>
      </c>
      <c r="DP251" s="6">
        <f t="shared" si="335"/>
        <v>0</v>
      </c>
      <c r="DQ251" s="6">
        <f t="shared" si="335"/>
        <v>0</v>
      </c>
      <c r="DR251" s="6">
        <f t="shared" si="335"/>
        <v>0</v>
      </c>
      <c r="DS251" s="6">
        <f t="shared" si="335"/>
        <v>0</v>
      </c>
      <c r="DT251" s="6">
        <f t="shared" si="335"/>
        <v>0</v>
      </c>
      <c r="DU251" s="6">
        <f t="shared" si="335"/>
        <v>0</v>
      </c>
      <c r="DV251" s="6">
        <f t="shared" si="335"/>
        <v>0</v>
      </c>
      <c r="DW251" s="6">
        <f t="shared" si="335"/>
        <v>0</v>
      </c>
      <c r="DX251" s="6">
        <f t="shared" si="335"/>
        <v>0</v>
      </c>
      <c r="DY251" s="6">
        <f t="shared" si="335"/>
        <v>0</v>
      </c>
      <c r="DZ251" s="6">
        <f t="shared" si="335"/>
        <v>0</v>
      </c>
      <c r="EA251" s="6">
        <f t="shared" si="335"/>
        <v>0</v>
      </c>
      <c r="EB251" s="6">
        <f t="shared" si="335"/>
        <v>0</v>
      </c>
      <c r="EC251" s="6">
        <f t="shared" si="335"/>
        <v>0</v>
      </c>
      <c r="ED251" s="6">
        <f t="shared" si="335"/>
        <v>0</v>
      </c>
      <c r="EE251" s="6">
        <f t="shared" si="335"/>
        <v>0</v>
      </c>
      <c r="EF251" s="6">
        <f t="shared" si="335"/>
        <v>0</v>
      </c>
      <c r="EG251" s="6">
        <f t="shared" ref="EG251:FA251" si="336">EF254</f>
        <v>0</v>
      </c>
      <c r="EH251" s="6">
        <f t="shared" si="336"/>
        <v>0</v>
      </c>
      <c r="EI251" s="6">
        <f t="shared" si="336"/>
        <v>0</v>
      </c>
      <c r="EJ251" s="6">
        <f t="shared" si="336"/>
        <v>0</v>
      </c>
      <c r="EK251" s="6">
        <f t="shared" si="336"/>
        <v>0</v>
      </c>
      <c r="EL251" s="6">
        <f t="shared" si="336"/>
        <v>0</v>
      </c>
      <c r="EM251" s="6">
        <f t="shared" si="336"/>
        <v>0</v>
      </c>
      <c r="EN251" s="6">
        <f t="shared" si="336"/>
        <v>0</v>
      </c>
      <c r="EO251" s="6">
        <f t="shared" si="336"/>
        <v>0</v>
      </c>
      <c r="EP251" s="6">
        <f t="shared" si="336"/>
        <v>0</v>
      </c>
      <c r="EQ251" s="6">
        <f t="shared" si="336"/>
        <v>0</v>
      </c>
      <c r="ER251" s="6">
        <f t="shared" si="336"/>
        <v>0</v>
      </c>
      <c r="ES251" s="6">
        <f t="shared" si="336"/>
        <v>0</v>
      </c>
      <c r="ET251" s="6">
        <f t="shared" si="336"/>
        <v>0</v>
      </c>
      <c r="EU251" s="6">
        <f t="shared" si="336"/>
        <v>0</v>
      </c>
      <c r="EV251" s="6">
        <f t="shared" si="336"/>
        <v>0</v>
      </c>
      <c r="EW251" s="6">
        <f t="shared" si="336"/>
        <v>0</v>
      </c>
      <c r="EX251" s="6">
        <f t="shared" si="336"/>
        <v>0</v>
      </c>
      <c r="EY251" s="6">
        <f t="shared" si="336"/>
        <v>0</v>
      </c>
      <c r="EZ251" s="6">
        <f t="shared" si="336"/>
        <v>0</v>
      </c>
      <c r="FA251" s="6">
        <f t="shared" si="336"/>
        <v>0</v>
      </c>
    </row>
    <row r="252" spans="2:157" x14ac:dyDescent="0.35">
      <c r="C252" s="2" t="s">
        <v>135</v>
      </c>
      <c r="H252" s="6">
        <f t="shared" ref="H252:AM252" si="337">H270</f>
        <v>0</v>
      </c>
      <c r="I252" s="6">
        <f t="shared" si="337"/>
        <v>0</v>
      </c>
      <c r="J252" s="6">
        <f t="shared" si="337"/>
        <v>0</v>
      </c>
      <c r="K252" s="6">
        <f t="shared" si="337"/>
        <v>0</v>
      </c>
      <c r="L252" s="6">
        <f t="shared" si="337"/>
        <v>0</v>
      </c>
      <c r="M252" s="6">
        <f t="shared" si="337"/>
        <v>0</v>
      </c>
      <c r="N252" s="6">
        <f t="shared" si="337"/>
        <v>0</v>
      </c>
      <c r="O252" s="6">
        <f t="shared" si="337"/>
        <v>0</v>
      </c>
      <c r="P252" s="6">
        <f t="shared" si="337"/>
        <v>0</v>
      </c>
      <c r="Q252" s="6">
        <f t="shared" si="337"/>
        <v>0</v>
      </c>
      <c r="R252" s="6">
        <f t="shared" si="337"/>
        <v>0</v>
      </c>
      <c r="S252" s="6">
        <f t="shared" si="337"/>
        <v>0</v>
      </c>
      <c r="T252" s="6">
        <f t="shared" si="337"/>
        <v>0</v>
      </c>
      <c r="U252" s="6">
        <f t="shared" si="337"/>
        <v>0</v>
      </c>
      <c r="V252" s="6">
        <f t="shared" si="337"/>
        <v>0</v>
      </c>
      <c r="W252" s="6">
        <f t="shared" si="337"/>
        <v>5104.4694469199994</v>
      </c>
      <c r="X252" s="6">
        <f t="shared" si="337"/>
        <v>5104.4694469199994</v>
      </c>
      <c r="Y252" s="6">
        <f t="shared" si="337"/>
        <v>5104.4694469199994</v>
      </c>
      <c r="Z252" s="6">
        <f t="shared" si="337"/>
        <v>5104.4694469199994</v>
      </c>
      <c r="AA252" s="6">
        <f t="shared" si="337"/>
        <v>5104.4694469199994</v>
      </c>
      <c r="AB252" s="6">
        <f t="shared" si="337"/>
        <v>5104.4694469199994</v>
      </c>
      <c r="AC252" s="6">
        <f t="shared" si="337"/>
        <v>5104.4694469199994</v>
      </c>
      <c r="AD252" s="6">
        <f t="shared" si="337"/>
        <v>5104.4694469199994</v>
      </c>
      <c r="AE252" s="6">
        <f t="shared" si="337"/>
        <v>4537.306175040002</v>
      </c>
      <c r="AF252" s="6">
        <f t="shared" si="337"/>
        <v>0</v>
      </c>
      <c r="AG252" s="6">
        <f t="shared" si="337"/>
        <v>0</v>
      </c>
      <c r="AH252" s="6">
        <f t="shared" si="337"/>
        <v>0</v>
      </c>
      <c r="AI252" s="6">
        <f t="shared" si="337"/>
        <v>0</v>
      </c>
      <c r="AJ252" s="6">
        <f t="shared" si="337"/>
        <v>0</v>
      </c>
      <c r="AK252" s="6">
        <f t="shared" si="337"/>
        <v>0</v>
      </c>
      <c r="AL252" s="6">
        <f t="shared" si="337"/>
        <v>0</v>
      </c>
      <c r="AM252" s="6">
        <f t="shared" si="337"/>
        <v>0</v>
      </c>
      <c r="AN252" s="6">
        <f t="shared" ref="AN252:BS252" si="338">AN270</f>
        <v>0</v>
      </c>
      <c r="AO252" s="6">
        <f t="shared" si="338"/>
        <v>0</v>
      </c>
      <c r="AP252" s="6">
        <f t="shared" si="338"/>
        <v>0</v>
      </c>
      <c r="AQ252" s="6">
        <f t="shared" si="338"/>
        <v>0</v>
      </c>
      <c r="AR252" s="6">
        <f t="shared" si="338"/>
        <v>0</v>
      </c>
      <c r="AS252" s="6">
        <f t="shared" si="338"/>
        <v>0</v>
      </c>
      <c r="AT252" s="6">
        <f t="shared" si="338"/>
        <v>0</v>
      </c>
      <c r="AU252" s="6">
        <f t="shared" si="338"/>
        <v>0</v>
      </c>
      <c r="AV252" s="6">
        <f t="shared" si="338"/>
        <v>0</v>
      </c>
      <c r="AW252" s="6">
        <f t="shared" si="338"/>
        <v>0</v>
      </c>
      <c r="AX252" s="6">
        <f t="shared" si="338"/>
        <v>0</v>
      </c>
      <c r="AY252" s="6">
        <f t="shared" si="338"/>
        <v>0</v>
      </c>
      <c r="AZ252" s="6">
        <f t="shared" si="338"/>
        <v>0</v>
      </c>
      <c r="BA252" s="6">
        <f t="shared" si="338"/>
        <v>0</v>
      </c>
      <c r="BB252" s="6">
        <f t="shared" si="338"/>
        <v>0</v>
      </c>
      <c r="BC252" s="6">
        <f t="shared" si="338"/>
        <v>0</v>
      </c>
      <c r="BD252" s="6">
        <f t="shared" si="338"/>
        <v>0</v>
      </c>
      <c r="BE252" s="6">
        <f t="shared" si="338"/>
        <v>0</v>
      </c>
      <c r="BF252" s="6">
        <f t="shared" si="338"/>
        <v>0</v>
      </c>
      <c r="BG252" s="6">
        <f t="shared" si="338"/>
        <v>0</v>
      </c>
      <c r="BH252" s="6">
        <f t="shared" si="338"/>
        <v>0</v>
      </c>
      <c r="BI252" s="6">
        <f t="shared" si="338"/>
        <v>0</v>
      </c>
      <c r="BJ252" s="6">
        <f t="shared" si="338"/>
        <v>0</v>
      </c>
      <c r="BK252" s="6">
        <f t="shared" si="338"/>
        <v>0</v>
      </c>
      <c r="BL252" s="6">
        <f t="shared" si="338"/>
        <v>0</v>
      </c>
      <c r="BM252" s="6">
        <f t="shared" si="338"/>
        <v>0</v>
      </c>
      <c r="BN252" s="6">
        <f t="shared" si="338"/>
        <v>0</v>
      </c>
      <c r="BO252" s="6">
        <f t="shared" si="338"/>
        <v>0</v>
      </c>
      <c r="BP252" s="6">
        <f t="shared" si="338"/>
        <v>0</v>
      </c>
      <c r="BQ252" s="6">
        <f t="shared" si="338"/>
        <v>0</v>
      </c>
      <c r="BR252" s="6">
        <f t="shared" si="338"/>
        <v>0</v>
      </c>
      <c r="BS252" s="6">
        <f t="shared" si="338"/>
        <v>0</v>
      </c>
      <c r="BT252" s="6">
        <f t="shared" ref="BT252:CY252" si="339">BT270</f>
        <v>0</v>
      </c>
      <c r="BU252" s="6">
        <f t="shared" si="339"/>
        <v>0</v>
      </c>
      <c r="BV252" s="6">
        <f t="shared" si="339"/>
        <v>0</v>
      </c>
      <c r="BW252" s="6">
        <f t="shared" si="339"/>
        <v>0</v>
      </c>
      <c r="BX252" s="6">
        <f t="shared" si="339"/>
        <v>0</v>
      </c>
      <c r="BY252" s="6">
        <f t="shared" si="339"/>
        <v>0</v>
      </c>
      <c r="BZ252" s="6">
        <f t="shared" si="339"/>
        <v>0</v>
      </c>
      <c r="CA252" s="6">
        <f t="shared" si="339"/>
        <v>0</v>
      </c>
      <c r="CB252" s="6">
        <f t="shared" si="339"/>
        <v>0</v>
      </c>
      <c r="CC252" s="6">
        <f t="shared" si="339"/>
        <v>0</v>
      </c>
      <c r="CD252" s="6">
        <f t="shared" si="339"/>
        <v>0</v>
      </c>
      <c r="CE252" s="6">
        <f t="shared" si="339"/>
        <v>0</v>
      </c>
      <c r="CF252" s="6">
        <f t="shared" si="339"/>
        <v>0</v>
      </c>
      <c r="CG252" s="6">
        <f t="shared" si="339"/>
        <v>0</v>
      </c>
      <c r="CH252" s="6">
        <f t="shared" si="339"/>
        <v>0</v>
      </c>
      <c r="CI252" s="6">
        <f t="shared" si="339"/>
        <v>0</v>
      </c>
      <c r="CJ252" s="6">
        <f t="shared" si="339"/>
        <v>0</v>
      </c>
      <c r="CK252" s="6">
        <f t="shared" si="339"/>
        <v>0</v>
      </c>
      <c r="CL252" s="6">
        <f t="shared" si="339"/>
        <v>0</v>
      </c>
      <c r="CM252" s="6">
        <f t="shared" si="339"/>
        <v>0</v>
      </c>
      <c r="CN252" s="6">
        <f t="shared" si="339"/>
        <v>0</v>
      </c>
      <c r="CO252" s="6">
        <f t="shared" si="339"/>
        <v>0</v>
      </c>
      <c r="CP252" s="6">
        <f t="shared" si="339"/>
        <v>0</v>
      </c>
      <c r="CQ252" s="6">
        <f t="shared" si="339"/>
        <v>0</v>
      </c>
      <c r="CR252" s="6">
        <f t="shared" si="339"/>
        <v>0</v>
      </c>
      <c r="CS252" s="6">
        <f t="shared" si="339"/>
        <v>0</v>
      </c>
      <c r="CT252" s="6">
        <f t="shared" si="339"/>
        <v>0</v>
      </c>
      <c r="CU252" s="6">
        <f t="shared" si="339"/>
        <v>0</v>
      </c>
      <c r="CV252" s="6">
        <f t="shared" si="339"/>
        <v>0</v>
      </c>
      <c r="CW252" s="6">
        <f t="shared" si="339"/>
        <v>0</v>
      </c>
      <c r="CX252" s="6">
        <f t="shared" si="339"/>
        <v>0</v>
      </c>
      <c r="CY252" s="6">
        <f t="shared" si="339"/>
        <v>0</v>
      </c>
      <c r="CZ252" s="6">
        <f t="shared" ref="CZ252:EE252" si="340">CZ270</f>
        <v>0</v>
      </c>
      <c r="DA252" s="6">
        <f t="shared" si="340"/>
        <v>0</v>
      </c>
      <c r="DB252" s="6">
        <f t="shared" si="340"/>
        <v>0</v>
      </c>
      <c r="DC252" s="6">
        <f t="shared" si="340"/>
        <v>0</v>
      </c>
      <c r="DD252" s="6">
        <f t="shared" si="340"/>
        <v>0</v>
      </c>
      <c r="DE252" s="6">
        <f t="shared" si="340"/>
        <v>0</v>
      </c>
      <c r="DF252" s="6">
        <f t="shared" si="340"/>
        <v>0</v>
      </c>
      <c r="DG252" s="6">
        <f t="shared" si="340"/>
        <v>0</v>
      </c>
      <c r="DH252" s="6">
        <f t="shared" si="340"/>
        <v>0</v>
      </c>
      <c r="DI252" s="6">
        <f t="shared" si="340"/>
        <v>0</v>
      </c>
      <c r="DJ252" s="6">
        <f t="shared" si="340"/>
        <v>0</v>
      </c>
      <c r="DK252" s="6">
        <f t="shared" si="340"/>
        <v>0</v>
      </c>
      <c r="DL252" s="6">
        <f t="shared" si="340"/>
        <v>0</v>
      </c>
      <c r="DM252" s="6">
        <f t="shared" si="340"/>
        <v>0</v>
      </c>
      <c r="DN252" s="6">
        <f t="shared" si="340"/>
        <v>0</v>
      </c>
      <c r="DO252" s="6">
        <f t="shared" si="340"/>
        <v>0</v>
      </c>
      <c r="DP252" s="6">
        <f t="shared" si="340"/>
        <v>0</v>
      </c>
      <c r="DQ252" s="6">
        <f t="shared" si="340"/>
        <v>0</v>
      </c>
      <c r="DR252" s="6">
        <f t="shared" si="340"/>
        <v>0</v>
      </c>
      <c r="DS252" s="6">
        <f t="shared" si="340"/>
        <v>0</v>
      </c>
      <c r="DT252" s="6">
        <f t="shared" si="340"/>
        <v>0</v>
      </c>
      <c r="DU252" s="6">
        <f t="shared" si="340"/>
        <v>0</v>
      </c>
      <c r="DV252" s="6">
        <f t="shared" si="340"/>
        <v>0</v>
      </c>
      <c r="DW252" s="6">
        <f t="shared" si="340"/>
        <v>0</v>
      </c>
      <c r="DX252" s="6">
        <f t="shared" si="340"/>
        <v>0</v>
      </c>
      <c r="DY252" s="6">
        <f t="shared" si="340"/>
        <v>0</v>
      </c>
      <c r="DZ252" s="6">
        <f t="shared" si="340"/>
        <v>0</v>
      </c>
      <c r="EA252" s="6">
        <f t="shared" si="340"/>
        <v>0</v>
      </c>
      <c r="EB252" s="6">
        <f t="shared" si="340"/>
        <v>0</v>
      </c>
      <c r="EC252" s="6">
        <f t="shared" si="340"/>
        <v>0</v>
      </c>
      <c r="ED252" s="6">
        <f t="shared" si="340"/>
        <v>0</v>
      </c>
      <c r="EE252" s="6">
        <f t="shared" si="340"/>
        <v>0</v>
      </c>
      <c r="EF252" s="6">
        <f t="shared" ref="EF252:FA252" si="341">EF270</f>
        <v>0</v>
      </c>
      <c r="EG252" s="6">
        <f t="shared" si="341"/>
        <v>0</v>
      </c>
      <c r="EH252" s="6">
        <f t="shared" si="341"/>
        <v>0</v>
      </c>
      <c r="EI252" s="6">
        <f t="shared" si="341"/>
        <v>0</v>
      </c>
      <c r="EJ252" s="6">
        <f t="shared" si="341"/>
        <v>0</v>
      </c>
      <c r="EK252" s="6">
        <f t="shared" si="341"/>
        <v>0</v>
      </c>
      <c r="EL252" s="6">
        <f t="shared" si="341"/>
        <v>0</v>
      </c>
      <c r="EM252" s="6">
        <f t="shared" si="341"/>
        <v>0</v>
      </c>
      <c r="EN252" s="6">
        <f t="shared" si="341"/>
        <v>0</v>
      </c>
      <c r="EO252" s="6">
        <f t="shared" si="341"/>
        <v>0</v>
      </c>
      <c r="EP252" s="6">
        <f t="shared" si="341"/>
        <v>0</v>
      </c>
      <c r="EQ252" s="6">
        <f t="shared" si="341"/>
        <v>0</v>
      </c>
      <c r="ER252" s="6">
        <f t="shared" si="341"/>
        <v>0</v>
      </c>
      <c r="ES252" s="6">
        <f t="shared" si="341"/>
        <v>0</v>
      </c>
      <c r="ET252" s="6">
        <f t="shared" si="341"/>
        <v>0</v>
      </c>
      <c r="EU252" s="6">
        <f t="shared" si="341"/>
        <v>0</v>
      </c>
      <c r="EV252" s="6">
        <f t="shared" si="341"/>
        <v>0</v>
      </c>
      <c r="EW252" s="6">
        <f t="shared" si="341"/>
        <v>0</v>
      </c>
      <c r="EX252" s="6">
        <f t="shared" si="341"/>
        <v>0</v>
      </c>
      <c r="EY252" s="6">
        <f t="shared" si="341"/>
        <v>0</v>
      </c>
      <c r="EZ252" s="6">
        <f t="shared" si="341"/>
        <v>0</v>
      </c>
      <c r="FA252" s="6">
        <f t="shared" si="341"/>
        <v>0</v>
      </c>
    </row>
    <row r="253" spans="2:157" x14ac:dyDescent="0.35">
      <c r="C253" s="2" t="s">
        <v>136</v>
      </c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  <c r="CM253" s="6"/>
      <c r="CN253" s="6"/>
      <c r="CO253" s="6"/>
      <c r="CP253" s="6"/>
      <c r="CQ253" s="6"/>
      <c r="CR253" s="6"/>
      <c r="CS253" s="6"/>
      <c r="CT253" s="6"/>
      <c r="CU253" s="6"/>
      <c r="CV253" s="6"/>
      <c r="CW253" s="6"/>
      <c r="CX253" s="6"/>
      <c r="CY253" s="6"/>
      <c r="CZ253" s="6"/>
      <c r="DA253" s="6"/>
      <c r="DB253" s="6"/>
      <c r="DC253" s="6"/>
      <c r="DD253" s="6"/>
      <c r="DE253" s="6"/>
      <c r="DF253" s="6"/>
      <c r="DG253" s="6"/>
      <c r="DH253" s="6"/>
      <c r="DI253" s="6"/>
      <c r="DJ253" s="6"/>
      <c r="DK253" s="6"/>
      <c r="DL253" s="6"/>
      <c r="DM253" s="6"/>
      <c r="DN253" s="6"/>
      <c r="DO253" s="6"/>
      <c r="DP253" s="6"/>
      <c r="DQ253" s="6"/>
      <c r="DR253" s="6"/>
      <c r="DS253" s="6"/>
      <c r="DT253" s="6"/>
      <c r="DU253" s="6"/>
      <c r="DV253" s="6"/>
      <c r="DW253" s="6"/>
      <c r="DX253" s="6"/>
      <c r="DY253" s="6"/>
      <c r="DZ253" s="6"/>
      <c r="EA253" s="6"/>
      <c r="EB253" s="6"/>
      <c r="EC253" s="6"/>
      <c r="ED253" s="6"/>
      <c r="EE253" s="6"/>
      <c r="EF253" s="6"/>
      <c r="EG253" s="6"/>
      <c r="EH253" s="6"/>
      <c r="EI253" s="6"/>
      <c r="EJ253" s="6"/>
      <c r="EK253" s="6"/>
      <c r="EL253" s="6"/>
      <c r="EM253" s="6"/>
      <c r="EN253" s="6"/>
      <c r="EO253" s="6"/>
      <c r="EP253" s="6"/>
      <c r="EQ253" s="6"/>
      <c r="ER253" s="6"/>
      <c r="ES253" s="6"/>
      <c r="ET253" s="6"/>
      <c r="EU253" s="6"/>
      <c r="EV253" s="6"/>
      <c r="EW253" s="6"/>
      <c r="EX253" s="6"/>
      <c r="EY253" s="6"/>
      <c r="EZ253" s="6"/>
      <c r="FA253" s="6"/>
    </row>
    <row r="254" spans="2:157" x14ac:dyDescent="0.35">
      <c r="C254" s="2" t="s">
        <v>137</v>
      </c>
      <c r="G254" s="2">
        <f>G98</f>
        <v>45373.061750399997</v>
      </c>
      <c r="H254" s="6">
        <f>H251-H252+H253</f>
        <v>45373.061750399997</v>
      </c>
      <c r="I254" s="6">
        <f t="shared" ref="I254:BT254" si="342">I251-I252+I253</f>
        <v>45373.061750399997</v>
      </c>
      <c r="J254" s="6">
        <f t="shared" si="342"/>
        <v>45373.061750399997</v>
      </c>
      <c r="K254" s="6">
        <f t="shared" si="342"/>
        <v>45373.061750399997</v>
      </c>
      <c r="L254" s="6">
        <f t="shared" si="342"/>
        <v>45373.061750399997</v>
      </c>
      <c r="M254" s="6">
        <f t="shared" si="342"/>
        <v>45373.061750399997</v>
      </c>
      <c r="N254" s="6">
        <f t="shared" si="342"/>
        <v>45373.061750399997</v>
      </c>
      <c r="O254" s="6">
        <f t="shared" si="342"/>
        <v>45373.061750399997</v>
      </c>
      <c r="P254" s="6">
        <f t="shared" si="342"/>
        <v>45373.061750399997</v>
      </c>
      <c r="Q254" s="6">
        <f t="shared" si="342"/>
        <v>45373.061750399997</v>
      </c>
      <c r="R254" s="6">
        <f t="shared" si="342"/>
        <v>45373.061750399997</v>
      </c>
      <c r="S254" s="6">
        <f t="shared" si="342"/>
        <v>45373.061750399997</v>
      </c>
      <c r="T254" s="6">
        <f t="shared" si="342"/>
        <v>45373.061750399997</v>
      </c>
      <c r="U254" s="6">
        <f t="shared" si="342"/>
        <v>45373.061750399997</v>
      </c>
      <c r="V254" s="6">
        <f t="shared" si="342"/>
        <v>45373.061750399997</v>
      </c>
      <c r="W254" s="6">
        <f t="shared" si="342"/>
        <v>40268.59230348</v>
      </c>
      <c r="X254" s="6">
        <f t="shared" si="342"/>
        <v>35164.122856560003</v>
      </c>
      <c r="Y254" s="6">
        <f t="shared" si="342"/>
        <v>30059.653409640003</v>
      </c>
      <c r="Z254" s="6">
        <f t="shared" si="342"/>
        <v>24955.183962720002</v>
      </c>
      <c r="AA254" s="6">
        <f t="shared" si="342"/>
        <v>19850.714515800002</v>
      </c>
      <c r="AB254" s="6">
        <f t="shared" si="342"/>
        <v>14746.245068880002</v>
      </c>
      <c r="AC254" s="6">
        <f t="shared" si="342"/>
        <v>9641.7756219600014</v>
      </c>
      <c r="AD254" s="6">
        <f t="shared" si="342"/>
        <v>4537.306175040002</v>
      </c>
      <c r="AE254" s="6">
        <f t="shared" si="342"/>
        <v>0</v>
      </c>
      <c r="AF254" s="6">
        <f t="shared" si="342"/>
        <v>0</v>
      </c>
      <c r="AG254" s="6">
        <f t="shared" si="342"/>
        <v>0</v>
      </c>
      <c r="AH254" s="6">
        <f t="shared" si="342"/>
        <v>0</v>
      </c>
      <c r="AI254" s="6">
        <f t="shared" si="342"/>
        <v>0</v>
      </c>
      <c r="AJ254" s="6">
        <f t="shared" si="342"/>
        <v>0</v>
      </c>
      <c r="AK254" s="6">
        <f t="shared" si="342"/>
        <v>0</v>
      </c>
      <c r="AL254" s="6">
        <f t="shared" si="342"/>
        <v>0</v>
      </c>
      <c r="AM254" s="6">
        <f t="shared" si="342"/>
        <v>0</v>
      </c>
      <c r="AN254" s="6">
        <f t="shared" si="342"/>
        <v>0</v>
      </c>
      <c r="AO254" s="6">
        <f t="shared" si="342"/>
        <v>0</v>
      </c>
      <c r="AP254" s="6">
        <f t="shared" si="342"/>
        <v>0</v>
      </c>
      <c r="AQ254" s="6">
        <f t="shared" si="342"/>
        <v>0</v>
      </c>
      <c r="AR254" s="6">
        <f t="shared" si="342"/>
        <v>0</v>
      </c>
      <c r="AS254" s="6">
        <f t="shared" si="342"/>
        <v>0</v>
      </c>
      <c r="AT254" s="6">
        <f t="shared" si="342"/>
        <v>0</v>
      </c>
      <c r="AU254" s="6">
        <f t="shared" si="342"/>
        <v>0</v>
      </c>
      <c r="AV254" s="6">
        <f t="shared" si="342"/>
        <v>0</v>
      </c>
      <c r="AW254" s="6">
        <f t="shared" si="342"/>
        <v>0</v>
      </c>
      <c r="AX254" s="6">
        <f t="shared" si="342"/>
        <v>0</v>
      </c>
      <c r="AY254" s="6">
        <f t="shared" si="342"/>
        <v>0</v>
      </c>
      <c r="AZ254" s="6">
        <f t="shared" si="342"/>
        <v>0</v>
      </c>
      <c r="BA254" s="6">
        <f t="shared" si="342"/>
        <v>0</v>
      </c>
      <c r="BB254" s="6">
        <f t="shared" si="342"/>
        <v>0</v>
      </c>
      <c r="BC254" s="6">
        <f t="shared" si="342"/>
        <v>0</v>
      </c>
      <c r="BD254" s="6">
        <f t="shared" si="342"/>
        <v>0</v>
      </c>
      <c r="BE254" s="6">
        <f t="shared" si="342"/>
        <v>0</v>
      </c>
      <c r="BF254" s="6">
        <f t="shared" si="342"/>
        <v>0</v>
      </c>
      <c r="BG254" s="6">
        <f t="shared" si="342"/>
        <v>0</v>
      </c>
      <c r="BH254" s="6">
        <f t="shared" si="342"/>
        <v>0</v>
      </c>
      <c r="BI254" s="6">
        <f t="shared" si="342"/>
        <v>0</v>
      </c>
      <c r="BJ254" s="6">
        <f t="shared" si="342"/>
        <v>0</v>
      </c>
      <c r="BK254" s="6">
        <f t="shared" si="342"/>
        <v>0</v>
      </c>
      <c r="BL254" s="6">
        <f t="shared" si="342"/>
        <v>0</v>
      </c>
      <c r="BM254" s="6">
        <f t="shared" si="342"/>
        <v>0</v>
      </c>
      <c r="BN254" s="6">
        <f t="shared" si="342"/>
        <v>0</v>
      </c>
      <c r="BO254" s="6">
        <f t="shared" si="342"/>
        <v>0</v>
      </c>
      <c r="BP254" s="6">
        <f t="shared" si="342"/>
        <v>0</v>
      </c>
      <c r="BQ254" s="6">
        <f t="shared" si="342"/>
        <v>0</v>
      </c>
      <c r="BR254" s="6">
        <f t="shared" si="342"/>
        <v>0</v>
      </c>
      <c r="BS254" s="6">
        <f t="shared" si="342"/>
        <v>0</v>
      </c>
      <c r="BT254" s="6">
        <f t="shared" si="342"/>
        <v>0</v>
      </c>
      <c r="BU254" s="6">
        <f t="shared" ref="BU254:EF254" si="343">BU251-BU252+BU253</f>
        <v>0</v>
      </c>
      <c r="BV254" s="6">
        <f t="shared" si="343"/>
        <v>0</v>
      </c>
      <c r="BW254" s="6">
        <f t="shared" si="343"/>
        <v>0</v>
      </c>
      <c r="BX254" s="6">
        <f t="shared" si="343"/>
        <v>0</v>
      </c>
      <c r="BY254" s="6">
        <f t="shared" si="343"/>
        <v>0</v>
      </c>
      <c r="BZ254" s="6">
        <f t="shared" si="343"/>
        <v>0</v>
      </c>
      <c r="CA254" s="6">
        <f t="shared" si="343"/>
        <v>0</v>
      </c>
      <c r="CB254" s="6">
        <f t="shared" si="343"/>
        <v>0</v>
      </c>
      <c r="CC254" s="6">
        <f t="shared" si="343"/>
        <v>0</v>
      </c>
      <c r="CD254" s="6">
        <f t="shared" si="343"/>
        <v>0</v>
      </c>
      <c r="CE254" s="6">
        <f t="shared" si="343"/>
        <v>0</v>
      </c>
      <c r="CF254" s="6">
        <f t="shared" si="343"/>
        <v>0</v>
      </c>
      <c r="CG254" s="6">
        <f t="shared" si="343"/>
        <v>0</v>
      </c>
      <c r="CH254" s="6">
        <f t="shared" si="343"/>
        <v>0</v>
      </c>
      <c r="CI254" s="6">
        <f t="shared" si="343"/>
        <v>0</v>
      </c>
      <c r="CJ254" s="6">
        <f t="shared" si="343"/>
        <v>0</v>
      </c>
      <c r="CK254" s="6">
        <f t="shared" si="343"/>
        <v>0</v>
      </c>
      <c r="CL254" s="6">
        <f t="shared" si="343"/>
        <v>0</v>
      </c>
      <c r="CM254" s="6">
        <f t="shared" si="343"/>
        <v>0</v>
      </c>
      <c r="CN254" s="6">
        <f t="shared" si="343"/>
        <v>0</v>
      </c>
      <c r="CO254" s="6">
        <f t="shared" si="343"/>
        <v>0</v>
      </c>
      <c r="CP254" s="6">
        <f t="shared" si="343"/>
        <v>0</v>
      </c>
      <c r="CQ254" s="6">
        <f t="shared" si="343"/>
        <v>0</v>
      </c>
      <c r="CR254" s="6">
        <f t="shared" si="343"/>
        <v>0</v>
      </c>
      <c r="CS254" s="6">
        <f t="shared" si="343"/>
        <v>0</v>
      </c>
      <c r="CT254" s="6">
        <f t="shared" si="343"/>
        <v>0</v>
      </c>
      <c r="CU254" s="6">
        <f t="shared" si="343"/>
        <v>0</v>
      </c>
      <c r="CV254" s="6">
        <f t="shared" si="343"/>
        <v>0</v>
      </c>
      <c r="CW254" s="6">
        <f t="shared" si="343"/>
        <v>0</v>
      </c>
      <c r="CX254" s="6">
        <f t="shared" si="343"/>
        <v>0</v>
      </c>
      <c r="CY254" s="6">
        <f t="shared" si="343"/>
        <v>0</v>
      </c>
      <c r="CZ254" s="6">
        <f t="shared" si="343"/>
        <v>0</v>
      </c>
      <c r="DA254" s="6">
        <f t="shared" si="343"/>
        <v>0</v>
      </c>
      <c r="DB254" s="6">
        <f t="shared" si="343"/>
        <v>0</v>
      </c>
      <c r="DC254" s="6">
        <f t="shared" si="343"/>
        <v>0</v>
      </c>
      <c r="DD254" s="6">
        <f t="shared" si="343"/>
        <v>0</v>
      </c>
      <c r="DE254" s="6">
        <f t="shared" si="343"/>
        <v>0</v>
      </c>
      <c r="DF254" s="6">
        <f t="shared" si="343"/>
        <v>0</v>
      </c>
      <c r="DG254" s="6">
        <f t="shared" si="343"/>
        <v>0</v>
      </c>
      <c r="DH254" s="6">
        <f t="shared" si="343"/>
        <v>0</v>
      </c>
      <c r="DI254" s="6">
        <f t="shared" si="343"/>
        <v>0</v>
      </c>
      <c r="DJ254" s="6">
        <f t="shared" si="343"/>
        <v>0</v>
      </c>
      <c r="DK254" s="6">
        <f t="shared" si="343"/>
        <v>0</v>
      </c>
      <c r="DL254" s="6">
        <f t="shared" si="343"/>
        <v>0</v>
      </c>
      <c r="DM254" s="6">
        <f t="shared" si="343"/>
        <v>0</v>
      </c>
      <c r="DN254" s="6">
        <f t="shared" si="343"/>
        <v>0</v>
      </c>
      <c r="DO254" s="6">
        <f t="shared" si="343"/>
        <v>0</v>
      </c>
      <c r="DP254" s="6">
        <f t="shared" si="343"/>
        <v>0</v>
      </c>
      <c r="DQ254" s="6">
        <f t="shared" si="343"/>
        <v>0</v>
      </c>
      <c r="DR254" s="6">
        <f t="shared" si="343"/>
        <v>0</v>
      </c>
      <c r="DS254" s="6">
        <f t="shared" si="343"/>
        <v>0</v>
      </c>
      <c r="DT254" s="6">
        <f t="shared" si="343"/>
        <v>0</v>
      </c>
      <c r="DU254" s="6">
        <f t="shared" si="343"/>
        <v>0</v>
      </c>
      <c r="DV254" s="6">
        <f t="shared" si="343"/>
        <v>0</v>
      </c>
      <c r="DW254" s="6">
        <f t="shared" si="343"/>
        <v>0</v>
      </c>
      <c r="DX254" s="6">
        <f t="shared" si="343"/>
        <v>0</v>
      </c>
      <c r="DY254" s="6">
        <f t="shared" si="343"/>
        <v>0</v>
      </c>
      <c r="DZ254" s="6">
        <f t="shared" si="343"/>
        <v>0</v>
      </c>
      <c r="EA254" s="6">
        <f t="shared" si="343"/>
        <v>0</v>
      </c>
      <c r="EB254" s="6">
        <f t="shared" si="343"/>
        <v>0</v>
      </c>
      <c r="EC254" s="6">
        <f t="shared" si="343"/>
        <v>0</v>
      </c>
      <c r="ED254" s="6">
        <f t="shared" si="343"/>
        <v>0</v>
      </c>
      <c r="EE254" s="6">
        <f t="shared" si="343"/>
        <v>0</v>
      </c>
      <c r="EF254" s="6">
        <f t="shared" si="343"/>
        <v>0</v>
      </c>
      <c r="EG254" s="6">
        <f t="shared" ref="EG254:FA254" si="344">EG251-EG252+EG253</f>
        <v>0</v>
      </c>
      <c r="EH254" s="6">
        <f t="shared" si="344"/>
        <v>0</v>
      </c>
      <c r="EI254" s="6">
        <f t="shared" si="344"/>
        <v>0</v>
      </c>
      <c r="EJ254" s="6">
        <f t="shared" si="344"/>
        <v>0</v>
      </c>
      <c r="EK254" s="6">
        <f t="shared" si="344"/>
        <v>0</v>
      </c>
      <c r="EL254" s="6">
        <f t="shared" si="344"/>
        <v>0</v>
      </c>
      <c r="EM254" s="6">
        <f t="shared" si="344"/>
        <v>0</v>
      </c>
      <c r="EN254" s="6">
        <f t="shared" si="344"/>
        <v>0</v>
      </c>
      <c r="EO254" s="6">
        <f t="shared" si="344"/>
        <v>0</v>
      </c>
      <c r="EP254" s="6">
        <f t="shared" si="344"/>
        <v>0</v>
      </c>
      <c r="EQ254" s="6">
        <f t="shared" si="344"/>
        <v>0</v>
      </c>
      <c r="ER254" s="6">
        <f t="shared" si="344"/>
        <v>0</v>
      </c>
      <c r="ES254" s="6">
        <f t="shared" si="344"/>
        <v>0</v>
      </c>
      <c r="ET254" s="6">
        <f t="shared" si="344"/>
        <v>0</v>
      </c>
      <c r="EU254" s="6">
        <f t="shared" si="344"/>
        <v>0</v>
      </c>
      <c r="EV254" s="6">
        <f t="shared" si="344"/>
        <v>0</v>
      </c>
      <c r="EW254" s="6">
        <f t="shared" si="344"/>
        <v>0</v>
      </c>
      <c r="EX254" s="6">
        <f t="shared" si="344"/>
        <v>0</v>
      </c>
      <c r="EY254" s="6">
        <f t="shared" si="344"/>
        <v>0</v>
      </c>
      <c r="EZ254" s="6">
        <f t="shared" si="344"/>
        <v>0</v>
      </c>
      <c r="FA254" s="6">
        <f t="shared" si="344"/>
        <v>0</v>
      </c>
    </row>
    <row r="255" spans="2:157" x14ac:dyDescent="0.35"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  <c r="CL255" s="6"/>
      <c r="CM255" s="6"/>
      <c r="CN255" s="6"/>
      <c r="CO255" s="6"/>
      <c r="CP255" s="6"/>
      <c r="CQ255" s="6"/>
      <c r="CR255" s="6"/>
      <c r="CS255" s="6"/>
      <c r="CT255" s="6"/>
      <c r="CU255" s="6"/>
      <c r="CV255" s="6"/>
      <c r="CW255" s="6"/>
      <c r="CX255" s="6"/>
      <c r="CY255" s="6"/>
      <c r="CZ255" s="6"/>
      <c r="DA255" s="6"/>
      <c r="DB255" s="6"/>
      <c r="DC255" s="6"/>
      <c r="DD255" s="6"/>
      <c r="DE255" s="6"/>
      <c r="DF255" s="6"/>
      <c r="DG255" s="6"/>
      <c r="DH255" s="6"/>
      <c r="DI255" s="6"/>
      <c r="DJ255" s="6"/>
      <c r="DK255" s="6"/>
      <c r="DL255" s="6"/>
      <c r="DM255" s="6"/>
      <c r="DN255" s="6"/>
      <c r="DO255" s="6"/>
      <c r="DP255" s="6"/>
      <c r="DQ255" s="6"/>
      <c r="DR255" s="6"/>
      <c r="DS255" s="6"/>
      <c r="DT255" s="6"/>
      <c r="DU255" s="6"/>
      <c r="DV255" s="6"/>
      <c r="DW255" s="6"/>
      <c r="DX255" s="6"/>
      <c r="DY255" s="6"/>
      <c r="DZ255" s="6"/>
      <c r="EA255" s="6"/>
      <c r="EB255" s="6"/>
      <c r="EC255" s="6"/>
      <c r="ED255" s="6"/>
      <c r="EE255" s="6"/>
      <c r="EF255" s="6"/>
      <c r="EG255" s="6"/>
      <c r="EH255" s="6"/>
      <c r="EI255" s="6"/>
      <c r="EJ255" s="6"/>
      <c r="EK255" s="6"/>
      <c r="EL255" s="6"/>
      <c r="EM255" s="6"/>
      <c r="EN255" s="6"/>
      <c r="EO255" s="6"/>
      <c r="EP255" s="6"/>
      <c r="EQ255" s="6"/>
      <c r="ER255" s="6"/>
      <c r="ES255" s="6"/>
      <c r="ET255" s="6"/>
      <c r="EU255" s="6"/>
      <c r="EV255" s="6"/>
      <c r="EW255" s="6"/>
      <c r="EX255" s="6"/>
      <c r="EY255" s="6"/>
      <c r="EZ255" s="6"/>
      <c r="FA255" s="6"/>
    </row>
    <row r="256" spans="2:157" x14ac:dyDescent="0.35">
      <c r="B256" s="2" t="s">
        <v>213</v>
      </c>
    </row>
    <row r="257" spans="2:157" x14ac:dyDescent="0.35">
      <c r="B257" s="2" t="s">
        <v>129</v>
      </c>
    </row>
    <row r="258" spans="2:157" x14ac:dyDescent="0.35">
      <c r="C258" s="2" t="s">
        <v>122</v>
      </c>
      <c r="H258" s="6">
        <f>G274</f>
        <v>0</v>
      </c>
      <c r="I258" s="6">
        <f t="shared" ref="I258:BT258" si="345">H274</f>
        <v>0</v>
      </c>
      <c r="J258" s="6">
        <f t="shared" si="345"/>
        <v>0</v>
      </c>
      <c r="K258" s="6">
        <f t="shared" si="345"/>
        <v>0</v>
      </c>
      <c r="L258" s="6">
        <f t="shared" si="345"/>
        <v>0</v>
      </c>
      <c r="M258" s="6">
        <f t="shared" si="345"/>
        <v>0</v>
      </c>
      <c r="N258" s="6">
        <f t="shared" si="345"/>
        <v>0</v>
      </c>
      <c r="O258" s="6">
        <f t="shared" si="345"/>
        <v>0</v>
      </c>
      <c r="P258" s="6">
        <f t="shared" si="345"/>
        <v>0</v>
      </c>
      <c r="Q258" s="6">
        <f t="shared" si="345"/>
        <v>0</v>
      </c>
      <c r="R258" s="6">
        <f t="shared" si="345"/>
        <v>0</v>
      </c>
      <c r="S258" s="6">
        <f t="shared" si="345"/>
        <v>0</v>
      </c>
      <c r="T258" s="6">
        <f t="shared" si="345"/>
        <v>0</v>
      </c>
      <c r="U258" s="6">
        <f t="shared" si="345"/>
        <v>907461.23500799993</v>
      </c>
      <c r="V258" s="6">
        <f t="shared" si="345"/>
        <v>907461.23500799993</v>
      </c>
      <c r="W258" s="6">
        <f t="shared" si="345"/>
        <v>254446.41362082734</v>
      </c>
      <c r="X258" s="6">
        <f t="shared" si="345"/>
        <v>0</v>
      </c>
      <c r="Y258" s="6">
        <f t="shared" si="345"/>
        <v>0</v>
      </c>
      <c r="Z258" s="6">
        <f t="shared" si="345"/>
        <v>0</v>
      </c>
      <c r="AA258" s="6">
        <f t="shared" si="345"/>
        <v>0</v>
      </c>
      <c r="AB258" s="6">
        <f t="shared" si="345"/>
        <v>0</v>
      </c>
      <c r="AC258" s="6">
        <f t="shared" si="345"/>
        <v>0</v>
      </c>
      <c r="AD258" s="6">
        <f t="shared" si="345"/>
        <v>0</v>
      </c>
      <c r="AE258" s="6">
        <f t="shared" si="345"/>
        <v>0</v>
      </c>
      <c r="AF258" s="6">
        <f t="shared" si="345"/>
        <v>0</v>
      </c>
      <c r="AG258" s="6">
        <f t="shared" si="345"/>
        <v>0</v>
      </c>
      <c r="AH258" s="6">
        <f t="shared" si="345"/>
        <v>0</v>
      </c>
      <c r="AI258" s="6">
        <f t="shared" si="345"/>
        <v>0</v>
      </c>
      <c r="AJ258" s="6">
        <f t="shared" si="345"/>
        <v>0</v>
      </c>
      <c r="AK258" s="6">
        <f t="shared" si="345"/>
        <v>0</v>
      </c>
      <c r="AL258" s="6">
        <f t="shared" si="345"/>
        <v>0</v>
      </c>
      <c r="AM258" s="6">
        <f t="shared" si="345"/>
        <v>0</v>
      </c>
      <c r="AN258" s="6">
        <f t="shared" si="345"/>
        <v>0</v>
      </c>
      <c r="AO258" s="6">
        <f t="shared" si="345"/>
        <v>0</v>
      </c>
      <c r="AP258" s="6">
        <f t="shared" si="345"/>
        <v>0</v>
      </c>
      <c r="AQ258" s="6">
        <f t="shared" si="345"/>
        <v>0</v>
      </c>
      <c r="AR258" s="6">
        <f t="shared" si="345"/>
        <v>0</v>
      </c>
      <c r="AS258" s="6">
        <f t="shared" si="345"/>
        <v>0</v>
      </c>
      <c r="AT258" s="6">
        <f t="shared" si="345"/>
        <v>0</v>
      </c>
      <c r="AU258" s="6">
        <f t="shared" si="345"/>
        <v>0</v>
      </c>
      <c r="AV258" s="6">
        <f t="shared" si="345"/>
        <v>0</v>
      </c>
      <c r="AW258" s="6">
        <f t="shared" si="345"/>
        <v>0</v>
      </c>
      <c r="AX258" s="6">
        <f t="shared" si="345"/>
        <v>0</v>
      </c>
      <c r="AY258" s="6">
        <f t="shared" si="345"/>
        <v>0</v>
      </c>
      <c r="AZ258" s="6">
        <f t="shared" si="345"/>
        <v>0</v>
      </c>
      <c r="BA258" s="6">
        <f t="shared" si="345"/>
        <v>0</v>
      </c>
      <c r="BB258" s="6">
        <f t="shared" si="345"/>
        <v>0</v>
      </c>
      <c r="BC258" s="6">
        <f t="shared" si="345"/>
        <v>0</v>
      </c>
      <c r="BD258" s="6">
        <f t="shared" si="345"/>
        <v>0</v>
      </c>
      <c r="BE258" s="6">
        <f t="shared" si="345"/>
        <v>0</v>
      </c>
      <c r="BF258" s="6">
        <f t="shared" si="345"/>
        <v>0</v>
      </c>
      <c r="BG258" s="6">
        <f t="shared" si="345"/>
        <v>0</v>
      </c>
      <c r="BH258" s="6">
        <f t="shared" si="345"/>
        <v>0</v>
      </c>
      <c r="BI258" s="6">
        <f t="shared" si="345"/>
        <v>0</v>
      </c>
      <c r="BJ258" s="6">
        <f t="shared" si="345"/>
        <v>0</v>
      </c>
      <c r="BK258" s="6">
        <f t="shared" si="345"/>
        <v>0</v>
      </c>
      <c r="BL258" s="6">
        <f t="shared" si="345"/>
        <v>0</v>
      </c>
      <c r="BM258" s="6">
        <f t="shared" si="345"/>
        <v>0</v>
      </c>
      <c r="BN258" s="6">
        <f t="shared" si="345"/>
        <v>0</v>
      </c>
      <c r="BO258" s="6">
        <f t="shared" si="345"/>
        <v>0</v>
      </c>
      <c r="BP258" s="6">
        <f t="shared" si="345"/>
        <v>0</v>
      </c>
      <c r="BQ258" s="6">
        <f t="shared" si="345"/>
        <v>0</v>
      </c>
      <c r="BR258" s="6">
        <f t="shared" si="345"/>
        <v>0</v>
      </c>
      <c r="BS258" s="6">
        <f t="shared" si="345"/>
        <v>0</v>
      </c>
      <c r="BT258" s="6">
        <f t="shared" si="345"/>
        <v>0</v>
      </c>
      <c r="BU258" s="6">
        <f t="shared" ref="BU258:EF258" si="346">BT274</f>
        <v>0</v>
      </c>
      <c r="BV258" s="6">
        <f t="shared" si="346"/>
        <v>0</v>
      </c>
      <c r="BW258" s="6">
        <f t="shared" si="346"/>
        <v>0</v>
      </c>
      <c r="BX258" s="6">
        <f t="shared" si="346"/>
        <v>0</v>
      </c>
      <c r="BY258" s="6">
        <f t="shared" si="346"/>
        <v>0</v>
      </c>
      <c r="BZ258" s="6">
        <f t="shared" si="346"/>
        <v>0</v>
      </c>
      <c r="CA258" s="6">
        <f t="shared" si="346"/>
        <v>0</v>
      </c>
      <c r="CB258" s="6">
        <f t="shared" si="346"/>
        <v>0</v>
      </c>
      <c r="CC258" s="6">
        <f t="shared" si="346"/>
        <v>0</v>
      </c>
      <c r="CD258" s="6">
        <f t="shared" si="346"/>
        <v>0</v>
      </c>
      <c r="CE258" s="6">
        <f t="shared" si="346"/>
        <v>0</v>
      </c>
      <c r="CF258" s="6">
        <f t="shared" si="346"/>
        <v>0</v>
      </c>
      <c r="CG258" s="6">
        <f t="shared" si="346"/>
        <v>0</v>
      </c>
      <c r="CH258" s="6">
        <f t="shared" si="346"/>
        <v>0</v>
      </c>
      <c r="CI258" s="6">
        <f t="shared" si="346"/>
        <v>0</v>
      </c>
      <c r="CJ258" s="6">
        <f t="shared" si="346"/>
        <v>0</v>
      </c>
      <c r="CK258" s="6">
        <f t="shared" si="346"/>
        <v>0</v>
      </c>
      <c r="CL258" s="6">
        <f t="shared" si="346"/>
        <v>0</v>
      </c>
      <c r="CM258" s="6">
        <f t="shared" si="346"/>
        <v>0</v>
      </c>
      <c r="CN258" s="6">
        <f t="shared" si="346"/>
        <v>0</v>
      </c>
      <c r="CO258" s="6">
        <f t="shared" si="346"/>
        <v>0</v>
      </c>
      <c r="CP258" s="6">
        <f t="shared" si="346"/>
        <v>0</v>
      </c>
      <c r="CQ258" s="6">
        <f t="shared" si="346"/>
        <v>0</v>
      </c>
      <c r="CR258" s="6">
        <f t="shared" si="346"/>
        <v>0</v>
      </c>
      <c r="CS258" s="6">
        <f t="shared" si="346"/>
        <v>0</v>
      </c>
      <c r="CT258" s="6">
        <f t="shared" si="346"/>
        <v>0</v>
      </c>
      <c r="CU258" s="6">
        <f t="shared" si="346"/>
        <v>0</v>
      </c>
      <c r="CV258" s="6">
        <f t="shared" si="346"/>
        <v>0</v>
      </c>
      <c r="CW258" s="6">
        <f t="shared" si="346"/>
        <v>0</v>
      </c>
      <c r="CX258" s="6">
        <f t="shared" si="346"/>
        <v>0</v>
      </c>
      <c r="CY258" s="6">
        <f t="shared" si="346"/>
        <v>0</v>
      </c>
      <c r="CZ258" s="6">
        <f t="shared" si="346"/>
        <v>0</v>
      </c>
      <c r="DA258" s="6">
        <f t="shared" si="346"/>
        <v>0</v>
      </c>
      <c r="DB258" s="6">
        <f t="shared" si="346"/>
        <v>0</v>
      </c>
      <c r="DC258" s="6">
        <f t="shared" si="346"/>
        <v>0</v>
      </c>
      <c r="DD258" s="6">
        <f t="shared" si="346"/>
        <v>0</v>
      </c>
      <c r="DE258" s="6">
        <f t="shared" si="346"/>
        <v>0</v>
      </c>
      <c r="DF258" s="6">
        <f t="shared" si="346"/>
        <v>0</v>
      </c>
      <c r="DG258" s="6">
        <f t="shared" si="346"/>
        <v>0</v>
      </c>
      <c r="DH258" s="6">
        <f t="shared" si="346"/>
        <v>0</v>
      </c>
      <c r="DI258" s="6">
        <f t="shared" si="346"/>
        <v>0</v>
      </c>
      <c r="DJ258" s="6">
        <f t="shared" si="346"/>
        <v>0</v>
      </c>
      <c r="DK258" s="6">
        <f t="shared" si="346"/>
        <v>0</v>
      </c>
      <c r="DL258" s="6">
        <f t="shared" si="346"/>
        <v>0</v>
      </c>
      <c r="DM258" s="6">
        <f t="shared" si="346"/>
        <v>0</v>
      </c>
      <c r="DN258" s="6">
        <f t="shared" si="346"/>
        <v>0</v>
      </c>
      <c r="DO258" s="6">
        <f t="shared" si="346"/>
        <v>0</v>
      </c>
      <c r="DP258" s="6">
        <f t="shared" si="346"/>
        <v>0</v>
      </c>
      <c r="DQ258" s="6">
        <f t="shared" si="346"/>
        <v>0</v>
      </c>
      <c r="DR258" s="6">
        <f t="shared" si="346"/>
        <v>0</v>
      </c>
      <c r="DS258" s="6">
        <f t="shared" si="346"/>
        <v>0</v>
      </c>
      <c r="DT258" s="6">
        <f t="shared" si="346"/>
        <v>0</v>
      </c>
      <c r="DU258" s="6">
        <f t="shared" si="346"/>
        <v>0</v>
      </c>
      <c r="DV258" s="6">
        <f t="shared" si="346"/>
        <v>0</v>
      </c>
      <c r="DW258" s="6">
        <f t="shared" si="346"/>
        <v>0</v>
      </c>
      <c r="DX258" s="6">
        <f t="shared" si="346"/>
        <v>0</v>
      </c>
      <c r="DY258" s="6">
        <f t="shared" si="346"/>
        <v>0</v>
      </c>
      <c r="DZ258" s="6">
        <f t="shared" si="346"/>
        <v>0</v>
      </c>
      <c r="EA258" s="6">
        <f t="shared" si="346"/>
        <v>0</v>
      </c>
      <c r="EB258" s="6">
        <f t="shared" si="346"/>
        <v>0</v>
      </c>
      <c r="EC258" s="6">
        <f t="shared" si="346"/>
        <v>0</v>
      </c>
      <c r="ED258" s="6">
        <f t="shared" si="346"/>
        <v>0</v>
      </c>
      <c r="EE258" s="6">
        <f t="shared" si="346"/>
        <v>0</v>
      </c>
      <c r="EF258" s="6">
        <f t="shared" si="346"/>
        <v>0</v>
      </c>
      <c r="EG258" s="6">
        <f t="shared" ref="EG258:FA258" si="347">EF274</f>
        <v>0</v>
      </c>
      <c r="EH258" s="6">
        <f t="shared" si="347"/>
        <v>0</v>
      </c>
      <c r="EI258" s="6">
        <f t="shared" si="347"/>
        <v>0</v>
      </c>
      <c r="EJ258" s="6">
        <f t="shared" si="347"/>
        <v>0</v>
      </c>
      <c r="EK258" s="6">
        <f t="shared" si="347"/>
        <v>0</v>
      </c>
      <c r="EL258" s="6">
        <f t="shared" si="347"/>
        <v>0</v>
      </c>
      <c r="EM258" s="6">
        <f t="shared" si="347"/>
        <v>0</v>
      </c>
      <c r="EN258" s="6">
        <f t="shared" si="347"/>
        <v>0</v>
      </c>
      <c r="EO258" s="6">
        <f t="shared" si="347"/>
        <v>0</v>
      </c>
      <c r="EP258" s="6">
        <f t="shared" si="347"/>
        <v>0</v>
      </c>
      <c r="EQ258" s="6">
        <f t="shared" si="347"/>
        <v>0</v>
      </c>
      <c r="ER258" s="6">
        <f t="shared" si="347"/>
        <v>0</v>
      </c>
      <c r="ES258" s="6">
        <f t="shared" si="347"/>
        <v>0</v>
      </c>
      <c r="ET258" s="6">
        <f t="shared" si="347"/>
        <v>0</v>
      </c>
      <c r="EU258" s="6">
        <f t="shared" si="347"/>
        <v>0</v>
      </c>
      <c r="EV258" s="6">
        <f t="shared" si="347"/>
        <v>0</v>
      </c>
      <c r="EW258" s="6">
        <f t="shared" si="347"/>
        <v>0</v>
      </c>
      <c r="EX258" s="6">
        <f t="shared" si="347"/>
        <v>0</v>
      </c>
      <c r="EY258" s="6">
        <f t="shared" si="347"/>
        <v>0</v>
      </c>
      <c r="EZ258" s="6">
        <f t="shared" si="347"/>
        <v>0</v>
      </c>
      <c r="FA258" s="6">
        <f t="shared" si="347"/>
        <v>0</v>
      </c>
    </row>
    <row r="259" spans="2:157" x14ac:dyDescent="0.35">
      <c r="C259" s="2" t="s">
        <v>123</v>
      </c>
      <c r="H259" s="6">
        <f t="shared" ref="H259:AM259" si="348">-LOOKUP(H4,74:74,76:76)</f>
        <v>0</v>
      </c>
      <c r="I259" s="6">
        <f t="shared" si="348"/>
        <v>0</v>
      </c>
      <c r="J259" s="6">
        <f t="shared" si="348"/>
        <v>0</v>
      </c>
      <c r="K259" s="6">
        <f t="shared" si="348"/>
        <v>0</v>
      </c>
      <c r="L259" s="6">
        <f t="shared" si="348"/>
        <v>0</v>
      </c>
      <c r="M259" s="6">
        <f t="shared" si="348"/>
        <v>0</v>
      </c>
      <c r="N259" s="6">
        <f t="shared" si="348"/>
        <v>0</v>
      </c>
      <c r="O259" s="6">
        <f t="shared" si="348"/>
        <v>0</v>
      </c>
      <c r="P259" s="6">
        <f t="shared" si="348"/>
        <v>0</v>
      </c>
      <c r="Q259" s="6">
        <f t="shared" si="348"/>
        <v>0</v>
      </c>
      <c r="R259" s="6">
        <f t="shared" si="348"/>
        <v>0</v>
      </c>
      <c r="S259" s="6">
        <f t="shared" si="348"/>
        <v>0</v>
      </c>
      <c r="T259" s="6">
        <f t="shared" si="348"/>
        <v>907461.23500799993</v>
      </c>
      <c r="U259" s="6">
        <f t="shared" si="348"/>
        <v>0</v>
      </c>
      <c r="V259" s="6">
        <f t="shared" si="348"/>
        <v>0</v>
      </c>
      <c r="W259" s="6">
        <f t="shared" si="348"/>
        <v>0</v>
      </c>
      <c r="X259" s="6">
        <f t="shared" si="348"/>
        <v>0</v>
      </c>
      <c r="Y259" s="6">
        <f t="shared" si="348"/>
        <v>0</v>
      </c>
      <c r="Z259" s="6">
        <f t="shared" si="348"/>
        <v>0</v>
      </c>
      <c r="AA259" s="6">
        <f t="shared" si="348"/>
        <v>0</v>
      </c>
      <c r="AB259" s="6">
        <f t="shared" si="348"/>
        <v>0</v>
      </c>
      <c r="AC259" s="6">
        <f t="shared" si="348"/>
        <v>0</v>
      </c>
      <c r="AD259" s="6">
        <f t="shared" si="348"/>
        <v>0</v>
      </c>
      <c r="AE259" s="6">
        <f t="shared" si="348"/>
        <v>0</v>
      </c>
      <c r="AF259" s="6">
        <f t="shared" si="348"/>
        <v>0</v>
      </c>
      <c r="AG259" s="6">
        <f t="shared" si="348"/>
        <v>0</v>
      </c>
      <c r="AH259" s="6">
        <f t="shared" si="348"/>
        <v>0</v>
      </c>
      <c r="AI259" s="6">
        <f t="shared" si="348"/>
        <v>0</v>
      </c>
      <c r="AJ259" s="6">
        <f t="shared" si="348"/>
        <v>0</v>
      </c>
      <c r="AK259" s="6">
        <f t="shared" si="348"/>
        <v>0</v>
      </c>
      <c r="AL259" s="6">
        <f t="shared" si="348"/>
        <v>0</v>
      </c>
      <c r="AM259" s="6">
        <f t="shared" si="348"/>
        <v>0</v>
      </c>
      <c r="AN259" s="6">
        <f t="shared" ref="AN259:BS259" si="349">-LOOKUP(AN4,74:74,76:76)</f>
        <v>0</v>
      </c>
      <c r="AO259" s="6">
        <f t="shared" si="349"/>
        <v>0</v>
      </c>
      <c r="AP259" s="6">
        <f t="shared" si="349"/>
        <v>0</v>
      </c>
      <c r="AQ259" s="6">
        <f t="shared" si="349"/>
        <v>0</v>
      </c>
      <c r="AR259" s="6">
        <f t="shared" si="349"/>
        <v>0</v>
      </c>
      <c r="AS259" s="6">
        <f t="shared" si="349"/>
        <v>0</v>
      </c>
      <c r="AT259" s="6">
        <f t="shared" si="349"/>
        <v>0</v>
      </c>
      <c r="AU259" s="6">
        <f t="shared" si="349"/>
        <v>0</v>
      </c>
      <c r="AV259" s="6">
        <f t="shared" si="349"/>
        <v>0</v>
      </c>
      <c r="AW259" s="6">
        <f t="shared" si="349"/>
        <v>0</v>
      </c>
      <c r="AX259" s="6">
        <f t="shared" si="349"/>
        <v>0</v>
      </c>
      <c r="AY259" s="6">
        <f t="shared" si="349"/>
        <v>0</v>
      </c>
      <c r="AZ259" s="6">
        <f t="shared" si="349"/>
        <v>0</v>
      </c>
      <c r="BA259" s="6">
        <f t="shared" si="349"/>
        <v>0</v>
      </c>
      <c r="BB259" s="6">
        <f t="shared" si="349"/>
        <v>0</v>
      </c>
      <c r="BC259" s="6">
        <f t="shared" si="349"/>
        <v>0</v>
      </c>
      <c r="BD259" s="6">
        <f t="shared" si="349"/>
        <v>0</v>
      </c>
      <c r="BE259" s="6">
        <f t="shared" si="349"/>
        <v>0</v>
      </c>
      <c r="BF259" s="6">
        <f t="shared" si="349"/>
        <v>0</v>
      </c>
      <c r="BG259" s="6">
        <f t="shared" si="349"/>
        <v>0</v>
      </c>
      <c r="BH259" s="6">
        <f t="shared" si="349"/>
        <v>0</v>
      </c>
      <c r="BI259" s="6">
        <f t="shared" si="349"/>
        <v>0</v>
      </c>
      <c r="BJ259" s="6">
        <f t="shared" si="349"/>
        <v>0</v>
      </c>
      <c r="BK259" s="6">
        <f t="shared" si="349"/>
        <v>0</v>
      </c>
      <c r="BL259" s="6">
        <f t="shared" si="349"/>
        <v>0</v>
      </c>
      <c r="BM259" s="6">
        <f t="shared" si="349"/>
        <v>0</v>
      </c>
      <c r="BN259" s="6">
        <f t="shared" si="349"/>
        <v>0</v>
      </c>
      <c r="BO259" s="6">
        <f t="shared" si="349"/>
        <v>0</v>
      </c>
      <c r="BP259" s="6">
        <f t="shared" si="349"/>
        <v>0</v>
      </c>
      <c r="BQ259" s="6">
        <f t="shared" si="349"/>
        <v>0</v>
      </c>
      <c r="BR259" s="6">
        <f t="shared" si="349"/>
        <v>0</v>
      </c>
      <c r="BS259" s="6">
        <f t="shared" si="349"/>
        <v>0</v>
      </c>
      <c r="BT259" s="6">
        <f t="shared" ref="BT259:CY259" si="350">-LOOKUP(BT4,74:74,76:76)</f>
        <v>0</v>
      </c>
      <c r="BU259" s="6">
        <f t="shared" si="350"/>
        <v>0</v>
      </c>
      <c r="BV259" s="6">
        <f t="shared" si="350"/>
        <v>0</v>
      </c>
      <c r="BW259" s="6">
        <f t="shared" si="350"/>
        <v>0</v>
      </c>
      <c r="BX259" s="6">
        <f t="shared" si="350"/>
        <v>0</v>
      </c>
      <c r="BY259" s="6">
        <f t="shared" si="350"/>
        <v>0</v>
      </c>
      <c r="BZ259" s="6">
        <f t="shared" si="350"/>
        <v>0</v>
      </c>
      <c r="CA259" s="6">
        <f t="shared" si="350"/>
        <v>0</v>
      </c>
      <c r="CB259" s="6">
        <f t="shared" si="350"/>
        <v>0</v>
      </c>
      <c r="CC259" s="6">
        <f t="shared" si="350"/>
        <v>0</v>
      </c>
      <c r="CD259" s="6">
        <f t="shared" si="350"/>
        <v>0</v>
      </c>
      <c r="CE259" s="6">
        <f t="shared" si="350"/>
        <v>0</v>
      </c>
      <c r="CF259" s="6">
        <f t="shared" si="350"/>
        <v>0</v>
      </c>
      <c r="CG259" s="6">
        <f t="shared" si="350"/>
        <v>0</v>
      </c>
      <c r="CH259" s="6">
        <f t="shared" si="350"/>
        <v>0</v>
      </c>
      <c r="CI259" s="6">
        <f t="shared" si="350"/>
        <v>0</v>
      </c>
      <c r="CJ259" s="6">
        <f t="shared" si="350"/>
        <v>0</v>
      </c>
      <c r="CK259" s="6">
        <f t="shared" si="350"/>
        <v>0</v>
      </c>
      <c r="CL259" s="6">
        <f t="shared" si="350"/>
        <v>0</v>
      </c>
      <c r="CM259" s="6">
        <f t="shared" si="350"/>
        <v>0</v>
      </c>
      <c r="CN259" s="6">
        <f t="shared" si="350"/>
        <v>0</v>
      </c>
      <c r="CO259" s="6">
        <f t="shared" si="350"/>
        <v>0</v>
      </c>
      <c r="CP259" s="6">
        <f t="shared" si="350"/>
        <v>0</v>
      </c>
      <c r="CQ259" s="6">
        <f t="shared" si="350"/>
        <v>0</v>
      </c>
      <c r="CR259" s="6">
        <f t="shared" si="350"/>
        <v>0</v>
      </c>
      <c r="CS259" s="6">
        <f t="shared" si="350"/>
        <v>0</v>
      </c>
      <c r="CT259" s="6">
        <f t="shared" si="350"/>
        <v>0</v>
      </c>
      <c r="CU259" s="6">
        <f t="shared" si="350"/>
        <v>0</v>
      </c>
      <c r="CV259" s="6">
        <f t="shared" si="350"/>
        <v>0</v>
      </c>
      <c r="CW259" s="6">
        <f t="shared" si="350"/>
        <v>0</v>
      </c>
      <c r="CX259" s="6">
        <f t="shared" si="350"/>
        <v>0</v>
      </c>
      <c r="CY259" s="6">
        <f t="shared" si="350"/>
        <v>0</v>
      </c>
      <c r="CZ259" s="6">
        <f t="shared" ref="CZ259:EE259" si="351">-LOOKUP(CZ4,74:74,76:76)</f>
        <v>0</v>
      </c>
      <c r="DA259" s="6">
        <f t="shared" si="351"/>
        <v>0</v>
      </c>
      <c r="DB259" s="6">
        <f t="shared" si="351"/>
        <v>0</v>
      </c>
      <c r="DC259" s="6">
        <f t="shared" si="351"/>
        <v>0</v>
      </c>
      <c r="DD259" s="6">
        <f t="shared" si="351"/>
        <v>0</v>
      </c>
      <c r="DE259" s="6">
        <f t="shared" si="351"/>
        <v>0</v>
      </c>
      <c r="DF259" s="6">
        <f t="shared" si="351"/>
        <v>0</v>
      </c>
      <c r="DG259" s="6">
        <f t="shared" si="351"/>
        <v>0</v>
      </c>
      <c r="DH259" s="6">
        <f t="shared" si="351"/>
        <v>0</v>
      </c>
      <c r="DI259" s="6">
        <f t="shared" si="351"/>
        <v>0</v>
      </c>
      <c r="DJ259" s="6">
        <f t="shared" si="351"/>
        <v>0</v>
      </c>
      <c r="DK259" s="6">
        <f t="shared" si="351"/>
        <v>0</v>
      </c>
      <c r="DL259" s="6">
        <f t="shared" si="351"/>
        <v>0</v>
      </c>
      <c r="DM259" s="6">
        <f t="shared" si="351"/>
        <v>0</v>
      </c>
      <c r="DN259" s="6">
        <f t="shared" si="351"/>
        <v>0</v>
      </c>
      <c r="DO259" s="6">
        <f t="shared" si="351"/>
        <v>0</v>
      </c>
      <c r="DP259" s="6">
        <f t="shared" si="351"/>
        <v>0</v>
      </c>
      <c r="DQ259" s="6">
        <f t="shared" si="351"/>
        <v>0</v>
      </c>
      <c r="DR259" s="6">
        <f t="shared" si="351"/>
        <v>0</v>
      </c>
      <c r="DS259" s="6">
        <f t="shared" si="351"/>
        <v>0</v>
      </c>
      <c r="DT259" s="6">
        <f t="shared" si="351"/>
        <v>0</v>
      </c>
      <c r="DU259" s="6">
        <f t="shared" si="351"/>
        <v>0</v>
      </c>
      <c r="DV259" s="6">
        <f t="shared" si="351"/>
        <v>0</v>
      </c>
      <c r="DW259" s="6">
        <f t="shared" si="351"/>
        <v>0</v>
      </c>
      <c r="DX259" s="6">
        <f t="shared" si="351"/>
        <v>0</v>
      </c>
      <c r="DY259" s="6">
        <f t="shared" si="351"/>
        <v>0</v>
      </c>
      <c r="DZ259" s="6">
        <f t="shared" si="351"/>
        <v>0</v>
      </c>
      <c r="EA259" s="6">
        <f t="shared" si="351"/>
        <v>0</v>
      </c>
      <c r="EB259" s="6">
        <f t="shared" si="351"/>
        <v>0</v>
      </c>
      <c r="EC259" s="6">
        <f t="shared" si="351"/>
        <v>0</v>
      </c>
      <c r="ED259" s="6">
        <f t="shared" si="351"/>
        <v>0</v>
      </c>
      <c r="EE259" s="6">
        <f t="shared" si="351"/>
        <v>0</v>
      </c>
      <c r="EF259" s="6">
        <f t="shared" ref="EF259:FA259" si="352">-LOOKUP(EF4,74:74,76:76)</f>
        <v>0</v>
      </c>
      <c r="EG259" s="6">
        <f t="shared" si="352"/>
        <v>0</v>
      </c>
      <c r="EH259" s="6">
        <f t="shared" si="352"/>
        <v>0</v>
      </c>
      <c r="EI259" s="6">
        <f t="shared" si="352"/>
        <v>0</v>
      </c>
      <c r="EJ259" s="6">
        <f t="shared" si="352"/>
        <v>0</v>
      </c>
      <c r="EK259" s="6">
        <f t="shared" si="352"/>
        <v>0</v>
      </c>
      <c r="EL259" s="6">
        <f t="shared" si="352"/>
        <v>0</v>
      </c>
      <c r="EM259" s="6">
        <f t="shared" si="352"/>
        <v>0</v>
      </c>
      <c r="EN259" s="6">
        <f t="shared" si="352"/>
        <v>0</v>
      </c>
      <c r="EO259" s="6">
        <f t="shared" si="352"/>
        <v>0</v>
      </c>
      <c r="EP259" s="6">
        <f t="shared" si="352"/>
        <v>0</v>
      </c>
      <c r="EQ259" s="6">
        <f t="shared" si="352"/>
        <v>0</v>
      </c>
      <c r="ER259" s="6">
        <f t="shared" si="352"/>
        <v>0</v>
      </c>
      <c r="ES259" s="6">
        <f t="shared" si="352"/>
        <v>0</v>
      </c>
      <c r="ET259" s="6">
        <f t="shared" si="352"/>
        <v>0</v>
      </c>
      <c r="EU259" s="6">
        <f t="shared" si="352"/>
        <v>0</v>
      </c>
      <c r="EV259" s="6">
        <f t="shared" si="352"/>
        <v>0</v>
      </c>
      <c r="EW259" s="6">
        <f t="shared" si="352"/>
        <v>0</v>
      </c>
      <c r="EX259" s="6">
        <f t="shared" si="352"/>
        <v>0</v>
      </c>
      <c r="EY259" s="6">
        <f t="shared" si="352"/>
        <v>0</v>
      </c>
      <c r="EZ259" s="6">
        <f t="shared" si="352"/>
        <v>0</v>
      </c>
      <c r="FA259" s="6">
        <f t="shared" si="352"/>
        <v>0</v>
      </c>
    </row>
    <row r="260" spans="2:157" x14ac:dyDescent="0.35">
      <c r="C260" s="2" t="s">
        <v>124</v>
      </c>
      <c r="G260" s="7">
        <f>G71</f>
        <v>0.5</v>
      </c>
      <c r="H260" s="6">
        <f t="shared" ref="H260:AM260" si="353">H243*H216</f>
        <v>0</v>
      </c>
      <c r="I260" s="6">
        <f t="shared" si="353"/>
        <v>0</v>
      </c>
      <c r="J260" s="6">
        <f t="shared" si="353"/>
        <v>0</v>
      </c>
      <c r="K260" s="6">
        <f t="shared" si="353"/>
        <v>0</v>
      </c>
      <c r="L260" s="6">
        <f t="shared" si="353"/>
        <v>0</v>
      </c>
      <c r="M260" s="6">
        <f t="shared" si="353"/>
        <v>0</v>
      </c>
      <c r="N260" s="6">
        <f t="shared" si="353"/>
        <v>0</v>
      </c>
      <c r="O260" s="6">
        <f t="shared" si="353"/>
        <v>0</v>
      </c>
      <c r="P260" s="6">
        <f t="shared" si="353"/>
        <v>0</v>
      </c>
      <c r="Q260" s="6">
        <f t="shared" si="353"/>
        <v>0</v>
      </c>
      <c r="R260" s="6">
        <f t="shared" si="353"/>
        <v>0</v>
      </c>
      <c r="S260" s="6">
        <f t="shared" si="353"/>
        <v>0</v>
      </c>
      <c r="T260" s="6">
        <f t="shared" si="353"/>
        <v>0</v>
      </c>
      <c r="U260" s="6">
        <f t="shared" si="353"/>
        <v>0</v>
      </c>
      <c r="V260" s="6">
        <f t="shared" si="353"/>
        <v>350932.27447574999</v>
      </c>
      <c r="W260" s="6">
        <f t="shared" si="353"/>
        <v>0</v>
      </c>
      <c r="X260" s="6">
        <f t="shared" si="353"/>
        <v>0</v>
      </c>
      <c r="Y260" s="6">
        <f t="shared" si="353"/>
        <v>0</v>
      </c>
      <c r="Z260" s="6">
        <f t="shared" si="353"/>
        <v>0</v>
      </c>
      <c r="AA260" s="6">
        <f t="shared" si="353"/>
        <v>0</v>
      </c>
      <c r="AB260" s="6">
        <f t="shared" si="353"/>
        <v>0</v>
      </c>
      <c r="AC260" s="6">
        <f t="shared" si="353"/>
        <v>0</v>
      </c>
      <c r="AD260" s="6">
        <f t="shared" si="353"/>
        <v>0</v>
      </c>
      <c r="AE260" s="6">
        <f t="shared" si="353"/>
        <v>0</v>
      </c>
      <c r="AF260" s="6">
        <f t="shared" si="353"/>
        <v>0</v>
      </c>
      <c r="AG260" s="6">
        <f t="shared" si="353"/>
        <v>0</v>
      </c>
      <c r="AH260" s="6">
        <f t="shared" si="353"/>
        <v>0</v>
      </c>
      <c r="AI260" s="6">
        <f t="shared" si="353"/>
        <v>0</v>
      </c>
      <c r="AJ260" s="6">
        <f t="shared" si="353"/>
        <v>0</v>
      </c>
      <c r="AK260" s="6">
        <f t="shared" si="353"/>
        <v>0</v>
      </c>
      <c r="AL260" s="6">
        <f t="shared" si="353"/>
        <v>0</v>
      </c>
      <c r="AM260" s="6">
        <f t="shared" si="353"/>
        <v>0</v>
      </c>
      <c r="AN260" s="6">
        <f t="shared" ref="AN260:BS260" si="354">AN243*AN216</f>
        <v>0</v>
      </c>
      <c r="AO260" s="6">
        <f t="shared" si="354"/>
        <v>0</v>
      </c>
      <c r="AP260" s="6">
        <f t="shared" si="354"/>
        <v>0</v>
      </c>
      <c r="AQ260" s="6">
        <f t="shared" si="354"/>
        <v>0</v>
      </c>
      <c r="AR260" s="6">
        <f t="shared" si="354"/>
        <v>0</v>
      </c>
      <c r="AS260" s="6">
        <f t="shared" si="354"/>
        <v>0</v>
      </c>
      <c r="AT260" s="6">
        <f t="shared" si="354"/>
        <v>0</v>
      </c>
      <c r="AU260" s="6">
        <f t="shared" si="354"/>
        <v>0</v>
      </c>
      <c r="AV260" s="6">
        <f t="shared" si="354"/>
        <v>0</v>
      </c>
      <c r="AW260" s="6">
        <f t="shared" si="354"/>
        <v>0</v>
      </c>
      <c r="AX260" s="6">
        <f t="shared" si="354"/>
        <v>0</v>
      </c>
      <c r="AY260" s="6">
        <f t="shared" si="354"/>
        <v>0</v>
      </c>
      <c r="AZ260" s="6">
        <f t="shared" si="354"/>
        <v>0</v>
      </c>
      <c r="BA260" s="6">
        <f t="shared" si="354"/>
        <v>0</v>
      </c>
      <c r="BB260" s="6">
        <f t="shared" si="354"/>
        <v>0</v>
      </c>
      <c r="BC260" s="6">
        <f t="shared" si="354"/>
        <v>0</v>
      </c>
      <c r="BD260" s="6">
        <f t="shared" si="354"/>
        <v>0</v>
      </c>
      <c r="BE260" s="6">
        <f t="shared" si="354"/>
        <v>0</v>
      </c>
      <c r="BF260" s="6">
        <f t="shared" si="354"/>
        <v>0</v>
      </c>
      <c r="BG260" s="6">
        <f t="shared" si="354"/>
        <v>0</v>
      </c>
      <c r="BH260" s="6">
        <f t="shared" si="354"/>
        <v>0</v>
      </c>
      <c r="BI260" s="6">
        <f t="shared" si="354"/>
        <v>0</v>
      </c>
      <c r="BJ260" s="6">
        <f t="shared" si="354"/>
        <v>0</v>
      </c>
      <c r="BK260" s="6">
        <f t="shared" si="354"/>
        <v>0</v>
      </c>
      <c r="BL260" s="6">
        <f t="shared" si="354"/>
        <v>0</v>
      </c>
      <c r="BM260" s="6">
        <f t="shared" si="354"/>
        <v>0</v>
      </c>
      <c r="BN260" s="6">
        <f t="shared" si="354"/>
        <v>0</v>
      </c>
      <c r="BO260" s="6">
        <f t="shared" si="354"/>
        <v>0</v>
      </c>
      <c r="BP260" s="6">
        <f t="shared" si="354"/>
        <v>0</v>
      </c>
      <c r="BQ260" s="6">
        <f t="shared" si="354"/>
        <v>0</v>
      </c>
      <c r="BR260" s="6">
        <f t="shared" si="354"/>
        <v>0</v>
      </c>
      <c r="BS260" s="6">
        <f t="shared" si="354"/>
        <v>0</v>
      </c>
      <c r="BT260" s="6">
        <f t="shared" ref="BT260:CY260" si="355">BT243*BT216</f>
        <v>0</v>
      </c>
      <c r="BU260" s="6">
        <f t="shared" si="355"/>
        <v>0</v>
      </c>
      <c r="BV260" s="6">
        <f t="shared" si="355"/>
        <v>0</v>
      </c>
      <c r="BW260" s="6">
        <f t="shared" si="355"/>
        <v>0</v>
      </c>
      <c r="BX260" s="6">
        <f t="shared" si="355"/>
        <v>0</v>
      </c>
      <c r="BY260" s="6">
        <f t="shared" si="355"/>
        <v>0</v>
      </c>
      <c r="BZ260" s="6">
        <f t="shared" si="355"/>
        <v>0</v>
      </c>
      <c r="CA260" s="6">
        <f t="shared" si="355"/>
        <v>0</v>
      </c>
      <c r="CB260" s="6">
        <f t="shared" si="355"/>
        <v>0</v>
      </c>
      <c r="CC260" s="6">
        <f t="shared" si="355"/>
        <v>0</v>
      </c>
      <c r="CD260" s="6">
        <f t="shared" si="355"/>
        <v>0</v>
      </c>
      <c r="CE260" s="6">
        <f t="shared" si="355"/>
        <v>0</v>
      </c>
      <c r="CF260" s="6">
        <f t="shared" si="355"/>
        <v>0</v>
      </c>
      <c r="CG260" s="6">
        <f t="shared" si="355"/>
        <v>0</v>
      </c>
      <c r="CH260" s="6">
        <f t="shared" si="355"/>
        <v>0</v>
      </c>
      <c r="CI260" s="6">
        <f t="shared" si="355"/>
        <v>0</v>
      </c>
      <c r="CJ260" s="6">
        <f t="shared" si="355"/>
        <v>0</v>
      </c>
      <c r="CK260" s="6">
        <f t="shared" si="355"/>
        <v>0</v>
      </c>
      <c r="CL260" s="6">
        <f t="shared" si="355"/>
        <v>0</v>
      </c>
      <c r="CM260" s="6">
        <f t="shared" si="355"/>
        <v>0</v>
      </c>
      <c r="CN260" s="6">
        <f t="shared" si="355"/>
        <v>0</v>
      </c>
      <c r="CO260" s="6">
        <f t="shared" si="355"/>
        <v>0</v>
      </c>
      <c r="CP260" s="6">
        <f t="shared" si="355"/>
        <v>0</v>
      </c>
      <c r="CQ260" s="6">
        <f t="shared" si="355"/>
        <v>0</v>
      </c>
      <c r="CR260" s="6">
        <f t="shared" si="355"/>
        <v>0</v>
      </c>
      <c r="CS260" s="6">
        <f t="shared" si="355"/>
        <v>0</v>
      </c>
      <c r="CT260" s="6">
        <f t="shared" si="355"/>
        <v>0</v>
      </c>
      <c r="CU260" s="6">
        <f t="shared" si="355"/>
        <v>0</v>
      </c>
      <c r="CV260" s="6">
        <f t="shared" si="355"/>
        <v>0</v>
      </c>
      <c r="CW260" s="6">
        <f t="shared" si="355"/>
        <v>0</v>
      </c>
      <c r="CX260" s="6">
        <f t="shared" si="355"/>
        <v>0</v>
      </c>
      <c r="CY260" s="6">
        <f t="shared" si="355"/>
        <v>0</v>
      </c>
      <c r="CZ260" s="6">
        <f t="shared" ref="CZ260:EE260" si="356">CZ243*CZ216</f>
        <v>0</v>
      </c>
      <c r="DA260" s="6">
        <f t="shared" si="356"/>
        <v>0</v>
      </c>
      <c r="DB260" s="6">
        <f t="shared" si="356"/>
        <v>0</v>
      </c>
      <c r="DC260" s="6">
        <f t="shared" si="356"/>
        <v>0</v>
      </c>
      <c r="DD260" s="6">
        <f t="shared" si="356"/>
        <v>0</v>
      </c>
      <c r="DE260" s="6">
        <f t="shared" si="356"/>
        <v>0</v>
      </c>
      <c r="DF260" s="6">
        <f t="shared" si="356"/>
        <v>0</v>
      </c>
      <c r="DG260" s="6">
        <f t="shared" si="356"/>
        <v>0</v>
      </c>
      <c r="DH260" s="6">
        <f t="shared" si="356"/>
        <v>0</v>
      </c>
      <c r="DI260" s="6">
        <f t="shared" si="356"/>
        <v>0</v>
      </c>
      <c r="DJ260" s="6">
        <f t="shared" si="356"/>
        <v>0</v>
      </c>
      <c r="DK260" s="6">
        <f t="shared" si="356"/>
        <v>0</v>
      </c>
      <c r="DL260" s="6">
        <f t="shared" si="356"/>
        <v>0</v>
      </c>
      <c r="DM260" s="6">
        <f t="shared" si="356"/>
        <v>0</v>
      </c>
      <c r="DN260" s="6">
        <f t="shared" si="356"/>
        <v>0</v>
      </c>
      <c r="DO260" s="6">
        <f t="shared" si="356"/>
        <v>0</v>
      </c>
      <c r="DP260" s="6">
        <f t="shared" si="356"/>
        <v>0</v>
      </c>
      <c r="DQ260" s="6">
        <f t="shared" si="356"/>
        <v>0</v>
      </c>
      <c r="DR260" s="6">
        <f t="shared" si="356"/>
        <v>0</v>
      </c>
      <c r="DS260" s="6">
        <f t="shared" si="356"/>
        <v>0</v>
      </c>
      <c r="DT260" s="6">
        <f t="shared" si="356"/>
        <v>0</v>
      </c>
      <c r="DU260" s="6">
        <f t="shared" si="356"/>
        <v>0</v>
      </c>
      <c r="DV260" s="6">
        <f t="shared" si="356"/>
        <v>0</v>
      </c>
      <c r="DW260" s="6">
        <f t="shared" si="356"/>
        <v>0</v>
      </c>
      <c r="DX260" s="6">
        <f t="shared" si="356"/>
        <v>0</v>
      </c>
      <c r="DY260" s="6">
        <f t="shared" si="356"/>
        <v>0</v>
      </c>
      <c r="DZ260" s="6">
        <f t="shared" si="356"/>
        <v>0</v>
      </c>
      <c r="EA260" s="6">
        <f t="shared" si="356"/>
        <v>0</v>
      </c>
      <c r="EB260" s="6">
        <f t="shared" si="356"/>
        <v>0</v>
      </c>
      <c r="EC260" s="6">
        <f t="shared" si="356"/>
        <v>0</v>
      </c>
      <c r="ED260" s="6">
        <f t="shared" si="356"/>
        <v>0</v>
      </c>
      <c r="EE260" s="6">
        <f t="shared" si="356"/>
        <v>0</v>
      </c>
      <c r="EF260" s="6">
        <f t="shared" ref="EF260:FA260" si="357">EF243*EF216</f>
        <v>0</v>
      </c>
      <c r="EG260" s="6">
        <f t="shared" si="357"/>
        <v>0</v>
      </c>
      <c r="EH260" s="6">
        <f t="shared" si="357"/>
        <v>0</v>
      </c>
      <c r="EI260" s="6">
        <f t="shared" si="357"/>
        <v>0</v>
      </c>
      <c r="EJ260" s="6">
        <f t="shared" si="357"/>
        <v>0</v>
      </c>
      <c r="EK260" s="6">
        <f t="shared" si="357"/>
        <v>0</v>
      </c>
      <c r="EL260" s="6">
        <f t="shared" si="357"/>
        <v>0</v>
      </c>
      <c r="EM260" s="6">
        <f t="shared" si="357"/>
        <v>0</v>
      </c>
      <c r="EN260" s="6">
        <f t="shared" si="357"/>
        <v>0</v>
      </c>
      <c r="EO260" s="6">
        <f t="shared" si="357"/>
        <v>0</v>
      </c>
      <c r="EP260" s="6">
        <f t="shared" si="357"/>
        <v>0</v>
      </c>
      <c r="EQ260" s="6">
        <f t="shared" si="357"/>
        <v>0</v>
      </c>
      <c r="ER260" s="6">
        <f t="shared" si="357"/>
        <v>0</v>
      </c>
      <c r="ES260" s="6">
        <f t="shared" si="357"/>
        <v>0</v>
      </c>
      <c r="ET260" s="6">
        <f t="shared" si="357"/>
        <v>0</v>
      </c>
      <c r="EU260" s="6">
        <f t="shared" si="357"/>
        <v>0</v>
      </c>
      <c r="EV260" s="6">
        <f t="shared" si="357"/>
        <v>0</v>
      </c>
      <c r="EW260" s="6">
        <f t="shared" si="357"/>
        <v>0</v>
      </c>
      <c r="EX260" s="6">
        <f t="shared" si="357"/>
        <v>0</v>
      </c>
      <c r="EY260" s="6">
        <f t="shared" si="357"/>
        <v>0</v>
      </c>
      <c r="EZ260" s="6">
        <f t="shared" si="357"/>
        <v>0</v>
      </c>
      <c r="FA260" s="6">
        <f t="shared" si="357"/>
        <v>0</v>
      </c>
    </row>
    <row r="261" spans="2:157" x14ac:dyDescent="0.35">
      <c r="C261" s="2" t="s">
        <v>179</v>
      </c>
      <c r="H261" s="6">
        <f t="shared" ref="H261:AM261" si="358">H177*H243</f>
        <v>0</v>
      </c>
      <c r="I261" s="6">
        <f t="shared" si="358"/>
        <v>0</v>
      </c>
      <c r="J261" s="6">
        <f t="shared" si="358"/>
        <v>0</v>
      </c>
      <c r="K261" s="6">
        <f t="shared" si="358"/>
        <v>0</v>
      </c>
      <c r="L261" s="6">
        <f t="shared" si="358"/>
        <v>0</v>
      </c>
      <c r="M261" s="6">
        <f t="shared" si="358"/>
        <v>0</v>
      </c>
      <c r="N261" s="6">
        <f t="shared" si="358"/>
        <v>0</v>
      </c>
      <c r="O261" s="6">
        <f t="shared" si="358"/>
        <v>0</v>
      </c>
      <c r="P261" s="6">
        <f t="shared" si="358"/>
        <v>0</v>
      </c>
      <c r="Q261" s="6">
        <f t="shared" si="358"/>
        <v>0</v>
      </c>
      <c r="R261" s="6">
        <f t="shared" si="358"/>
        <v>0</v>
      </c>
      <c r="S261" s="6">
        <f t="shared" si="358"/>
        <v>0</v>
      </c>
      <c r="T261" s="6">
        <f t="shared" si="358"/>
        <v>0</v>
      </c>
      <c r="U261" s="6">
        <f t="shared" si="358"/>
        <v>0</v>
      </c>
      <c r="V261" s="6">
        <f t="shared" si="358"/>
        <v>-296978.07746450254</v>
      </c>
      <c r="W261" s="6">
        <f t="shared" si="358"/>
        <v>-296978.07746450254</v>
      </c>
      <c r="X261" s="6">
        <f t="shared" si="358"/>
        <v>-296978.07746450254</v>
      </c>
      <c r="Y261" s="6">
        <f t="shared" si="358"/>
        <v>-296978.07746450254</v>
      </c>
      <c r="Z261" s="6">
        <f t="shared" si="358"/>
        <v>-58944.362598391053</v>
      </c>
      <c r="AA261" s="6">
        <f t="shared" si="358"/>
        <v>-2976.9880100197502</v>
      </c>
      <c r="AB261" s="6">
        <f t="shared" si="358"/>
        <v>-2976.9880100197502</v>
      </c>
      <c r="AC261" s="6">
        <f t="shared" si="358"/>
        <v>-2976.9880100197502</v>
      </c>
      <c r="AD261" s="6">
        <f t="shared" si="358"/>
        <v>-1193.0052774833937</v>
      </c>
      <c r="AE261" s="6">
        <f t="shared" si="358"/>
        <v>-1193.0052774833937</v>
      </c>
      <c r="AF261" s="6">
        <f t="shared" si="358"/>
        <v>-1193.0052774833937</v>
      </c>
      <c r="AG261" s="6">
        <f t="shared" si="358"/>
        <v>-1193.0052774833937</v>
      </c>
      <c r="AH261" s="6">
        <f t="shared" si="358"/>
        <v>-105.30318383351133</v>
      </c>
      <c r="AI261" s="6">
        <f t="shared" si="358"/>
        <v>-105.30318383351133</v>
      </c>
      <c r="AJ261" s="6">
        <f t="shared" si="358"/>
        <v>-105.30318383351133</v>
      </c>
      <c r="AK261" s="6">
        <f t="shared" si="358"/>
        <v>-105.30318383351133</v>
      </c>
      <c r="AL261" s="6">
        <f t="shared" si="358"/>
        <v>-62.417761750550746</v>
      </c>
      <c r="AM261" s="6">
        <f t="shared" si="358"/>
        <v>-62.417761750550746</v>
      </c>
      <c r="AN261" s="6">
        <f t="shared" ref="AN261:BS261" si="359">AN177*AN243</f>
        <v>-62.417761750550746</v>
      </c>
      <c r="AO261" s="6">
        <f t="shared" si="359"/>
        <v>-62.417761750550746</v>
      </c>
      <c r="AP261" s="6">
        <f t="shared" si="359"/>
        <v>765.5685404210692</v>
      </c>
      <c r="AQ261" s="6">
        <f t="shared" si="359"/>
        <v>765.5685404210692</v>
      </c>
      <c r="AR261" s="6">
        <f t="shared" si="359"/>
        <v>765.5685404210692</v>
      </c>
      <c r="AS261" s="6">
        <f t="shared" si="359"/>
        <v>765.5685404210692</v>
      </c>
      <c r="AT261" s="6">
        <f t="shared" si="359"/>
        <v>1594.4297052031818</v>
      </c>
      <c r="AU261" s="6">
        <f t="shared" si="359"/>
        <v>1594.4297052031818</v>
      </c>
      <c r="AV261" s="6">
        <f t="shared" si="359"/>
        <v>1594.4297052031818</v>
      </c>
      <c r="AW261" s="6">
        <f t="shared" si="359"/>
        <v>1594.4297052031818</v>
      </c>
      <c r="AX261" s="6">
        <f t="shared" si="359"/>
        <v>1639.9400582009957</v>
      </c>
      <c r="AY261" s="6">
        <f t="shared" si="359"/>
        <v>1639.9400582009957</v>
      </c>
      <c r="AZ261" s="6">
        <f t="shared" si="359"/>
        <v>1639.9400582009957</v>
      </c>
      <c r="BA261" s="6">
        <f t="shared" si="359"/>
        <v>1639.9400582009957</v>
      </c>
      <c r="BB261" s="6">
        <f t="shared" si="359"/>
        <v>1686.3606182587655</v>
      </c>
      <c r="BC261" s="6">
        <f t="shared" si="359"/>
        <v>1686.3606182587655</v>
      </c>
      <c r="BD261" s="6">
        <f t="shared" si="359"/>
        <v>1686.3606182587655</v>
      </c>
      <c r="BE261" s="6">
        <f t="shared" si="359"/>
        <v>1686.3606182587655</v>
      </c>
      <c r="BF261" s="6">
        <f t="shared" si="359"/>
        <v>1733.7095895176915</v>
      </c>
      <c r="BG261" s="6">
        <f t="shared" si="359"/>
        <v>1733.7095895176915</v>
      </c>
      <c r="BH261" s="6">
        <f t="shared" si="359"/>
        <v>1733.7095895176915</v>
      </c>
      <c r="BI261" s="6">
        <f t="shared" si="359"/>
        <v>1733.7095895176915</v>
      </c>
      <c r="BJ261" s="6">
        <f t="shared" si="359"/>
        <v>1782.0055402017956</v>
      </c>
      <c r="BK261" s="6">
        <f t="shared" si="359"/>
        <v>1782.0055402017956</v>
      </c>
      <c r="BL261" s="6">
        <f t="shared" si="359"/>
        <v>1782.0055402017956</v>
      </c>
      <c r="BM261" s="6">
        <f t="shared" si="359"/>
        <v>1782.0055402017956</v>
      </c>
      <c r="BN261" s="6">
        <f t="shared" si="359"/>
        <v>1831.2674098995822</v>
      </c>
      <c r="BO261" s="6">
        <f t="shared" si="359"/>
        <v>1831.2674098995822</v>
      </c>
      <c r="BP261" s="6">
        <f t="shared" si="359"/>
        <v>1831.2674098995822</v>
      </c>
      <c r="BQ261" s="6">
        <f t="shared" si="359"/>
        <v>1831.2674098995822</v>
      </c>
      <c r="BR261" s="6">
        <f t="shared" si="359"/>
        <v>1881.5145169913246</v>
      </c>
      <c r="BS261" s="6">
        <f t="shared" si="359"/>
        <v>1881.5145169913246</v>
      </c>
      <c r="BT261" s="6">
        <f t="shared" ref="BT261:CY261" si="360">BT177*BT243</f>
        <v>1881.5145169913246</v>
      </c>
      <c r="BU261" s="6">
        <f t="shared" si="360"/>
        <v>1881.5145169913246</v>
      </c>
      <c r="BV261" s="6">
        <f t="shared" si="360"/>
        <v>1932.7665662249019</v>
      </c>
      <c r="BW261" s="6">
        <f t="shared" si="360"/>
        <v>1932.7665662249019</v>
      </c>
      <c r="BX261" s="6">
        <f t="shared" si="360"/>
        <v>1932.7665662249019</v>
      </c>
      <c r="BY261" s="6">
        <f t="shared" si="360"/>
        <v>1932.7665662249019</v>
      </c>
      <c r="BZ261" s="6">
        <f t="shared" si="360"/>
        <v>1985.0436564431504</v>
      </c>
      <c r="CA261" s="6">
        <f t="shared" si="360"/>
        <v>1985.0436564431504</v>
      </c>
      <c r="CB261" s="6">
        <f t="shared" si="360"/>
        <v>1985.0436564431504</v>
      </c>
      <c r="CC261" s="6">
        <f t="shared" si="360"/>
        <v>1985.0436564431504</v>
      </c>
      <c r="CD261" s="6">
        <f t="shared" si="360"/>
        <v>2038.3662884657635</v>
      </c>
      <c r="CE261" s="6">
        <f t="shared" si="360"/>
        <v>2038.3662884657635</v>
      </c>
      <c r="CF261" s="6">
        <f t="shared" si="360"/>
        <v>2038.3662884657635</v>
      </c>
      <c r="CG261" s="6">
        <f t="shared" si="360"/>
        <v>2038.3662884657635</v>
      </c>
      <c r="CH261" s="6">
        <f t="shared" si="360"/>
        <v>2092.7553731288294</v>
      </c>
      <c r="CI261" s="6">
        <f t="shared" si="360"/>
        <v>2092.7553731288294</v>
      </c>
      <c r="CJ261" s="6">
        <f t="shared" si="360"/>
        <v>2092.7553731288294</v>
      </c>
      <c r="CK261" s="6">
        <f t="shared" si="360"/>
        <v>2092.7553731288294</v>
      </c>
      <c r="CL261" s="6">
        <f t="shared" si="360"/>
        <v>2148.2322394851576</v>
      </c>
      <c r="CM261" s="6">
        <f t="shared" si="360"/>
        <v>2148.2322394851576</v>
      </c>
      <c r="CN261" s="6">
        <f t="shared" si="360"/>
        <v>2148.2322394851576</v>
      </c>
      <c r="CO261" s="6">
        <f t="shared" si="360"/>
        <v>2148.2322394851576</v>
      </c>
      <c r="CP261" s="6">
        <f t="shared" si="360"/>
        <v>2204.8186431686113</v>
      </c>
      <c r="CQ261" s="6">
        <f t="shared" si="360"/>
        <v>2204.8186431686113</v>
      </c>
      <c r="CR261" s="6">
        <f t="shared" si="360"/>
        <v>2204.8186431686113</v>
      </c>
      <c r="CS261" s="6">
        <f t="shared" si="360"/>
        <v>2204.8186431686113</v>
      </c>
      <c r="CT261" s="6">
        <f t="shared" si="360"/>
        <v>2262.5367749257348</v>
      </c>
      <c r="CU261" s="6">
        <f t="shared" si="360"/>
        <v>2262.5367749257348</v>
      </c>
      <c r="CV261" s="6">
        <f t="shared" si="360"/>
        <v>2262.5367749257348</v>
      </c>
      <c r="CW261" s="6">
        <f t="shared" si="360"/>
        <v>2262.5367749257348</v>
      </c>
      <c r="CX261" s="6">
        <f t="shared" si="360"/>
        <v>2321.409269318</v>
      </c>
      <c r="CY261" s="6">
        <f t="shared" si="360"/>
        <v>2321.409269318</v>
      </c>
      <c r="CZ261" s="6">
        <f t="shared" ref="CZ261:EE261" si="361">CZ177*CZ243</f>
        <v>2321.409269318</v>
      </c>
      <c r="DA261" s="6">
        <f t="shared" si="361"/>
        <v>2321.409269318</v>
      </c>
      <c r="DB261" s="6">
        <f t="shared" si="361"/>
        <v>2381.459213598112</v>
      </c>
      <c r="DC261" s="6">
        <f t="shared" si="361"/>
        <v>2381.459213598112</v>
      </c>
      <c r="DD261" s="6">
        <f t="shared" si="361"/>
        <v>2381.459213598112</v>
      </c>
      <c r="DE261" s="6">
        <f t="shared" si="361"/>
        <v>2381.459213598112</v>
      </c>
      <c r="DF261" s="6">
        <f t="shared" si="361"/>
        <v>2442.7101567638238</v>
      </c>
      <c r="DG261" s="6">
        <f t="shared" si="361"/>
        <v>2442.7101567638238</v>
      </c>
      <c r="DH261" s="6">
        <f t="shared" si="361"/>
        <v>2442.7101567638238</v>
      </c>
      <c r="DI261" s="6">
        <f t="shared" si="361"/>
        <v>2442.7101567638238</v>
      </c>
      <c r="DJ261" s="6">
        <f t="shared" si="361"/>
        <v>2505.1861187928512</v>
      </c>
      <c r="DK261" s="6">
        <f t="shared" si="361"/>
        <v>2505.1861187928512</v>
      </c>
      <c r="DL261" s="6">
        <f t="shared" si="361"/>
        <v>2505.1861187928512</v>
      </c>
      <c r="DM261" s="6">
        <f t="shared" si="361"/>
        <v>2505.1861187928512</v>
      </c>
      <c r="DN261" s="6">
        <f t="shared" si="361"/>
        <v>2568.9116000624585</v>
      </c>
      <c r="DO261" s="6">
        <f t="shared" si="361"/>
        <v>2568.9116000624585</v>
      </c>
      <c r="DP261" s="6">
        <f t="shared" si="361"/>
        <v>2568.9116000624585</v>
      </c>
      <c r="DQ261" s="6">
        <f t="shared" si="361"/>
        <v>2568.9116000624585</v>
      </c>
      <c r="DR261" s="6">
        <f t="shared" si="361"/>
        <v>0</v>
      </c>
      <c r="DS261" s="6">
        <f t="shared" si="361"/>
        <v>0</v>
      </c>
      <c r="DT261" s="6">
        <f t="shared" si="361"/>
        <v>0</v>
      </c>
      <c r="DU261" s="6">
        <f t="shared" si="361"/>
        <v>0</v>
      </c>
      <c r="DV261" s="6">
        <f t="shared" si="361"/>
        <v>0</v>
      </c>
      <c r="DW261" s="6">
        <f t="shared" si="361"/>
        <v>0</v>
      </c>
      <c r="DX261" s="6">
        <f t="shared" si="361"/>
        <v>0</v>
      </c>
      <c r="DY261" s="6">
        <f t="shared" si="361"/>
        <v>0</v>
      </c>
      <c r="DZ261" s="6">
        <f t="shared" si="361"/>
        <v>0</v>
      </c>
      <c r="EA261" s="6">
        <f t="shared" si="361"/>
        <v>0</v>
      </c>
      <c r="EB261" s="6">
        <f t="shared" si="361"/>
        <v>0</v>
      </c>
      <c r="EC261" s="6">
        <f t="shared" si="361"/>
        <v>0</v>
      </c>
      <c r="ED261" s="6">
        <f t="shared" si="361"/>
        <v>0</v>
      </c>
      <c r="EE261" s="6">
        <f t="shared" si="361"/>
        <v>0</v>
      </c>
      <c r="EF261" s="6">
        <f t="shared" ref="EF261:FA261" si="362">EF177*EF243</f>
        <v>0</v>
      </c>
      <c r="EG261" s="6">
        <f t="shared" si="362"/>
        <v>0</v>
      </c>
      <c r="EH261" s="6">
        <f t="shared" si="362"/>
        <v>0</v>
      </c>
      <c r="EI261" s="6">
        <f t="shared" si="362"/>
        <v>0</v>
      </c>
      <c r="EJ261" s="6">
        <f t="shared" si="362"/>
        <v>0</v>
      </c>
      <c r="EK261" s="6">
        <f t="shared" si="362"/>
        <v>0</v>
      </c>
      <c r="EL261" s="6">
        <f t="shared" si="362"/>
        <v>0</v>
      </c>
      <c r="EM261" s="6">
        <f t="shared" si="362"/>
        <v>0</v>
      </c>
      <c r="EN261" s="6">
        <f t="shared" si="362"/>
        <v>0</v>
      </c>
      <c r="EO261" s="6">
        <f t="shared" si="362"/>
        <v>0</v>
      </c>
      <c r="EP261" s="6">
        <f t="shared" si="362"/>
        <v>0</v>
      </c>
      <c r="EQ261" s="6">
        <f t="shared" si="362"/>
        <v>0</v>
      </c>
      <c r="ER261" s="6">
        <f t="shared" si="362"/>
        <v>0</v>
      </c>
      <c r="ES261" s="6">
        <f t="shared" si="362"/>
        <v>0</v>
      </c>
      <c r="ET261" s="6">
        <f t="shared" si="362"/>
        <v>0</v>
      </c>
      <c r="EU261" s="6">
        <f t="shared" si="362"/>
        <v>0</v>
      </c>
      <c r="EV261" s="6">
        <f t="shared" si="362"/>
        <v>0</v>
      </c>
      <c r="EW261" s="6">
        <f t="shared" si="362"/>
        <v>0</v>
      </c>
      <c r="EX261" s="6">
        <f t="shared" si="362"/>
        <v>0</v>
      </c>
      <c r="EY261" s="6">
        <f t="shared" si="362"/>
        <v>0</v>
      </c>
      <c r="EZ261" s="6">
        <f t="shared" si="362"/>
        <v>0</v>
      </c>
      <c r="FA261" s="6">
        <f t="shared" si="362"/>
        <v>0</v>
      </c>
    </row>
    <row r="262" spans="2:157" x14ac:dyDescent="0.35">
      <c r="C262" s="2" t="s">
        <v>126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  <c r="V262" s="22">
        <v>0</v>
      </c>
      <c r="W262" s="22">
        <v>0</v>
      </c>
      <c r="X262" s="22">
        <v>0</v>
      </c>
      <c r="Y262" s="22">
        <v>0</v>
      </c>
      <c r="Z262" s="22">
        <v>0</v>
      </c>
      <c r="AA262" s="22">
        <v>0</v>
      </c>
      <c r="AB262" s="22">
        <v>0</v>
      </c>
      <c r="AC262" s="22">
        <v>0</v>
      </c>
      <c r="AD262" s="22">
        <v>0</v>
      </c>
      <c r="AE262" s="22">
        <v>0</v>
      </c>
      <c r="AF262" s="22">
        <v>0</v>
      </c>
      <c r="AG262" s="22">
        <v>0</v>
      </c>
      <c r="AH262" s="22">
        <v>0</v>
      </c>
      <c r="AI262" s="22">
        <v>0</v>
      </c>
      <c r="AJ262" s="22">
        <v>0</v>
      </c>
      <c r="AK262" s="22">
        <v>0</v>
      </c>
      <c r="AL262" s="22">
        <v>0</v>
      </c>
      <c r="AM262" s="22">
        <v>0</v>
      </c>
      <c r="AN262" s="22">
        <v>0</v>
      </c>
      <c r="AO262" s="22">
        <v>0</v>
      </c>
      <c r="AP262" s="22">
        <v>0</v>
      </c>
      <c r="AQ262" s="22">
        <v>0</v>
      </c>
      <c r="AR262" s="22">
        <v>0</v>
      </c>
      <c r="AS262" s="22">
        <v>0</v>
      </c>
      <c r="AT262" s="22">
        <v>0</v>
      </c>
      <c r="AU262" s="22">
        <v>0</v>
      </c>
      <c r="AV262" s="22">
        <v>0</v>
      </c>
      <c r="AW262" s="22">
        <v>0</v>
      </c>
      <c r="AX262" s="22">
        <v>0</v>
      </c>
      <c r="AY262" s="22">
        <v>0</v>
      </c>
      <c r="AZ262" s="22">
        <v>0</v>
      </c>
      <c r="BA262" s="22">
        <v>0</v>
      </c>
      <c r="BB262" s="22">
        <v>0</v>
      </c>
      <c r="BC262" s="22">
        <v>0</v>
      </c>
      <c r="BD262" s="22">
        <v>0</v>
      </c>
      <c r="BE262" s="22">
        <v>0</v>
      </c>
      <c r="BF262" s="22">
        <v>0</v>
      </c>
      <c r="BG262" s="22">
        <v>0</v>
      </c>
      <c r="BH262" s="22">
        <v>0</v>
      </c>
      <c r="BI262" s="22">
        <v>0</v>
      </c>
      <c r="BJ262" s="22">
        <v>0</v>
      </c>
      <c r="BK262" s="22">
        <v>0</v>
      </c>
      <c r="BL262" s="22">
        <v>0</v>
      </c>
      <c r="BM262" s="22">
        <v>0</v>
      </c>
      <c r="BN262" s="22">
        <v>0</v>
      </c>
      <c r="BO262" s="22">
        <v>0</v>
      </c>
      <c r="BP262" s="22">
        <v>0</v>
      </c>
      <c r="BQ262" s="22">
        <v>0</v>
      </c>
      <c r="BR262" s="22">
        <v>0</v>
      </c>
      <c r="BS262" s="22">
        <v>0</v>
      </c>
      <c r="BT262" s="22">
        <v>0</v>
      </c>
      <c r="BU262" s="22">
        <v>0</v>
      </c>
      <c r="BV262" s="22">
        <v>0</v>
      </c>
      <c r="BW262" s="22">
        <v>0</v>
      </c>
      <c r="BX262" s="22">
        <v>0</v>
      </c>
      <c r="BY262" s="22">
        <v>0</v>
      </c>
      <c r="BZ262" s="22">
        <v>0</v>
      </c>
      <c r="CA262" s="22">
        <v>0</v>
      </c>
      <c r="CB262" s="22">
        <v>0</v>
      </c>
      <c r="CC262" s="22">
        <v>0</v>
      </c>
      <c r="CD262" s="22">
        <v>0</v>
      </c>
      <c r="CE262" s="22">
        <v>0</v>
      </c>
      <c r="CF262" s="22">
        <v>0</v>
      </c>
      <c r="CG262" s="22">
        <v>0</v>
      </c>
      <c r="CH262" s="22">
        <v>0</v>
      </c>
      <c r="CI262" s="22">
        <v>0</v>
      </c>
      <c r="CJ262" s="22">
        <v>0</v>
      </c>
      <c r="CK262" s="22">
        <v>0</v>
      </c>
      <c r="CL262" s="22">
        <v>0</v>
      </c>
      <c r="CM262" s="22">
        <v>0</v>
      </c>
      <c r="CN262" s="22">
        <v>0</v>
      </c>
      <c r="CO262" s="22">
        <v>0</v>
      </c>
      <c r="CP262" s="22">
        <v>0</v>
      </c>
      <c r="CQ262" s="22">
        <v>0</v>
      </c>
      <c r="CR262" s="22">
        <v>0</v>
      </c>
      <c r="CS262" s="22">
        <v>0</v>
      </c>
      <c r="CT262" s="22">
        <v>0</v>
      </c>
      <c r="CU262" s="22">
        <v>0</v>
      </c>
      <c r="CV262" s="22">
        <v>0</v>
      </c>
      <c r="CW262" s="22">
        <v>0</v>
      </c>
      <c r="CX262" s="22">
        <v>0</v>
      </c>
      <c r="CY262" s="22">
        <v>0</v>
      </c>
      <c r="CZ262" s="22">
        <v>0</v>
      </c>
      <c r="DA262" s="22">
        <v>0</v>
      </c>
      <c r="DB262" s="22">
        <v>0</v>
      </c>
      <c r="DC262" s="22">
        <v>0</v>
      </c>
      <c r="DD262" s="22">
        <v>0</v>
      </c>
      <c r="DE262" s="22">
        <v>0</v>
      </c>
      <c r="DF262" s="22">
        <v>0</v>
      </c>
      <c r="DG262" s="22">
        <v>0</v>
      </c>
      <c r="DH262" s="22">
        <v>0</v>
      </c>
      <c r="DI262" s="22">
        <v>0</v>
      </c>
      <c r="DJ262" s="22">
        <v>0</v>
      </c>
      <c r="DK262" s="22">
        <v>0</v>
      </c>
      <c r="DL262" s="22">
        <v>0</v>
      </c>
      <c r="DM262" s="22">
        <v>0</v>
      </c>
      <c r="DN262" s="22">
        <v>0</v>
      </c>
      <c r="DO262" s="22">
        <v>0</v>
      </c>
      <c r="DP262" s="22">
        <v>0</v>
      </c>
      <c r="DQ262" s="22">
        <v>0</v>
      </c>
      <c r="DR262" s="22">
        <v>0</v>
      </c>
      <c r="DS262" s="22">
        <v>0</v>
      </c>
      <c r="DT262" s="22">
        <v>0</v>
      </c>
      <c r="DU262" s="22">
        <v>0</v>
      </c>
      <c r="DV262" s="22">
        <v>0</v>
      </c>
      <c r="DW262" s="22">
        <v>0</v>
      </c>
      <c r="DX262" s="22">
        <v>0</v>
      </c>
      <c r="DY262" s="22">
        <v>0</v>
      </c>
      <c r="DZ262" s="22">
        <v>0</v>
      </c>
      <c r="EA262" s="22">
        <v>0</v>
      </c>
      <c r="EB262" s="22">
        <v>0</v>
      </c>
      <c r="EC262" s="22">
        <v>0</v>
      </c>
      <c r="ED262" s="22">
        <v>0</v>
      </c>
      <c r="EE262" s="22">
        <v>0</v>
      </c>
      <c r="EF262" s="22">
        <v>0</v>
      </c>
      <c r="EG262" s="22">
        <v>0</v>
      </c>
      <c r="EH262" s="22">
        <v>0</v>
      </c>
      <c r="EI262" s="22">
        <v>0</v>
      </c>
      <c r="EJ262" s="22">
        <v>0</v>
      </c>
      <c r="EK262" s="22">
        <v>0</v>
      </c>
      <c r="EL262" s="22">
        <v>0</v>
      </c>
      <c r="EM262" s="22">
        <v>0</v>
      </c>
      <c r="EN262" s="22">
        <v>0</v>
      </c>
      <c r="EO262" s="22">
        <v>0</v>
      </c>
      <c r="EP262" s="22">
        <v>0</v>
      </c>
      <c r="EQ262" s="22">
        <v>0</v>
      </c>
      <c r="ER262" s="22">
        <v>0</v>
      </c>
      <c r="ES262" s="22">
        <v>0</v>
      </c>
      <c r="ET262" s="22">
        <v>0</v>
      </c>
      <c r="EU262" s="22">
        <v>0</v>
      </c>
      <c r="EV262" s="22">
        <v>0</v>
      </c>
      <c r="EW262" s="22">
        <v>0</v>
      </c>
      <c r="EX262" s="22">
        <v>0</v>
      </c>
      <c r="EY262" s="22">
        <v>0</v>
      </c>
      <c r="EZ262" s="22">
        <v>0</v>
      </c>
      <c r="FA262" s="22">
        <v>0</v>
      </c>
    </row>
    <row r="263" spans="2:157" x14ac:dyDescent="0.35">
      <c r="C263" s="2" t="s">
        <v>414</v>
      </c>
      <c r="H263" s="6">
        <f t="shared" ref="H263:AM263" si="363">H247*H179</f>
        <v>0</v>
      </c>
      <c r="I263" s="6">
        <f t="shared" si="363"/>
        <v>0</v>
      </c>
      <c r="J263" s="6">
        <f t="shared" si="363"/>
        <v>0</v>
      </c>
      <c r="K263" s="6">
        <f t="shared" si="363"/>
        <v>0</v>
      </c>
      <c r="L263" s="6">
        <f t="shared" si="363"/>
        <v>0</v>
      </c>
      <c r="M263" s="6">
        <f t="shared" si="363"/>
        <v>0</v>
      </c>
      <c r="N263" s="6">
        <f t="shared" si="363"/>
        <v>0</v>
      </c>
      <c r="O263" s="6">
        <f t="shared" si="363"/>
        <v>0</v>
      </c>
      <c r="P263" s="6">
        <f t="shared" si="363"/>
        <v>0</v>
      </c>
      <c r="Q263" s="6">
        <f t="shared" si="363"/>
        <v>0</v>
      </c>
      <c r="R263" s="6">
        <f t="shared" si="363"/>
        <v>0</v>
      </c>
      <c r="S263" s="6">
        <f t="shared" si="363"/>
        <v>0</v>
      </c>
      <c r="T263" s="6">
        <f t="shared" si="363"/>
        <v>0</v>
      </c>
      <c r="U263" s="6">
        <f t="shared" si="363"/>
        <v>0</v>
      </c>
      <c r="V263" s="6">
        <f t="shared" si="363"/>
        <v>5104.4694469199994</v>
      </c>
      <c r="W263" s="6">
        <f t="shared" si="363"/>
        <v>5104.4694469199994</v>
      </c>
      <c r="X263" s="6">
        <f t="shared" si="363"/>
        <v>5104.4694469199994</v>
      </c>
      <c r="Y263" s="6">
        <f t="shared" si="363"/>
        <v>5104.4694469199994</v>
      </c>
      <c r="Z263" s="6">
        <f t="shared" si="363"/>
        <v>5104.4694469199994</v>
      </c>
      <c r="AA263" s="6">
        <f t="shared" si="363"/>
        <v>5104.4694469199994</v>
      </c>
      <c r="AB263" s="6">
        <f t="shared" si="363"/>
        <v>5104.4694469199994</v>
      </c>
      <c r="AC263" s="6">
        <f t="shared" si="363"/>
        <v>5104.4694469199994</v>
      </c>
      <c r="AD263" s="6">
        <f t="shared" si="363"/>
        <v>5104.4694469199994</v>
      </c>
      <c r="AE263" s="6">
        <f t="shared" si="363"/>
        <v>5104.4694469199994</v>
      </c>
      <c r="AF263" s="6">
        <f t="shared" si="363"/>
        <v>5104.4694469199994</v>
      </c>
      <c r="AG263" s="6">
        <f t="shared" si="363"/>
        <v>5104.4694469199994</v>
      </c>
      <c r="AH263" s="6">
        <f t="shared" si="363"/>
        <v>5104.4694469199994</v>
      </c>
      <c r="AI263" s="6">
        <f t="shared" si="363"/>
        <v>5104.4694469199994</v>
      </c>
      <c r="AJ263" s="6">
        <f t="shared" si="363"/>
        <v>5104.4694469199994</v>
      </c>
      <c r="AK263" s="6">
        <f t="shared" si="363"/>
        <v>5104.4694469199994</v>
      </c>
      <c r="AL263" s="6">
        <f t="shared" si="363"/>
        <v>5104.4694469199994</v>
      </c>
      <c r="AM263" s="6">
        <f t="shared" si="363"/>
        <v>5104.4694469199994</v>
      </c>
      <c r="AN263" s="6">
        <f t="shared" ref="AN263:BS263" si="364">AN247*AN179</f>
        <v>5104.4694469199994</v>
      </c>
      <c r="AO263" s="6">
        <f t="shared" si="364"/>
        <v>5104.4694469199994</v>
      </c>
      <c r="AP263" s="6">
        <f t="shared" si="364"/>
        <v>1549.8117120680693</v>
      </c>
      <c r="AQ263" s="6">
        <f t="shared" si="364"/>
        <v>1549.8117120680693</v>
      </c>
      <c r="AR263" s="6">
        <f t="shared" si="364"/>
        <v>1549.8117120680693</v>
      </c>
      <c r="AS263" s="6">
        <f t="shared" si="364"/>
        <v>1549.8117120680693</v>
      </c>
      <c r="AT263" s="6">
        <f t="shared" si="364"/>
        <v>1594.4297052031818</v>
      </c>
      <c r="AU263" s="6">
        <f t="shared" si="364"/>
        <v>1594.4297052031818</v>
      </c>
      <c r="AV263" s="6">
        <f t="shared" si="364"/>
        <v>1594.4297052031818</v>
      </c>
      <c r="AW263" s="6">
        <f t="shared" si="364"/>
        <v>1594.4297052031818</v>
      </c>
      <c r="AX263" s="6">
        <f t="shared" si="364"/>
        <v>1639.9400582009957</v>
      </c>
      <c r="AY263" s="6">
        <f t="shared" si="364"/>
        <v>1639.9400582009957</v>
      </c>
      <c r="AZ263" s="6">
        <f t="shared" si="364"/>
        <v>1639.9400582009957</v>
      </c>
      <c r="BA263" s="6">
        <f t="shared" si="364"/>
        <v>1639.9400582009957</v>
      </c>
      <c r="BB263" s="6">
        <f t="shared" si="364"/>
        <v>1686.3606182587655</v>
      </c>
      <c r="BC263" s="6">
        <f t="shared" si="364"/>
        <v>1686.3606182587655</v>
      </c>
      <c r="BD263" s="6">
        <f t="shared" si="364"/>
        <v>1686.3606182587655</v>
      </c>
      <c r="BE263" s="6">
        <f t="shared" si="364"/>
        <v>1686.3606182587655</v>
      </c>
      <c r="BF263" s="6">
        <f t="shared" si="364"/>
        <v>1733.7095895176915</v>
      </c>
      <c r="BG263" s="6">
        <f t="shared" si="364"/>
        <v>1733.7095895176915</v>
      </c>
      <c r="BH263" s="6">
        <f t="shared" si="364"/>
        <v>1733.7095895176915</v>
      </c>
      <c r="BI263" s="6">
        <f t="shared" si="364"/>
        <v>1733.7095895176915</v>
      </c>
      <c r="BJ263" s="6">
        <f t="shared" si="364"/>
        <v>1782.0055402017956</v>
      </c>
      <c r="BK263" s="6">
        <f t="shared" si="364"/>
        <v>1782.0055402017956</v>
      </c>
      <c r="BL263" s="6">
        <f t="shared" si="364"/>
        <v>1782.0055402017956</v>
      </c>
      <c r="BM263" s="6">
        <f t="shared" si="364"/>
        <v>1782.0055402017956</v>
      </c>
      <c r="BN263" s="6">
        <f t="shared" si="364"/>
        <v>1831.2674098995822</v>
      </c>
      <c r="BO263" s="6">
        <f t="shared" si="364"/>
        <v>1831.2674098995822</v>
      </c>
      <c r="BP263" s="6">
        <f t="shared" si="364"/>
        <v>1831.2674098995822</v>
      </c>
      <c r="BQ263" s="6">
        <f t="shared" si="364"/>
        <v>1831.2674098995822</v>
      </c>
      <c r="BR263" s="6">
        <f t="shared" si="364"/>
        <v>1881.5145169913246</v>
      </c>
      <c r="BS263" s="6">
        <f t="shared" si="364"/>
        <v>1881.5145169913246</v>
      </c>
      <c r="BT263" s="6">
        <f t="shared" ref="BT263:CY263" si="365">BT247*BT179</f>
        <v>1881.5145169913246</v>
      </c>
      <c r="BU263" s="6">
        <f t="shared" si="365"/>
        <v>1881.5145169913246</v>
      </c>
      <c r="BV263" s="6">
        <f t="shared" si="365"/>
        <v>1932.7665662249019</v>
      </c>
      <c r="BW263" s="6">
        <f t="shared" si="365"/>
        <v>1932.7665662249019</v>
      </c>
      <c r="BX263" s="6">
        <f t="shared" si="365"/>
        <v>1932.7665662249019</v>
      </c>
      <c r="BY263" s="6">
        <f t="shared" si="365"/>
        <v>1932.7665662249019</v>
      </c>
      <c r="BZ263" s="6">
        <f t="shared" si="365"/>
        <v>1985.0436564431504</v>
      </c>
      <c r="CA263" s="6">
        <f t="shared" si="365"/>
        <v>1985.0436564431504</v>
      </c>
      <c r="CB263" s="6">
        <f t="shared" si="365"/>
        <v>1985.0436564431504</v>
      </c>
      <c r="CC263" s="6">
        <f t="shared" si="365"/>
        <v>1985.0436564431504</v>
      </c>
      <c r="CD263" s="6">
        <f t="shared" si="365"/>
        <v>2038.3662884657633</v>
      </c>
      <c r="CE263" s="6">
        <f t="shared" si="365"/>
        <v>2038.3662884657633</v>
      </c>
      <c r="CF263" s="6">
        <f t="shared" si="365"/>
        <v>2038.3662884657633</v>
      </c>
      <c r="CG263" s="6">
        <f t="shared" si="365"/>
        <v>2038.3662884657633</v>
      </c>
      <c r="CH263" s="6">
        <f t="shared" si="365"/>
        <v>2092.7553731288294</v>
      </c>
      <c r="CI263" s="6">
        <f t="shared" si="365"/>
        <v>2092.7553731288294</v>
      </c>
      <c r="CJ263" s="6">
        <f t="shared" si="365"/>
        <v>2092.7553731288294</v>
      </c>
      <c r="CK263" s="6">
        <f t="shared" si="365"/>
        <v>2092.7553731288294</v>
      </c>
      <c r="CL263" s="6">
        <f t="shared" si="365"/>
        <v>2148.2322394851576</v>
      </c>
      <c r="CM263" s="6">
        <f t="shared" si="365"/>
        <v>2148.2322394851576</v>
      </c>
      <c r="CN263" s="6">
        <f t="shared" si="365"/>
        <v>2148.2322394851576</v>
      </c>
      <c r="CO263" s="6">
        <f t="shared" si="365"/>
        <v>2148.2322394851576</v>
      </c>
      <c r="CP263" s="6">
        <f t="shared" si="365"/>
        <v>2204.8186431686113</v>
      </c>
      <c r="CQ263" s="6">
        <f t="shared" si="365"/>
        <v>2204.8186431686113</v>
      </c>
      <c r="CR263" s="6">
        <f t="shared" si="365"/>
        <v>2204.8186431686113</v>
      </c>
      <c r="CS263" s="6">
        <f t="shared" si="365"/>
        <v>2204.8186431686113</v>
      </c>
      <c r="CT263" s="6">
        <f t="shared" si="365"/>
        <v>2262.5367749257348</v>
      </c>
      <c r="CU263" s="6">
        <f t="shared" si="365"/>
        <v>2262.5367749257348</v>
      </c>
      <c r="CV263" s="6">
        <f t="shared" si="365"/>
        <v>2262.5367749257348</v>
      </c>
      <c r="CW263" s="6">
        <f t="shared" si="365"/>
        <v>2262.5367749257348</v>
      </c>
      <c r="CX263" s="6">
        <f t="shared" si="365"/>
        <v>2321.409269318</v>
      </c>
      <c r="CY263" s="6">
        <f t="shared" si="365"/>
        <v>2321.409269318</v>
      </c>
      <c r="CZ263" s="6">
        <f t="shared" ref="CZ263:EE263" si="366">CZ247*CZ179</f>
        <v>2321.409269318</v>
      </c>
      <c r="DA263" s="6">
        <f t="shared" si="366"/>
        <v>2321.409269318</v>
      </c>
      <c r="DB263" s="6">
        <f t="shared" si="366"/>
        <v>2381.459213598112</v>
      </c>
      <c r="DC263" s="6">
        <f t="shared" si="366"/>
        <v>2381.459213598112</v>
      </c>
      <c r="DD263" s="6">
        <f t="shared" si="366"/>
        <v>2381.459213598112</v>
      </c>
      <c r="DE263" s="6">
        <f t="shared" si="366"/>
        <v>2381.459213598112</v>
      </c>
      <c r="DF263" s="6">
        <f t="shared" si="366"/>
        <v>2442.7101567638238</v>
      </c>
      <c r="DG263" s="6">
        <f t="shared" si="366"/>
        <v>2442.7101567638238</v>
      </c>
      <c r="DH263" s="6">
        <f t="shared" si="366"/>
        <v>2442.7101567638238</v>
      </c>
      <c r="DI263" s="6">
        <f t="shared" si="366"/>
        <v>2442.7101567638238</v>
      </c>
      <c r="DJ263" s="6">
        <f t="shared" si="366"/>
        <v>2505.1861187928512</v>
      </c>
      <c r="DK263" s="6">
        <f t="shared" si="366"/>
        <v>2505.1861187928512</v>
      </c>
      <c r="DL263" s="6">
        <f t="shared" si="366"/>
        <v>2505.1861187928512</v>
      </c>
      <c r="DM263" s="6">
        <f t="shared" si="366"/>
        <v>2505.1861187928512</v>
      </c>
      <c r="DN263" s="6">
        <f t="shared" si="366"/>
        <v>2568.9116000624581</v>
      </c>
      <c r="DO263" s="6">
        <f t="shared" si="366"/>
        <v>2568.9116000624581</v>
      </c>
      <c r="DP263" s="6">
        <f t="shared" si="366"/>
        <v>2568.9116000624581</v>
      </c>
      <c r="DQ263" s="6">
        <f t="shared" si="366"/>
        <v>2568.9116000624581</v>
      </c>
      <c r="DR263" s="6">
        <f t="shared" si="366"/>
        <v>0</v>
      </c>
      <c r="DS263" s="6">
        <f t="shared" si="366"/>
        <v>0</v>
      </c>
      <c r="DT263" s="6">
        <f t="shared" si="366"/>
        <v>0</v>
      </c>
      <c r="DU263" s="6">
        <f t="shared" si="366"/>
        <v>0</v>
      </c>
      <c r="DV263" s="6">
        <f t="shared" si="366"/>
        <v>0</v>
      </c>
      <c r="DW263" s="6">
        <f t="shared" si="366"/>
        <v>0</v>
      </c>
      <c r="DX263" s="6">
        <f t="shared" si="366"/>
        <v>0</v>
      </c>
      <c r="DY263" s="6">
        <f t="shared" si="366"/>
        <v>0</v>
      </c>
      <c r="DZ263" s="6">
        <f t="shared" si="366"/>
        <v>0</v>
      </c>
      <c r="EA263" s="6">
        <f t="shared" si="366"/>
        <v>0</v>
      </c>
      <c r="EB263" s="6">
        <f t="shared" si="366"/>
        <v>0</v>
      </c>
      <c r="EC263" s="6">
        <f t="shared" si="366"/>
        <v>0</v>
      </c>
      <c r="ED263" s="6">
        <f t="shared" si="366"/>
        <v>0</v>
      </c>
      <c r="EE263" s="6">
        <f t="shared" si="366"/>
        <v>0</v>
      </c>
      <c r="EF263" s="6">
        <f t="shared" ref="EF263:FA263" si="367">EF247*EF179</f>
        <v>0</v>
      </c>
      <c r="EG263" s="6">
        <f t="shared" si="367"/>
        <v>0</v>
      </c>
      <c r="EH263" s="6">
        <f t="shared" si="367"/>
        <v>0</v>
      </c>
      <c r="EI263" s="6">
        <f t="shared" si="367"/>
        <v>0</v>
      </c>
      <c r="EJ263" s="6">
        <f t="shared" si="367"/>
        <v>0</v>
      </c>
      <c r="EK263" s="6">
        <f t="shared" si="367"/>
        <v>0</v>
      </c>
      <c r="EL263" s="6">
        <f t="shared" si="367"/>
        <v>0</v>
      </c>
      <c r="EM263" s="6">
        <f t="shared" si="367"/>
        <v>0</v>
      </c>
      <c r="EN263" s="6">
        <f t="shared" si="367"/>
        <v>0</v>
      </c>
      <c r="EO263" s="6">
        <f t="shared" si="367"/>
        <v>0</v>
      </c>
      <c r="EP263" s="6">
        <f t="shared" si="367"/>
        <v>0</v>
      </c>
      <c r="EQ263" s="6">
        <f t="shared" si="367"/>
        <v>0</v>
      </c>
      <c r="ER263" s="6">
        <f t="shared" si="367"/>
        <v>0</v>
      </c>
      <c r="ES263" s="6">
        <f t="shared" si="367"/>
        <v>0</v>
      </c>
      <c r="ET263" s="6">
        <f t="shared" si="367"/>
        <v>0</v>
      </c>
      <c r="EU263" s="6">
        <f t="shared" si="367"/>
        <v>0</v>
      </c>
      <c r="EV263" s="6">
        <f t="shared" si="367"/>
        <v>0</v>
      </c>
      <c r="EW263" s="6">
        <f t="shared" si="367"/>
        <v>0</v>
      </c>
      <c r="EX263" s="6">
        <f t="shared" si="367"/>
        <v>0</v>
      </c>
      <c r="EY263" s="6">
        <f t="shared" si="367"/>
        <v>0</v>
      </c>
      <c r="EZ263" s="6">
        <f t="shared" si="367"/>
        <v>0</v>
      </c>
      <c r="FA263" s="6">
        <f t="shared" si="367"/>
        <v>0</v>
      </c>
    </row>
    <row r="264" spans="2:157" ht="15" thickBot="1" x14ac:dyDescent="0.4">
      <c r="C264" s="9" t="s">
        <v>180</v>
      </c>
      <c r="D264" s="9"/>
      <c r="E264" s="9"/>
      <c r="F264" s="9"/>
      <c r="G264" s="9"/>
      <c r="H264" s="10">
        <f t="shared" ref="H264:AM264" si="368">H258+H259-H260+H261+H262-H263</f>
        <v>0</v>
      </c>
      <c r="I264" s="10">
        <f t="shared" si="368"/>
        <v>0</v>
      </c>
      <c r="J264" s="10">
        <f t="shared" si="368"/>
        <v>0</v>
      </c>
      <c r="K264" s="10">
        <f t="shared" si="368"/>
        <v>0</v>
      </c>
      <c r="L264" s="10">
        <f t="shared" si="368"/>
        <v>0</v>
      </c>
      <c r="M264" s="10">
        <f t="shared" si="368"/>
        <v>0</v>
      </c>
      <c r="N264" s="10">
        <f t="shared" si="368"/>
        <v>0</v>
      </c>
      <c r="O264" s="10">
        <f t="shared" si="368"/>
        <v>0</v>
      </c>
      <c r="P264" s="10">
        <f t="shared" si="368"/>
        <v>0</v>
      </c>
      <c r="Q264" s="10">
        <f t="shared" si="368"/>
        <v>0</v>
      </c>
      <c r="R264" s="10">
        <f t="shared" si="368"/>
        <v>0</v>
      </c>
      <c r="S264" s="10">
        <f t="shared" si="368"/>
        <v>0</v>
      </c>
      <c r="T264" s="10">
        <f t="shared" si="368"/>
        <v>907461.23500799993</v>
      </c>
      <c r="U264" s="10">
        <f t="shared" si="368"/>
        <v>907461.23500799993</v>
      </c>
      <c r="V264" s="10">
        <f t="shared" si="368"/>
        <v>254446.41362082734</v>
      </c>
      <c r="W264" s="10">
        <f t="shared" si="368"/>
        <v>-47636.133290595193</v>
      </c>
      <c r="X264" s="10">
        <f t="shared" si="368"/>
        <v>-302082.54691142251</v>
      </c>
      <c r="Y264" s="10">
        <f t="shared" si="368"/>
        <v>-302082.54691142251</v>
      </c>
      <c r="Z264" s="10">
        <f t="shared" si="368"/>
        <v>-64048.83204531105</v>
      </c>
      <c r="AA264" s="10">
        <f t="shared" si="368"/>
        <v>-8081.45745693975</v>
      </c>
      <c r="AB264" s="10">
        <f t="shared" si="368"/>
        <v>-8081.45745693975</v>
      </c>
      <c r="AC264" s="10">
        <f t="shared" si="368"/>
        <v>-8081.45745693975</v>
      </c>
      <c r="AD264" s="10">
        <f t="shared" si="368"/>
        <v>-6297.4747244033933</v>
      </c>
      <c r="AE264" s="10">
        <f t="shared" si="368"/>
        <v>-6297.4747244033933</v>
      </c>
      <c r="AF264" s="10">
        <f t="shared" si="368"/>
        <v>-6297.4747244033933</v>
      </c>
      <c r="AG264" s="10">
        <f t="shared" si="368"/>
        <v>-6297.4747244033933</v>
      </c>
      <c r="AH264" s="10">
        <f t="shared" si="368"/>
        <v>-5209.7726307535104</v>
      </c>
      <c r="AI264" s="10">
        <f t="shared" si="368"/>
        <v>-5209.7726307535104</v>
      </c>
      <c r="AJ264" s="10">
        <f t="shared" si="368"/>
        <v>-5209.7726307535104</v>
      </c>
      <c r="AK264" s="10">
        <f t="shared" si="368"/>
        <v>-5209.7726307535104</v>
      </c>
      <c r="AL264" s="10">
        <f t="shared" si="368"/>
        <v>-5166.8872086705505</v>
      </c>
      <c r="AM264" s="10">
        <f t="shared" si="368"/>
        <v>-5166.8872086705505</v>
      </c>
      <c r="AN264" s="10">
        <f t="shared" ref="AN264:BS264" si="369">AN258+AN259-AN260+AN261+AN262-AN263</f>
        <v>-5166.8872086705505</v>
      </c>
      <c r="AO264" s="10">
        <f t="shared" si="369"/>
        <v>-5166.8872086705505</v>
      </c>
      <c r="AP264" s="10">
        <f t="shared" si="369"/>
        <v>-784.24317164700005</v>
      </c>
      <c r="AQ264" s="10">
        <f t="shared" si="369"/>
        <v>-784.24317164700005</v>
      </c>
      <c r="AR264" s="10">
        <f t="shared" si="369"/>
        <v>-784.24317164700005</v>
      </c>
      <c r="AS264" s="10">
        <f t="shared" si="369"/>
        <v>-784.24317164700005</v>
      </c>
      <c r="AT264" s="10">
        <f t="shared" si="369"/>
        <v>0</v>
      </c>
      <c r="AU264" s="10">
        <f t="shared" si="369"/>
        <v>0</v>
      </c>
      <c r="AV264" s="10">
        <f t="shared" si="369"/>
        <v>0</v>
      </c>
      <c r="AW264" s="10">
        <f t="shared" si="369"/>
        <v>0</v>
      </c>
      <c r="AX264" s="10">
        <f t="shared" si="369"/>
        <v>0</v>
      </c>
      <c r="AY264" s="10">
        <f t="shared" si="369"/>
        <v>0</v>
      </c>
      <c r="AZ264" s="10">
        <f t="shared" si="369"/>
        <v>0</v>
      </c>
      <c r="BA264" s="10">
        <f t="shared" si="369"/>
        <v>0</v>
      </c>
      <c r="BB264" s="10">
        <f t="shared" si="369"/>
        <v>0</v>
      </c>
      <c r="BC264" s="10">
        <f t="shared" si="369"/>
        <v>0</v>
      </c>
      <c r="BD264" s="10">
        <f t="shared" si="369"/>
        <v>0</v>
      </c>
      <c r="BE264" s="10">
        <f t="shared" si="369"/>
        <v>0</v>
      </c>
      <c r="BF264" s="10">
        <f t="shared" si="369"/>
        <v>0</v>
      </c>
      <c r="BG264" s="10">
        <f t="shared" si="369"/>
        <v>0</v>
      </c>
      <c r="BH264" s="10">
        <f t="shared" si="369"/>
        <v>0</v>
      </c>
      <c r="BI264" s="10">
        <f t="shared" si="369"/>
        <v>0</v>
      </c>
      <c r="BJ264" s="10">
        <f t="shared" si="369"/>
        <v>0</v>
      </c>
      <c r="BK264" s="10">
        <f t="shared" si="369"/>
        <v>0</v>
      </c>
      <c r="BL264" s="10">
        <f t="shared" si="369"/>
        <v>0</v>
      </c>
      <c r="BM264" s="10">
        <f t="shared" si="369"/>
        <v>0</v>
      </c>
      <c r="BN264" s="10">
        <f t="shared" si="369"/>
        <v>0</v>
      </c>
      <c r="BO264" s="10">
        <f t="shared" si="369"/>
        <v>0</v>
      </c>
      <c r="BP264" s="10">
        <f t="shared" si="369"/>
        <v>0</v>
      </c>
      <c r="BQ264" s="10">
        <f t="shared" si="369"/>
        <v>0</v>
      </c>
      <c r="BR264" s="10">
        <f t="shared" si="369"/>
        <v>0</v>
      </c>
      <c r="BS264" s="10">
        <f t="shared" si="369"/>
        <v>0</v>
      </c>
      <c r="BT264" s="10">
        <f t="shared" ref="BT264:CY264" si="370">BT258+BT259-BT260+BT261+BT262-BT263</f>
        <v>0</v>
      </c>
      <c r="BU264" s="10">
        <f t="shared" si="370"/>
        <v>0</v>
      </c>
      <c r="BV264" s="10">
        <f t="shared" si="370"/>
        <v>0</v>
      </c>
      <c r="BW264" s="10">
        <f t="shared" si="370"/>
        <v>0</v>
      </c>
      <c r="BX264" s="10">
        <f t="shared" si="370"/>
        <v>0</v>
      </c>
      <c r="BY264" s="10">
        <f t="shared" si="370"/>
        <v>0</v>
      </c>
      <c r="BZ264" s="10">
        <f t="shared" si="370"/>
        <v>0</v>
      </c>
      <c r="CA264" s="10">
        <f t="shared" si="370"/>
        <v>0</v>
      </c>
      <c r="CB264" s="10">
        <f t="shared" si="370"/>
        <v>0</v>
      </c>
      <c r="CC264" s="10">
        <f t="shared" si="370"/>
        <v>0</v>
      </c>
      <c r="CD264" s="10">
        <f t="shared" si="370"/>
        <v>0</v>
      </c>
      <c r="CE264" s="10">
        <f t="shared" si="370"/>
        <v>0</v>
      </c>
      <c r="CF264" s="10">
        <f t="shared" si="370"/>
        <v>0</v>
      </c>
      <c r="CG264" s="10">
        <f t="shared" si="370"/>
        <v>0</v>
      </c>
      <c r="CH264" s="10">
        <f t="shared" si="370"/>
        <v>0</v>
      </c>
      <c r="CI264" s="10">
        <f t="shared" si="370"/>
        <v>0</v>
      </c>
      <c r="CJ264" s="10">
        <f t="shared" si="370"/>
        <v>0</v>
      </c>
      <c r="CK264" s="10">
        <f t="shared" si="370"/>
        <v>0</v>
      </c>
      <c r="CL264" s="10">
        <f t="shared" si="370"/>
        <v>0</v>
      </c>
      <c r="CM264" s="10">
        <f t="shared" si="370"/>
        <v>0</v>
      </c>
      <c r="CN264" s="10">
        <f t="shared" si="370"/>
        <v>0</v>
      </c>
      <c r="CO264" s="10">
        <f t="shared" si="370"/>
        <v>0</v>
      </c>
      <c r="CP264" s="10">
        <f t="shared" si="370"/>
        <v>0</v>
      </c>
      <c r="CQ264" s="10">
        <f t="shared" si="370"/>
        <v>0</v>
      </c>
      <c r="CR264" s="10">
        <f t="shared" si="370"/>
        <v>0</v>
      </c>
      <c r="CS264" s="10">
        <f t="shared" si="370"/>
        <v>0</v>
      </c>
      <c r="CT264" s="10">
        <f t="shared" si="370"/>
        <v>0</v>
      </c>
      <c r="CU264" s="10">
        <f t="shared" si="370"/>
        <v>0</v>
      </c>
      <c r="CV264" s="10">
        <f t="shared" si="370"/>
        <v>0</v>
      </c>
      <c r="CW264" s="10">
        <f t="shared" si="370"/>
        <v>0</v>
      </c>
      <c r="CX264" s="10">
        <f t="shared" si="370"/>
        <v>0</v>
      </c>
      <c r="CY264" s="10">
        <f t="shared" si="370"/>
        <v>0</v>
      </c>
      <c r="CZ264" s="10">
        <f t="shared" ref="CZ264:EE264" si="371">CZ258+CZ259-CZ260+CZ261+CZ262-CZ263</f>
        <v>0</v>
      </c>
      <c r="DA264" s="10">
        <f t="shared" si="371"/>
        <v>0</v>
      </c>
      <c r="DB264" s="10">
        <f t="shared" si="371"/>
        <v>0</v>
      </c>
      <c r="DC264" s="10">
        <f t="shared" si="371"/>
        <v>0</v>
      </c>
      <c r="DD264" s="10">
        <f t="shared" si="371"/>
        <v>0</v>
      </c>
      <c r="DE264" s="10">
        <f t="shared" si="371"/>
        <v>0</v>
      </c>
      <c r="DF264" s="10">
        <f t="shared" si="371"/>
        <v>0</v>
      </c>
      <c r="DG264" s="10">
        <f t="shared" si="371"/>
        <v>0</v>
      </c>
      <c r="DH264" s="10">
        <f t="shared" si="371"/>
        <v>0</v>
      </c>
      <c r="DI264" s="10">
        <f t="shared" si="371"/>
        <v>0</v>
      </c>
      <c r="DJ264" s="10">
        <f t="shared" si="371"/>
        <v>0</v>
      </c>
      <c r="DK264" s="10">
        <f t="shared" si="371"/>
        <v>0</v>
      </c>
      <c r="DL264" s="10">
        <f t="shared" si="371"/>
        <v>0</v>
      </c>
      <c r="DM264" s="10">
        <f t="shared" si="371"/>
        <v>0</v>
      </c>
      <c r="DN264" s="10">
        <f t="shared" si="371"/>
        <v>0</v>
      </c>
      <c r="DO264" s="10">
        <f t="shared" si="371"/>
        <v>0</v>
      </c>
      <c r="DP264" s="10">
        <f t="shared" si="371"/>
        <v>0</v>
      </c>
      <c r="DQ264" s="10">
        <f t="shared" si="371"/>
        <v>0</v>
      </c>
      <c r="DR264" s="10">
        <f t="shared" si="371"/>
        <v>0</v>
      </c>
      <c r="DS264" s="10">
        <f t="shared" si="371"/>
        <v>0</v>
      </c>
      <c r="DT264" s="10">
        <f t="shared" si="371"/>
        <v>0</v>
      </c>
      <c r="DU264" s="10">
        <f t="shared" si="371"/>
        <v>0</v>
      </c>
      <c r="DV264" s="10">
        <f t="shared" si="371"/>
        <v>0</v>
      </c>
      <c r="DW264" s="10">
        <f t="shared" si="371"/>
        <v>0</v>
      </c>
      <c r="DX264" s="10">
        <f t="shared" si="371"/>
        <v>0</v>
      </c>
      <c r="DY264" s="10">
        <f t="shared" si="371"/>
        <v>0</v>
      </c>
      <c r="DZ264" s="10">
        <f t="shared" si="371"/>
        <v>0</v>
      </c>
      <c r="EA264" s="10">
        <f t="shared" si="371"/>
        <v>0</v>
      </c>
      <c r="EB264" s="10">
        <f t="shared" si="371"/>
        <v>0</v>
      </c>
      <c r="EC264" s="10">
        <f t="shared" si="371"/>
        <v>0</v>
      </c>
      <c r="ED264" s="10">
        <f t="shared" si="371"/>
        <v>0</v>
      </c>
      <c r="EE264" s="10">
        <f t="shared" si="371"/>
        <v>0</v>
      </c>
      <c r="EF264" s="10">
        <f t="shared" ref="EF264:FA264" si="372">EF258+EF259-EF260+EF261+EF262-EF263</f>
        <v>0</v>
      </c>
      <c r="EG264" s="10">
        <f t="shared" si="372"/>
        <v>0</v>
      </c>
      <c r="EH264" s="10">
        <f t="shared" si="372"/>
        <v>0</v>
      </c>
      <c r="EI264" s="10">
        <f t="shared" si="372"/>
        <v>0</v>
      </c>
      <c r="EJ264" s="10">
        <f t="shared" si="372"/>
        <v>0</v>
      </c>
      <c r="EK264" s="10">
        <f t="shared" si="372"/>
        <v>0</v>
      </c>
      <c r="EL264" s="10">
        <f t="shared" si="372"/>
        <v>0</v>
      </c>
      <c r="EM264" s="10">
        <f t="shared" si="372"/>
        <v>0</v>
      </c>
      <c r="EN264" s="10">
        <f t="shared" si="372"/>
        <v>0</v>
      </c>
      <c r="EO264" s="10">
        <f t="shared" si="372"/>
        <v>0</v>
      </c>
      <c r="EP264" s="10">
        <f t="shared" si="372"/>
        <v>0</v>
      </c>
      <c r="EQ264" s="10">
        <f t="shared" si="372"/>
        <v>0</v>
      </c>
      <c r="ER264" s="10">
        <f t="shared" si="372"/>
        <v>0</v>
      </c>
      <c r="ES264" s="10">
        <f t="shared" si="372"/>
        <v>0</v>
      </c>
      <c r="ET264" s="10">
        <f t="shared" si="372"/>
        <v>0</v>
      </c>
      <c r="EU264" s="10">
        <f t="shared" si="372"/>
        <v>0</v>
      </c>
      <c r="EV264" s="10">
        <f t="shared" si="372"/>
        <v>0</v>
      </c>
      <c r="EW264" s="10">
        <f t="shared" si="372"/>
        <v>0</v>
      </c>
      <c r="EX264" s="10">
        <f t="shared" si="372"/>
        <v>0</v>
      </c>
      <c r="EY264" s="10">
        <f t="shared" si="372"/>
        <v>0</v>
      </c>
      <c r="EZ264" s="10">
        <f t="shared" si="372"/>
        <v>0</v>
      </c>
      <c r="FA264" s="10">
        <f t="shared" si="372"/>
        <v>0</v>
      </c>
    </row>
    <row r="266" spans="2:157" x14ac:dyDescent="0.35">
      <c r="B266" s="2" t="s">
        <v>181</v>
      </c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  <c r="BS266" s="6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  <c r="CL266" s="6"/>
      <c r="CM266" s="6"/>
      <c r="CN266" s="6"/>
      <c r="CO266" s="6"/>
      <c r="CP266" s="6"/>
      <c r="CQ266" s="6"/>
      <c r="CR266" s="6"/>
      <c r="CS266" s="6"/>
      <c r="CT266" s="6"/>
      <c r="CU266" s="6"/>
      <c r="CV266" s="6"/>
      <c r="CW266" s="6"/>
      <c r="CX266" s="6"/>
      <c r="CY266" s="6"/>
      <c r="CZ266" s="6"/>
      <c r="DA266" s="6"/>
      <c r="DB266" s="6"/>
      <c r="DC266" s="6"/>
      <c r="DD266" s="6"/>
      <c r="DE266" s="6"/>
      <c r="DF266" s="6"/>
      <c r="DG266" s="6"/>
      <c r="DH266" s="6"/>
      <c r="DI266" s="6"/>
      <c r="DJ266" s="6"/>
      <c r="DK266" s="6"/>
      <c r="DL266" s="6"/>
      <c r="DM266" s="6"/>
      <c r="DN266" s="6"/>
      <c r="DO266" s="6"/>
      <c r="DP266" s="6"/>
      <c r="DQ266" s="6"/>
      <c r="DR266" s="6"/>
      <c r="DS266" s="6"/>
      <c r="DT266" s="6"/>
      <c r="DU266" s="6"/>
      <c r="DV266" s="6"/>
      <c r="DW266" s="6"/>
      <c r="DX266" s="6"/>
      <c r="DY266" s="6"/>
      <c r="DZ266" s="6"/>
      <c r="EA266" s="6"/>
      <c r="EB266" s="6"/>
      <c r="EC266" s="6"/>
      <c r="ED266" s="6"/>
      <c r="EE266" s="6"/>
      <c r="EF266" s="6"/>
      <c r="EG266" s="6"/>
      <c r="EH266" s="6"/>
      <c r="EI266" s="6"/>
      <c r="EJ266" s="6"/>
      <c r="EK266" s="6"/>
      <c r="EL266" s="6"/>
      <c r="EM266" s="6"/>
      <c r="EN266" s="6"/>
      <c r="EO266" s="6"/>
      <c r="EP266" s="6"/>
      <c r="EQ266" s="6"/>
      <c r="ER266" s="6"/>
      <c r="ES266" s="6"/>
      <c r="ET266" s="6"/>
      <c r="EU266" s="6"/>
      <c r="EV266" s="6"/>
      <c r="EW266" s="6"/>
      <c r="EX266" s="6"/>
      <c r="EY266" s="6"/>
      <c r="EZ266" s="6"/>
      <c r="FA266" s="6"/>
    </row>
    <row r="267" spans="2:157" x14ac:dyDescent="0.35">
      <c r="C267" s="2" t="s">
        <v>128</v>
      </c>
      <c r="H267" s="6">
        <f t="shared" ref="H267:AM267" si="373">H264</f>
        <v>0</v>
      </c>
      <c r="I267" s="6">
        <f t="shared" si="373"/>
        <v>0</v>
      </c>
      <c r="J267" s="6">
        <f t="shared" si="373"/>
        <v>0</v>
      </c>
      <c r="K267" s="6">
        <f t="shared" si="373"/>
        <v>0</v>
      </c>
      <c r="L267" s="6">
        <f t="shared" si="373"/>
        <v>0</v>
      </c>
      <c r="M267" s="6">
        <f t="shared" si="373"/>
        <v>0</v>
      </c>
      <c r="N267" s="6">
        <f t="shared" si="373"/>
        <v>0</v>
      </c>
      <c r="O267" s="6">
        <f t="shared" si="373"/>
        <v>0</v>
      </c>
      <c r="P267" s="6">
        <f t="shared" si="373"/>
        <v>0</v>
      </c>
      <c r="Q267" s="6">
        <f t="shared" si="373"/>
        <v>0</v>
      </c>
      <c r="R267" s="6">
        <f t="shared" si="373"/>
        <v>0</v>
      </c>
      <c r="S267" s="6">
        <f t="shared" si="373"/>
        <v>0</v>
      </c>
      <c r="T267" s="6">
        <f t="shared" si="373"/>
        <v>907461.23500799993</v>
      </c>
      <c r="U267" s="6">
        <f t="shared" si="373"/>
        <v>907461.23500799993</v>
      </c>
      <c r="V267" s="6">
        <f t="shared" si="373"/>
        <v>254446.41362082734</v>
      </c>
      <c r="W267" s="6">
        <f t="shared" si="373"/>
        <v>-47636.133290595193</v>
      </c>
      <c r="X267" s="6">
        <f t="shared" si="373"/>
        <v>-302082.54691142251</v>
      </c>
      <c r="Y267" s="6">
        <f t="shared" si="373"/>
        <v>-302082.54691142251</v>
      </c>
      <c r="Z267" s="6">
        <f t="shared" si="373"/>
        <v>-64048.83204531105</v>
      </c>
      <c r="AA267" s="6">
        <f t="shared" si="373"/>
        <v>-8081.45745693975</v>
      </c>
      <c r="AB267" s="6">
        <f t="shared" si="373"/>
        <v>-8081.45745693975</v>
      </c>
      <c r="AC267" s="6">
        <f t="shared" si="373"/>
        <v>-8081.45745693975</v>
      </c>
      <c r="AD267" s="6">
        <f t="shared" si="373"/>
        <v>-6297.4747244033933</v>
      </c>
      <c r="AE267" s="6">
        <f t="shared" si="373"/>
        <v>-6297.4747244033933</v>
      </c>
      <c r="AF267" s="6">
        <f t="shared" si="373"/>
        <v>-6297.4747244033933</v>
      </c>
      <c r="AG267" s="6">
        <f t="shared" si="373"/>
        <v>-6297.4747244033933</v>
      </c>
      <c r="AH267" s="6">
        <f t="shared" si="373"/>
        <v>-5209.7726307535104</v>
      </c>
      <c r="AI267" s="6">
        <f t="shared" si="373"/>
        <v>-5209.7726307535104</v>
      </c>
      <c r="AJ267" s="6">
        <f t="shared" si="373"/>
        <v>-5209.7726307535104</v>
      </c>
      <c r="AK267" s="6">
        <f t="shared" si="373"/>
        <v>-5209.7726307535104</v>
      </c>
      <c r="AL267" s="6">
        <f t="shared" si="373"/>
        <v>-5166.8872086705505</v>
      </c>
      <c r="AM267" s="6">
        <f t="shared" si="373"/>
        <v>-5166.8872086705505</v>
      </c>
      <c r="AN267" s="6">
        <f t="shared" ref="AN267:BS267" si="374">AN264</f>
        <v>-5166.8872086705505</v>
      </c>
      <c r="AO267" s="6">
        <f t="shared" si="374"/>
        <v>-5166.8872086705505</v>
      </c>
      <c r="AP267" s="6">
        <f t="shared" si="374"/>
        <v>-784.24317164700005</v>
      </c>
      <c r="AQ267" s="6">
        <f t="shared" si="374"/>
        <v>-784.24317164700005</v>
      </c>
      <c r="AR267" s="6">
        <f t="shared" si="374"/>
        <v>-784.24317164700005</v>
      </c>
      <c r="AS267" s="6">
        <f t="shared" si="374"/>
        <v>-784.24317164700005</v>
      </c>
      <c r="AT267" s="6">
        <f t="shared" si="374"/>
        <v>0</v>
      </c>
      <c r="AU267" s="6">
        <f t="shared" si="374"/>
        <v>0</v>
      </c>
      <c r="AV267" s="6">
        <f t="shared" si="374"/>
        <v>0</v>
      </c>
      <c r="AW267" s="6">
        <f t="shared" si="374"/>
        <v>0</v>
      </c>
      <c r="AX267" s="6">
        <f t="shared" si="374"/>
        <v>0</v>
      </c>
      <c r="AY267" s="6">
        <f t="shared" si="374"/>
        <v>0</v>
      </c>
      <c r="AZ267" s="6">
        <f t="shared" si="374"/>
        <v>0</v>
      </c>
      <c r="BA267" s="6">
        <f t="shared" si="374"/>
        <v>0</v>
      </c>
      <c r="BB267" s="6">
        <f t="shared" si="374"/>
        <v>0</v>
      </c>
      <c r="BC267" s="6">
        <f t="shared" si="374"/>
        <v>0</v>
      </c>
      <c r="BD267" s="6">
        <f t="shared" si="374"/>
        <v>0</v>
      </c>
      <c r="BE267" s="6">
        <f t="shared" si="374"/>
        <v>0</v>
      </c>
      <c r="BF267" s="6">
        <f t="shared" si="374"/>
        <v>0</v>
      </c>
      <c r="BG267" s="6">
        <f t="shared" si="374"/>
        <v>0</v>
      </c>
      <c r="BH267" s="6">
        <f t="shared" si="374"/>
        <v>0</v>
      </c>
      <c r="BI267" s="6">
        <f t="shared" si="374"/>
        <v>0</v>
      </c>
      <c r="BJ267" s="6">
        <f t="shared" si="374"/>
        <v>0</v>
      </c>
      <c r="BK267" s="6">
        <f t="shared" si="374"/>
        <v>0</v>
      </c>
      <c r="BL267" s="6">
        <f t="shared" si="374"/>
        <v>0</v>
      </c>
      <c r="BM267" s="6">
        <f t="shared" si="374"/>
        <v>0</v>
      </c>
      <c r="BN267" s="6">
        <f t="shared" si="374"/>
        <v>0</v>
      </c>
      <c r="BO267" s="6">
        <f t="shared" si="374"/>
        <v>0</v>
      </c>
      <c r="BP267" s="6">
        <f t="shared" si="374"/>
        <v>0</v>
      </c>
      <c r="BQ267" s="6">
        <f t="shared" si="374"/>
        <v>0</v>
      </c>
      <c r="BR267" s="6">
        <f t="shared" si="374"/>
        <v>0</v>
      </c>
      <c r="BS267" s="6">
        <f t="shared" si="374"/>
        <v>0</v>
      </c>
      <c r="BT267" s="6">
        <f t="shared" ref="BT267:CY267" si="375">BT264</f>
        <v>0</v>
      </c>
      <c r="BU267" s="6">
        <f t="shared" si="375"/>
        <v>0</v>
      </c>
      <c r="BV267" s="6">
        <f t="shared" si="375"/>
        <v>0</v>
      </c>
      <c r="BW267" s="6">
        <f t="shared" si="375"/>
        <v>0</v>
      </c>
      <c r="BX267" s="6">
        <f t="shared" si="375"/>
        <v>0</v>
      </c>
      <c r="BY267" s="6">
        <f t="shared" si="375"/>
        <v>0</v>
      </c>
      <c r="BZ267" s="6">
        <f t="shared" si="375"/>
        <v>0</v>
      </c>
      <c r="CA267" s="6">
        <f t="shared" si="375"/>
        <v>0</v>
      </c>
      <c r="CB267" s="6">
        <f t="shared" si="375"/>
        <v>0</v>
      </c>
      <c r="CC267" s="6">
        <f t="shared" si="375"/>
        <v>0</v>
      </c>
      <c r="CD267" s="6">
        <f t="shared" si="375"/>
        <v>0</v>
      </c>
      <c r="CE267" s="6">
        <f t="shared" si="375"/>
        <v>0</v>
      </c>
      <c r="CF267" s="6">
        <f t="shared" si="375"/>
        <v>0</v>
      </c>
      <c r="CG267" s="6">
        <f t="shared" si="375"/>
        <v>0</v>
      </c>
      <c r="CH267" s="6">
        <f t="shared" si="375"/>
        <v>0</v>
      </c>
      <c r="CI267" s="6">
        <f t="shared" si="375"/>
        <v>0</v>
      </c>
      <c r="CJ267" s="6">
        <f t="shared" si="375"/>
        <v>0</v>
      </c>
      <c r="CK267" s="6">
        <f t="shared" si="375"/>
        <v>0</v>
      </c>
      <c r="CL267" s="6">
        <f t="shared" si="375"/>
        <v>0</v>
      </c>
      <c r="CM267" s="6">
        <f t="shared" si="375"/>
        <v>0</v>
      </c>
      <c r="CN267" s="6">
        <f t="shared" si="375"/>
        <v>0</v>
      </c>
      <c r="CO267" s="6">
        <f t="shared" si="375"/>
        <v>0</v>
      </c>
      <c r="CP267" s="6">
        <f t="shared" si="375"/>
        <v>0</v>
      </c>
      <c r="CQ267" s="6">
        <f t="shared" si="375"/>
        <v>0</v>
      </c>
      <c r="CR267" s="6">
        <f t="shared" si="375"/>
        <v>0</v>
      </c>
      <c r="CS267" s="6">
        <f t="shared" si="375"/>
        <v>0</v>
      </c>
      <c r="CT267" s="6">
        <f t="shared" si="375"/>
        <v>0</v>
      </c>
      <c r="CU267" s="6">
        <f t="shared" si="375"/>
        <v>0</v>
      </c>
      <c r="CV267" s="6">
        <f t="shared" si="375"/>
        <v>0</v>
      </c>
      <c r="CW267" s="6">
        <f t="shared" si="375"/>
        <v>0</v>
      </c>
      <c r="CX267" s="6">
        <f t="shared" si="375"/>
        <v>0</v>
      </c>
      <c r="CY267" s="6">
        <f t="shared" si="375"/>
        <v>0</v>
      </c>
      <c r="CZ267" s="6">
        <f t="shared" ref="CZ267:EE267" si="376">CZ264</f>
        <v>0</v>
      </c>
      <c r="DA267" s="6">
        <f t="shared" si="376"/>
        <v>0</v>
      </c>
      <c r="DB267" s="6">
        <f t="shared" si="376"/>
        <v>0</v>
      </c>
      <c r="DC267" s="6">
        <f t="shared" si="376"/>
        <v>0</v>
      </c>
      <c r="DD267" s="6">
        <f t="shared" si="376"/>
        <v>0</v>
      </c>
      <c r="DE267" s="6">
        <f t="shared" si="376"/>
        <v>0</v>
      </c>
      <c r="DF267" s="6">
        <f t="shared" si="376"/>
        <v>0</v>
      </c>
      <c r="DG267" s="6">
        <f t="shared" si="376"/>
        <v>0</v>
      </c>
      <c r="DH267" s="6">
        <f t="shared" si="376"/>
        <v>0</v>
      </c>
      <c r="DI267" s="6">
        <f t="shared" si="376"/>
        <v>0</v>
      </c>
      <c r="DJ267" s="6">
        <f t="shared" si="376"/>
        <v>0</v>
      </c>
      <c r="DK267" s="6">
        <f t="shared" si="376"/>
        <v>0</v>
      </c>
      <c r="DL267" s="6">
        <f t="shared" si="376"/>
        <v>0</v>
      </c>
      <c r="DM267" s="6">
        <f t="shared" si="376"/>
        <v>0</v>
      </c>
      <c r="DN267" s="6">
        <f t="shared" si="376"/>
        <v>0</v>
      </c>
      <c r="DO267" s="6">
        <f t="shared" si="376"/>
        <v>0</v>
      </c>
      <c r="DP267" s="6">
        <f t="shared" si="376"/>
        <v>0</v>
      </c>
      <c r="DQ267" s="6">
        <f t="shared" si="376"/>
        <v>0</v>
      </c>
      <c r="DR267" s="6">
        <f t="shared" si="376"/>
        <v>0</v>
      </c>
      <c r="DS267" s="6">
        <f t="shared" si="376"/>
        <v>0</v>
      </c>
      <c r="DT267" s="6">
        <f t="shared" si="376"/>
        <v>0</v>
      </c>
      <c r="DU267" s="6">
        <f t="shared" si="376"/>
        <v>0</v>
      </c>
      <c r="DV267" s="6">
        <f t="shared" si="376"/>
        <v>0</v>
      </c>
      <c r="DW267" s="6">
        <f t="shared" si="376"/>
        <v>0</v>
      </c>
      <c r="DX267" s="6">
        <f t="shared" si="376"/>
        <v>0</v>
      </c>
      <c r="DY267" s="6">
        <f t="shared" si="376"/>
        <v>0</v>
      </c>
      <c r="DZ267" s="6">
        <f t="shared" si="376"/>
        <v>0</v>
      </c>
      <c r="EA267" s="6">
        <f t="shared" si="376"/>
        <v>0</v>
      </c>
      <c r="EB267" s="6">
        <f t="shared" si="376"/>
        <v>0</v>
      </c>
      <c r="EC267" s="6">
        <f t="shared" si="376"/>
        <v>0</v>
      </c>
      <c r="ED267" s="6">
        <f t="shared" si="376"/>
        <v>0</v>
      </c>
      <c r="EE267" s="6">
        <f t="shared" si="376"/>
        <v>0</v>
      </c>
      <c r="EF267" s="6">
        <f t="shared" ref="EF267:FA267" si="377">EF264</f>
        <v>0</v>
      </c>
      <c r="EG267" s="6">
        <f t="shared" si="377"/>
        <v>0</v>
      </c>
      <c r="EH267" s="6">
        <f t="shared" si="377"/>
        <v>0</v>
      </c>
      <c r="EI267" s="6">
        <f t="shared" si="377"/>
        <v>0</v>
      </c>
      <c r="EJ267" s="6">
        <f t="shared" si="377"/>
        <v>0</v>
      </c>
      <c r="EK267" s="6">
        <f t="shared" si="377"/>
        <v>0</v>
      </c>
      <c r="EL267" s="6">
        <f t="shared" si="377"/>
        <v>0</v>
      </c>
      <c r="EM267" s="6">
        <f t="shared" si="377"/>
        <v>0</v>
      </c>
      <c r="EN267" s="6">
        <f t="shared" si="377"/>
        <v>0</v>
      </c>
      <c r="EO267" s="6">
        <f t="shared" si="377"/>
        <v>0</v>
      </c>
      <c r="EP267" s="6">
        <f t="shared" si="377"/>
        <v>0</v>
      </c>
      <c r="EQ267" s="6">
        <f t="shared" si="377"/>
        <v>0</v>
      </c>
      <c r="ER267" s="6">
        <f t="shared" si="377"/>
        <v>0</v>
      </c>
      <c r="ES267" s="6">
        <f t="shared" si="377"/>
        <v>0</v>
      </c>
      <c r="ET267" s="6">
        <f t="shared" si="377"/>
        <v>0</v>
      </c>
      <c r="EU267" s="6">
        <f t="shared" si="377"/>
        <v>0</v>
      </c>
      <c r="EV267" s="6">
        <f t="shared" si="377"/>
        <v>0</v>
      </c>
      <c r="EW267" s="6">
        <f t="shared" si="377"/>
        <v>0</v>
      </c>
      <c r="EX267" s="6">
        <f t="shared" si="377"/>
        <v>0</v>
      </c>
      <c r="EY267" s="6">
        <f t="shared" si="377"/>
        <v>0</v>
      </c>
      <c r="EZ267" s="6">
        <f t="shared" si="377"/>
        <v>0</v>
      </c>
      <c r="FA267" s="6">
        <f t="shared" si="377"/>
        <v>0</v>
      </c>
    </row>
    <row r="268" spans="2:157" x14ac:dyDescent="0.35">
      <c r="C268" s="2" t="s">
        <v>131</v>
      </c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  <c r="BM268" s="6"/>
      <c r="BN268" s="6"/>
      <c r="BO268" s="6"/>
      <c r="BP268" s="6"/>
      <c r="BQ268" s="6"/>
      <c r="BR268" s="6"/>
      <c r="BS268" s="6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  <c r="CL268" s="6"/>
      <c r="CM268" s="6"/>
      <c r="CN268" s="6"/>
      <c r="CO268" s="6"/>
      <c r="CP268" s="6"/>
      <c r="CQ268" s="6"/>
      <c r="CR268" s="6"/>
      <c r="CS268" s="6"/>
      <c r="CT268" s="6"/>
      <c r="CU268" s="6"/>
      <c r="CV268" s="6"/>
      <c r="CW268" s="6"/>
      <c r="CX268" s="6"/>
      <c r="CY268" s="6"/>
      <c r="CZ268" s="6"/>
      <c r="DA268" s="6"/>
      <c r="DB268" s="6"/>
      <c r="DC268" s="6"/>
      <c r="DD268" s="6"/>
      <c r="DE268" s="6"/>
      <c r="DF268" s="6"/>
      <c r="DG268" s="6"/>
      <c r="DH268" s="6"/>
      <c r="DI268" s="6"/>
      <c r="DJ268" s="6"/>
      <c r="DK268" s="6"/>
      <c r="DL268" s="6"/>
      <c r="DM268" s="6"/>
      <c r="DN268" s="6"/>
      <c r="DO268" s="6"/>
      <c r="DP268" s="6"/>
      <c r="DQ268" s="6"/>
      <c r="DR268" s="6"/>
      <c r="DS268" s="6"/>
      <c r="DT268" s="6"/>
      <c r="DU268" s="6"/>
      <c r="DV268" s="6"/>
      <c r="DW268" s="6"/>
      <c r="DX268" s="6"/>
      <c r="DY268" s="6"/>
      <c r="DZ268" s="6"/>
      <c r="EA268" s="6"/>
      <c r="EB268" s="6"/>
      <c r="EC268" s="6"/>
      <c r="ED268" s="6"/>
      <c r="EE268" s="6"/>
      <c r="EF268" s="6"/>
      <c r="EG268" s="6"/>
      <c r="EH268" s="6"/>
      <c r="EI268" s="6"/>
      <c r="EJ268" s="6"/>
      <c r="EK268" s="6"/>
      <c r="EL268" s="6"/>
      <c r="EM268" s="6"/>
      <c r="EN268" s="6"/>
      <c r="EO268" s="6"/>
      <c r="EP268" s="6"/>
      <c r="EQ268" s="6"/>
      <c r="ER268" s="6"/>
      <c r="ES268" s="6"/>
      <c r="ET268" s="6"/>
      <c r="EU268" s="6"/>
      <c r="EV268" s="6"/>
      <c r="EW268" s="6"/>
      <c r="EX268" s="6"/>
      <c r="EY268" s="6"/>
      <c r="EZ268" s="6"/>
      <c r="FA268" s="6"/>
    </row>
    <row r="269" spans="2:157" ht="15" thickBot="1" x14ac:dyDescent="0.4">
      <c r="C269" s="9" t="s">
        <v>142</v>
      </c>
      <c r="D269" s="9"/>
      <c r="E269" s="9"/>
      <c r="F269" s="9"/>
      <c r="G269" s="9"/>
      <c r="H269" s="10">
        <f t="shared" ref="H269:AM269" si="378">H267+H268</f>
        <v>0</v>
      </c>
      <c r="I269" s="10">
        <f t="shared" si="378"/>
        <v>0</v>
      </c>
      <c r="J269" s="10">
        <f t="shared" si="378"/>
        <v>0</v>
      </c>
      <c r="K269" s="10">
        <f t="shared" si="378"/>
        <v>0</v>
      </c>
      <c r="L269" s="10">
        <f t="shared" si="378"/>
        <v>0</v>
      </c>
      <c r="M269" s="10">
        <f t="shared" si="378"/>
        <v>0</v>
      </c>
      <c r="N269" s="10">
        <f t="shared" si="378"/>
        <v>0</v>
      </c>
      <c r="O269" s="10">
        <f t="shared" si="378"/>
        <v>0</v>
      </c>
      <c r="P269" s="10">
        <f t="shared" si="378"/>
        <v>0</v>
      </c>
      <c r="Q269" s="10">
        <f t="shared" si="378"/>
        <v>0</v>
      </c>
      <c r="R269" s="10">
        <f t="shared" si="378"/>
        <v>0</v>
      </c>
      <c r="S269" s="10">
        <f t="shared" si="378"/>
        <v>0</v>
      </c>
      <c r="T269" s="10">
        <f t="shared" si="378"/>
        <v>907461.23500799993</v>
      </c>
      <c r="U269" s="10">
        <f t="shared" si="378"/>
        <v>907461.23500799993</v>
      </c>
      <c r="V269" s="10">
        <f t="shared" si="378"/>
        <v>254446.41362082734</v>
      </c>
      <c r="W269" s="10">
        <f t="shared" si="378"/>
        <v>-47636.133290595193</v>
      </c>
      <c r="X269" s="10">
        <f t="shared" si="378"/>
        <v>-302082.54691142251</v>
      </c>
      <c r="Y269" s="10">
        <f t="shared" si="378"/>
        <v>-302082.54691142251</v>
      </c>
      <c r="Z269" s="10">
        <f t="shared" si="378"/>
        <v>-64048.83204531105</v>
      </c>
      <c r="AA269" s="10">
        <f t="shared" si="378"/>
        <v>-8081.45745693975</v>
      </c>
      <c r="AB269" s="10">
        <f t="shared" si="378"/>
        <v>-8081.45745693975</v>
      </c>
      <c r="AC269" s="10">
        <f t="shared" si="378"/>
        <v>-8081.45745693975</v>
      </c>
      <c r="AD269" s="10">
        <f t="shared" si="378"/>
        <v>-6297.4747244033933</v>
      </c>
      <c r="AE269" s="10">
        <f t="shared" si="378"/>
        <v>-6297.4747244033933</v>
      </c>
      <c r="AF269" s="10">
        <f t="shared" si="378"/>
        <v>-6297.4747244033933</v>
      </c>
      <c r="AG269" s="10">
        <f t="shared" si="378"/>
        <v>-6297.4747244033933</v>
      </c>
      <c r="AH269" s="10">
        <f t="shared" si="378"/>
        <v>-5209.7726307535104</v>
      </c>
      <c r="AI269" s="10">
        <f t="shared" si="378"/>
        <v>-5209.7726307535104</v>
      </c>
      <c r="AJ269" s="10">
        <f t="shared" si="378"/>
        <v>-5209.7726307535104</v>
      </c>
      <c r="AK269" s="10">
        <f t="shared" si="378"/>
        <v>-5209.7726307535104</v>
      </c>
      <c r="AL269" s="10">
        <f t="shared" si="378"/>
        <v>-5166.8872086705505</v>
      </c>
      <c r="AM269" s="10">
        <f t="shared" si="378"/>
        <v>-5166.8872086705505</v>
      </c>
      <c r="AN269" s="10">
        <f t="shared" ref="AN269:BS269" si="379">AN267+AN268</f>
        <v>-5166.8872086705505</v>
      </c>
      <c r="AO269" s="10">
        <f t="shared" si="379"/>
        <v>-5166.8872086705505</v>
      </c>
      <c r="AP269" s="10">
        <f t="shared" si="379"/>
        <v>-784.24317164700005</v>
      </c>
      <c r="AQ269" s="10">
        <f t="shared" si="379"/>
        <v>-784.24317164700005</v>
      </c>
      <c r="AR269" s="10">
        <f t="shared" si="379"/>
        <v>-784.24317164700005</v>
      </c>
      <c r="AS269" s="10">
        <f t="shared" si="379"/>
        <v>-784.24317164700005</v>
      </c>
      <c r="AT269" s="10">
        <f t="shared" si="379"/>
        <v>0</v>
      </c>
      <c r="AU269" s="10">
        <f t="shared" si="379"/>
        <v>0</v>
      </c>
      <c r="AV269" s="10">
        <f t="shared" si="379"/>
        <v>0</v>
      </c>
      <c r="AW269" s="10">
        <f t="shared" si="379"/>
        <v>0</v>
      </c>
      <c r="AX269" s="10">
        <f t="shared" si="379"/>
        <v>0</v>
      </c>
      <c r="AY269" s="10">
        <f t="shared" si="379"/>
        <v>0</v>
      </c>
      <c r="AZ269" s="10">
        <f t="shared" si="379"/>
        <v>0</v>
      </c>
      <c r="BA269" s="10">
        <f t="shared" si="379"/>
        <v>0</v>
      </c>
      <c r="BB269" s="10">
        <f t="shared" si="379"/>
        <v>0</v>
      </c>
      <c r="BC269" s="10">
        <f t="shared" si="379"/>
        <v>0</v>
      </c>
      <c r="BD269" s="10">
        <f t="shared" si="379"/>
        <v>0</v>
      </c>
      <c r="BE269" s="10">
        <f t="shared" si="379"/>
        <v>0</v>
      </c>
      <c r="BF269" s="10">
        <f t="shared" si="379"/>
        <v>0</v>
      </c>
      <c r="BG269" s="10">
        <f t="shared" si="379"/>
        <v>0</v>
      </c>
      <c r="BH269" s="10">
        <f t="shared" si="379"/>
        <v>0</v>
      </c>
      <c r="BI269" s="10">
        <f t="shared" si="379"/>
        <v>0</v>
      </c>
      <c r="BJ269" s="10">
        <f t="shared" si="379"/>
        <v>0</v>
      </c>
      <c r="BK269" s="10">
        <f t="shared" si="379"/>
        <v>0</v>
      </c>
      <c r="BL269" s="10">
        <f t="shared" si="379"/>
        <v>0</v>
      </c>
      <c r="BM269" s="10">
        <f t="shared" si="379"/>
        <v>0</v>
      </c>
      <c r="BN269" s="10">
        <f t="shared" si="379"/>
        <v>0</v>
      </c>
      <c r="BO269" s="10">
        <f t="shared" si="379"/>
        <v>0</v>
      </c>
      <c r="BP269" s="10">
        <f t="shared" si="379"/>
        <v>0</v>
      </c>
      <c r="BQ269" s="10">
        <f t="shared" si="379"/>
        <v>0</v>
      </c>
      <c r="BR269" s="10">
        <f t="shared" si="379"/>
        <v>0</v>
      </c>
      <c r="BS269" s="10">
        <f t="shared" si="379"/>
        <v>0</v>
      </c>
      <c r="BT269" s="10">
        <f t="shared" ref="BT269:CY269" si="380">BT267+BT268</f>
        <v>0</v>
      </c>
      <c r="BU269" s="10">
        <f t="shared" si="380"/>
        <v>0</v>
      </c>
      <c r="BV269" s="10">
        <f t="shared" si="380"/>
        <v>0</v>
      </c>
      <c r="BW269" s="10">
        <f t="shared" si="380"/>
        <v>0</v>
      </c>
      <c r="BX269" s="10">
        <f t="shared" si="380"/>
        <v>0</v>
      </c>
      <c r="BY269" s="10">
        <f t="shared" si="380"/>
        <v>0</v>
      </c>
      <c r="BZ269" s="10">
        <f t="shared" si="380"/>
        <v>0</v>
      </c>
      <c r="CA269" s="10">
        <f t="shared" si="380"/>
        <v>0</v>
      </c>
      <c r="CB269" s="10">
        <f t="shared" si="380"/>
        <v>0</v>
      </c>
      <c r="CC269" s="10">
        <f t="shared" si="380"/>
        <v>0</v>
      </c>
      <c r="CD269" s="10">
        <f t="shared" si="380"/>
        <v>0</v>
      </c>
      <c r="CE269" s="10">
        <f t="shared" si="380"/>
        <v>0</v>
      </c>
      <c r="CF269" s="10">
        <f t="shared" si="380"/>
        <v>0</v>
      </c>
      <c r="CG269" s="10">
        <f t="shared" si="380"/>
        <v>0</v>
      </c>
      <c r="CH269" s="10">
        <f t="shared" si="380"/>
        <v>0</v>
      </c>
      <c r="CI269" s="10">
        <f t="shared" si="380"/>
        <v>0</v>
      </c>
      <c r="CJ269" s="10">
        <f t="shared" si="380"/>
        <v>0</v>
      </c>
      <c r="CK269" s="10">
        <f t="shared" si="380"/>
        <v>0</v>
      </c>
      <c r="CL269" s="10">
        <f t="shared" si="380"/>
        <v>0</v>
      </c>
      <c r="CM269" s="10">
        <f t="shared" si="380"/>
        <v>0</v>
      </c>
      <c r="CN269" s="10">
        <f t="shared" si="380"/>
        <v>0</v>
      </c>
      <c r="CO269" s="10">
        <f t="shared" si="380"/>
        <v>0</v>
      </c>
      <c r="CP269" s="10">
        <f t="shared" si="380"/>
        <v>0</v>
      </c>
      <c r="CQ269" s="10">
        <f t="shared" si="380"/>
        <v>0</v>
      </c>
      <c r="CR269" s="10">
        <f t="shared" si="380"/>
        <v>0</v>
      </c>
      <c r="CS269" s="10">
        <f t="shared" si="380"/>
        <v>0</v>
      </c>
      <c r="CT269" s="10">
        <f t="shared" si="380"/>
        <v>0</v>
      </c>
      <c r="CU269" s="10">
        <f t="shared" si="380"/>
        <v>0</v>
      </c>
      <c r="CV269" s="10">
        <f t="shared" si="380"/>
        <v>0</v>
      </c>
      <c r="CW269" s="10">
        <f t="shared" si="380"/>
        <v>0</v>
      </c>
      <c r="CX269" s="10">
        <f t="shared" si="380"/>
        <v>0</v>
      </c>
      <c r="CY269" s="10">
        <f t="shared" si="380"/>
        <v>0</v>
      </c>
      <c r="CZ269" s="10">
        <f t="shared" ref="CZ269:EE269" si="381">CZ267+CZ268</f>
        <v>0</v>
      </c>
      <c r="DA269" s="10">
        <f t="shared" si="381"/>
        <v>0</v>
      </c>
      <c r="DB269" s="10">
        <f t="shared" si="381"/>
        <v>0</v>
      </c>
      <c r="DC269" s="10">
        <f t="shared" si="381"/>
        <v>0</v>
      </c>
      <c r="DD269" s="10">
        <f t="shared" si="381"/>
        <v>0</v>
      </c>
      <c r="DE269" s="10">
        <f t="shared" si="381"/>
        <v>0</v>
      </c>
      <c r="DF269" s="10">
        <f t="shared" si="381"/>
        <v>0</v>
      </c>
      <c r="DG269" s="10">
        <f t="shared" si="381"/>
        <v>0</v>
      </c>
      <c r="DH269" s="10">
        <f t="shared" si="381"/>
        <v>0</v>
      </c>
      <c r="DI269" s="10">
        <f t="shared" si="381"/>
        <v>0</v>
      </c>
      <c r="DJ269" s="10">
        <f t="shared" si="381"/>
        <v>0</v>
      </c>
      <c r="DK269" s="10">
        <f t="shared" si="381"/>
        <v>0</v>
      </c>
      <c r="DL269" s="10">
        <f t="shared" si="381"/>
        <v>0</v>
      </c>
      <c r="DM269" s="10">
        <f t="shared" si="381"/>
        <v>0</v>
      </c>
      <c r="DN269" s="10">
        <f t="shared" si="381"/>
        <v>0</v>
      </c>
      <c r="DO269" s="10">
        <f t="shared" si="381"/>
        <v>0</v>
      </c>
      <c r="DP269" s="10">
        <f t="shared" si="381"/>
        <v>0</v>
      </c>
      <c r="DQ269" s="10">
        <f t="shared" si="381"/>
        <v>0</v>
      </c>
      <c r="DR269" s="10">
        <f t="shared" si="381"/>
        <v>0</v>
      </c>
      <c r="DS269" s="10">
        <f t="shared" si="381"/>
        <v>0</v>
      </c>
      <c r="DT269" s="10">
        <f t="shared" si="381"/>
        <v>0</v>
      </c>
      <c r="DU269" s="10">
        <f t="shared" si="381"/>
        <v>0</v>
      </c>
      <c r="DV269" s="10">
        <f t="shared" si="381"/>
        <v>0</v>
      </c>
      <c r="DW269" s="10">
        <f t="shared" si="381"/>
        <v>0</v>
      </c>
      <c r="DX269" s="10">
        <f t="shared" si="381"/>
        <v>0</v>
      </c>
      <c r="DY269" s="10">
        <f t="shared" si="381"/>
        <v>0</v>
      </c>
      <c r="DZ269" s="10">
        <f t="shared" si="381"/>
        <v>0</v>
      </c>
      <c r="EA269" s="10">
        <f t="shared" si="381"/>
        <v>0</v>
      </c>
      <c r="EB269" s="10">
        <f t="shared" si="381"/>
        <v>0</v>
      </c>
      <c r="EC269" s="10">
        <f t="shared" si="381"/>
        <v>0</v>
      </c>
      <c r="ED269" s="10">
        <f t="shared" si="381"/>
        <v>0</v>
      </c>
      <c r="EE269" s="10">
        <f t="shared" si="381"/>
        <v>0</v>
      </c>
      <c r="EF269" s="10">
        <f t="shared" ref="EF269:FA269" si="382">EF267+EF268</f>
        <v>0</v>
      </c>
      <c r="EG269" s="10">
        <f t="shared" si="382"/>
        <v>0</v>
      </c>
      <c r="EH269" s="10">
        <f t="shared" si="382"/>
        <v>0</v>
      </c>
      <c r="EI269" s="10">
        <f t="shared" si="382"/>
        <v>0</v>
      </c>
      <c r="EJ269" s="10">
        <f t="shared" si="382"/>
        <v>0</v>
      </c>
      <c r="EK269" s="10">
        <f t="shared" si="382"/>
        <v>0</v>
      </c>
      <c r="EL269" s="10">
        <f t="shared" si="382"/>
        <v>0</v>
      </c>
      <c r="EM269" s="10">
        <f t="shared" si="382"/>
        <v>0</v>
      </c>
      <c r="EN269" s="10">
        <f t="shared" si="382"/>
        <v>0</v>
      </c>
      <c r="EO269" s="10">
        <f t="shared" si="382"/>
        <v>0</v>
      </c>
      <c r="EP269" s="10">
        <f t="shared" si="382"/>
        <v>0</v>
      </c>
      <c r="EQ269" s="10">
        <f t="shared" si="382"/>
        <v>0</v>
      </c>
      <c r="ER269" s="10">
        <f t="shared" si="382"/>
        <v>0</v>
      </c>
      <c r="ES269" s="10">
        <f t="shared" si="382"/>
        <v>0</v>
      </c>
      <c r="ET269" s="10">
        <f t="shared" si="382"/>
        <v>0</v>
      </c>
      <c r="EU269" s="10">
        <f t="shared" si="382"/>
        <v>0</v>
      </c>
      <c r="EV269" s="10">
        <f t="shared" si="382"/>
        <v>0</v>
      </c>
      <c r="EW269" s="10">
        <f t="shared" si="382"/>
        <v>0</v>
      </c>
      <c r="EX269" s="10">
        <f t="shared" si="382"/>
        <v>0</v>
      </c>
      <c r="EY269" s="10">
        <f t="shared" si="382"/>
        <v>0</v>
      </c>
      <c r="EZ269" s="10">
        <f t="shared" si="382"/>
        <v>0</v>
      </c>
      <c r="FA269" s="10">
        <f t="shared" si="382"/>
        <v>0</v>
      </c>
    </row>
    <row r="270" spans="2:157" x14ac:dyDescent="0.35">
      <c r="C270" s="2" t="s">
        <v>182</v>
      </c>
      <c r="H270" s="6">
        <f t="shared" ref="H270:AM270" si="383">MIN(MAX(-H269,0),H251,H263)</f>
        <v>0</v>
      </c>
      <c r="I270" s="6">
        <f t="shared" si="383"/>
        <v>0</v>
      </c>
      <c r="J270" s="6">
        <f t="shared" si="383"/>
        <v>0</v>
      </c>
      <c r="K270" s="6">
        <f t="shared" si="383"/>
        <v>0</v>
      </c>
      <c r="L270" s="6">
        <f t="shared" si="383"/>
        <v>0</v>
      </c>
      <c r="M270" s="6">
        <f t="shared" si="383"/>
        <v>0</v>
      </c>
      <c r="N270" s="6">
        <f t="shared" si="383"/>
        <v>0</v>
      </c>
      <c r="O270" s="6">
        <f t="shared" si="383"/>
        <v>0</v>
      </c>
      <c r="P270" s="6">
        <f t="shared" si="383"/>
        <v>0</v>
      </c>
      <c r="Q270" s="6">
        <f t="shared" si="383"/>
        <v>0</v>
      </c>
      <c r="R270" s="6">
        <f t="shared" si="383"/>
        <v>0</v>
      </c>
      <c r="S270" s="6">
        <f t="shared" si="383"/>
        <v>0</v>
      </c>
      <c r="T270" s="6">
        <f t="shared" si="383"/>
        <v>0</v>
      </c>
      <c r="U270" s="6">
        <f t="shared" si="383"/>
        <v>0</v>
      </c>
      <c r="V270" s="6">
        <f t="shared" si="383"/>
        <v>0</v>
      </c>
      <c r="W270" s="6">
        <f t="shared" si="383"/>
        <v>5104.4694469199994</v>
      </c>
      <c r="X270" s="6">
        <f t="shared" si="383"/>
        <v>5104.4694469199994</v>
      </c>
      <c r="Y270" s="6">
        <f t="shared" si="383"/>
        <v>5104.4694469199994</v>
      </c>
      <c r="Z270" s="6">
        <f t="shared" si="383"/>
        <v>5104.4694469199994</v>
      </c>
      <c r="AA270" s="6">
        <f t="shared" si="383"/>
        <v>5104.4694469199994</v>
      </c>
      <c r="AB270" s="6">
        <f t="shared" si="383"/>
        <v>5104.4694469199994</v>
      </c>
      <c r="AC270" s="6">
        <f t="shared" si="383"/>
        <v>5104.4694469199994</v>
      </c>
      <c r="AD270" s="6">
        <f t="shared" si="383"/>
        <v>5104.4694469199994</v>
      </c>
      <c r="AE270" s="6">
        <f t="shared" si="383"/>
        <v>4537.306175040002</v>
      </c>
      <c r="AF270" s="6">
        <f t="shared" si="383"/>
        <v>0</v>
      </c>
      <c r="AG270" s="6">
        <f t="shared" si="383"/>
        <v>0</v>
      </c>
      <c r="AH270" s="6">
        <f t="shared" si="383"/>
        <v>0</v>
      </c>
      <c r="AI270" s="6">
        <f t="shared" si="383"/>
        <v>0</v>
      </c>
      <c r="AJ270" s="6">
        <f t="shared" si="383"/>
        <v>0</v>
      </c>
      <c r="AK270" s="6">
        <f t="shared" si="383"/>
        <v>0</v>
      </c>
      <c r="AL270" s="6">
        <f t="shared" si="383"/>
        <v>0</v>
      </c>
      <c r="AM270" s="6">
        <f t="shared" si="383"/>
        <v>0</v>
      </c>
      <c r="AN270" s="6">
        <f t="shared" ref="AN270:BS270" si="384">MIN(MAX(-AN269,0),AN251,AN263)</f>
        <v>0</v>
      </c>
      <c r="AO270" s="6">
        <f t="shared" si="384"/>
        <v>0</v>
      </c>
      <c r="AP270" s="6">
        <f t="shared" si="384"/>
        <v>0</v>
      </c>
      <c r="AQ270" s="6">
        <f t="shared" si="384"/>
        <v>0</v>
      </c>
      <c r="AR270" s="6">
        <f t="shared" si="384"/>
        <v>0</v>
      </c>
      <c r="AS270" s="6">
        <f t="shared" si="384"/>
        <v>0</v>
      </c>
      <c r="AT270" s="6">
        <f t="shared" si="384"/>
        <v>0</v>
      </c>
      <c r="AU270" s="6">
        <f t="shared" si="384"/>
        <v>0</v>
      </c>
      <c r="AV270" s="6">
        <f t="shared" si="384"/>
        <v>0</v>
      </c>
      <c r="AW270" s="6">
        <f t="shared" si="384"/>
        <v>0</v>
      </c>
      <c r="AX270" s="6">
        <f t="shared" si="384"/>
        <v>0</v>
      </c>
      <c r="AY270" s="6">
        <f t="shared" si="384"/>
        <v>0</v>
      </c>
      <c r="AZ270" s="6">
        <f t="shared" si="384"/>
        <v>0</v>
      </c>
      <c r="BA270" s="6">
        <f t="shared" si="384"/>
        <v>0</v>
      </c>
      <c r="BB270" s="6">
        <f t="shared" si="384"/>
        <v>0</v>
      </c>
      <c r="BC270" s="6">
        <f t="shared" si="384"/>
        <v>0</v>
      </c>
      <c r="BD270" s="6">
        <f t="shared" si="384"/>
        <v>0</v>
      </c>
      <c r="BE270" s="6">
        <f t="shared" si="384"/>
        <v>0</v>
      </c>
      <c r="BF270" s="6">
        <f t="shared" si="384"/>
        <v>0</v>
      </c>
      <c r="BG270" s="6">
        <f t="shared" si="384"/>
        <v>0</v>
      </c>
      <c r="BH270" s="6">
        <f t="shared" si="384"/>
        <v>0</v>
      </c>
      <c r="BI270" s="6">
        <f t="shared" si="384"/>
        <v>0</v>
      </c>
      <c r="BJ270" s="6">
        <f t="shared" si="384"/>
        <v>0</v>
      </c>
      <c r="BK270" s="6">
        <f t="shared" si="384"/>
        <v>0</v>
      </c>
      <c r="BL270" s="6">
        <f t="shared" si="384"/>
        <v>0</v>
      </c>
      <c r="BM270" s="6">
        <f t="shared" si="384"/>
        <v>0</v>
      </c>
      <c r="BN270" s="6">
        <f t="shared" si="384"/>
        <v>0</v>
      </c>
      <c r="BO270" s="6">
        <f t="shared" si="384"/>
        <v>0</v>
      </c>
      <c r="BP270" s="6">
        <f t="shared" si="384"/>
        <v>0</v>
      </c>
      <c r="BQ270" s="6">
        <f t="shared" si="384"/>
        <v>0</v>
      </c>
      <c r="BR270" s="6">
        <f t="shared" si="384"/>
        <v>0</v>
      </c>
      <c r="BS270" s="6">
        <f t="shared" si="384"/>
        <v>0</v>
      </c>
      <c r="BT270" s="6">
        <f t="shared" ref="BT270:CY270" si="385">MIN(MAX(-BT269,0),BT251,BT263)</f>
        <v>0</v>
      </c>
      <c r="BU270" s="6">
        <f t="shared" si="385"/>
        <v>0</v>
      </c>
      <c r="BV270" s="6">
        <f t="shared" si="385"/>
        <v>0</v>
      </c>
      <c r="BW270" s="6">
        <f t="shared" si="385"/>
        <v>0</v>
      </c>
      <c r="BX270" s="6">
        <f t="shared" si="385"/>
        <v>0</v>
      </c>
      <c r="BY270" s="6">
        <f t="shared" si="385"/>
        <v>0</v>
      </c>
      <c r="BZ270" s="6">
        <f t="shared" si="385"/>
        <v>0</v>
      </c>
      <c r="CA270" s="6">
        <f t="shared" si="385"/>
        <v>0</v>
      </c>
      <c r="CB270" s="6">
        <f t="shared" si="385"/>
        <v>0</v>
      </c>
      <c r="CC270" s="6">
        <f t="shared" si="385"/>
        <v>0</v>
      </c>
      <c r="CD270" s="6">
        <f t="shared" si="385"/>
        <v>0</v>
      </c>
      <c r="CE270" s="6">
        <f t="shared" si="385"/>
        <v>0</v>
      </c>
      <c r="CF270" s="6">
        <f t="shared" si="385"/>
        <v>0</v>
      </c>
      <c r="CG270" s="6">
        <f t="shared" si="385"/>
        <v>0</v>
      </c>
      <c r="CH270" s="6">
        <f t="shared" si="385"/>
        <v>0</v>
      </c>
      <c r="CI270" s="6">
        <f t="shared" si="385"/>
        <v>0</v>
      </c>
      <c r="CJ270" s="6">
        <f t="shared" si="385"/>
        <v>0</v>
      </c>
      <c r="CK270" s="6">
        <f t="shared" si="385"/>
        <v>0</v>
      </c>
      <c r="CL270" s="6">
        <f t="shared" si="385"/>
        <v>0</v>
      </c>
      <c r="CM270" s="6">
        <f t="shared" si="385"/>
        <v>0</v>
      </c>
      <c r="CN270" s="6">
        <f t="shared" si="385"/>
        <v>0</v>
      </c>
      <c r="CO270" s="6">
        <f t="shared" si="385"/>
        <v>0</v>
      </c>
      <c r="CP270" s="6">
        <f t="shared" si="385"/>
        <v>0</v>
      </c>
      <c r="CQ270" s="6">
        <f t="shared" si="385"/>
        <v>0</v>
      </c>
      <c r="CR270" s="6">
        <f t="shared" si="385"/>
        <v>0</v>
      </c>
      <c r="CS270" s="6">
        <f t="shared" si="385"/>
        <v>0</v>
      </c>
      <c r="CT270" s="6">
        <f t="shared" si="385"/>
        <v>0</v>
      </c>
      <c r="CU270" s="6">
        <f t="shared" si="385"/>
        <v>0</v>
      </c>
      <c r="CV270" s="6">
        <f t="shared" si="385"/>
        <v>0</v>
      </c>
      <c r="CW270" s="6">
        <f t="shared" si="385"/>
        <v>0</v>
      </c>
      <c r="CX270" s="6">
        <f t="shared" si="385"/>
        <v>0</v>
      </c>
      <c r="CY270" s="6">
        <f t="shared" si="385"/>
        <v>0</v>
      </c>
      <c r="CZ270" s="6">
        <f t="shared" ref="CZ270:EE270" si="386">MIN(MAX(-CZ269,0),CZ251,CZ263)</f>
        <v>0</v>
      </c>
      <c r="DA270" s="6">
        <f t="shared" si="386"/>
        <v>0</v>
      </c>
      <c r="DB270" s="6">
        <f t="shared" si="386"/>
        <v>0</v>
      </c>
      <c r="DC270" s="6">
        <f t="shared" si="386"/>
        <v>0</v>
      </c>
      <c r="DD270" s="6">
        <f t="shared" si="386"/>
        <v>0</v>
      </c>
      <c r="DE270" s="6">
        <f t="shared" si="386"/>
        <v>0</v>
      </c>
      <c r="DF270" s="6">
        <f t="shared" si="386"/>
        <v>0</v>
      </c>
      <c r="DG270" s="6">
        <f t="shared" si="386"/>
        <v>0</v>
      </c>
      <c r="DH270" s="6">
        <f t="shared" si="386"/>
        <v>0</v>
      </c>
      <c r="DI270" s="6">
        <f t="shared" si="386"/>
        <v>0</v>
      </c>
      <c r="DJ270" s="6">
        <f t="shared" si="386"/>
        <v>0</v>
      </c>
      <c r="DK270" s="6">
        <f t="shared" si="386"/>
        <v>0</v>
      </c>
      <c r="DL270" s="6">
        <f t="shared" si="386"/>
        <v>0</v>
      </c>
      <c r="DM270" s="6">
        <f t="shared" si="386"/>
        <v>0</v>
      </c>
      <c r="DN270" s="6">
        <f t="shared" si="386"/>
        <v>0</v>
      </c>
      <c r="DO270" s="6">
        <f t="shared" si="386"/>
        <v>0</v>
      </c>
      <c r="DP270" s="6">
        <f t="shared" si="386"/>
        <v>0</v>
      </c>
      <c r="DQ270" s="6">
        <f t="shared" si="386"/>
        <v>0</v>
      </c>
      <c r="DR270" s="6">
        <f t="shared" si="386"/>
        <v>0</v>
      </c>
      <c r="DS270" s="6">
        <f t="shared" si="386"/>
        <v>0</v>
      </c>
      <c r="DT270" s="6">
        <f t="shared" si="386"/>
        <v>0</v>
      </c>
      <c r="DU270" s="6">
        <f t="shared" si="386"/>
        <v>0</v>
      </c>
      <c r="DV270" s="6">
        <f t="shared" si="386"/>
        <v>0</v>
      </c>
      <c r="DW270" s="6">
        <f t="shared" si="386"/>
        <v>0</v>
      </c>
      <c r="DX270" s="6">
        <f t="shared" si="386"/>
        <v>0</v>
      </c>
      <c r="DY270" s="6">
        <f t="shared" si="386"/>
        <v>0</v>
      </c>
      <c r="DZ270" s="6">
        <f t="shared" si="386"/>
        <v>0</v>
      </c>
      <c r="EA270" s="6">
        <f t="shared" si="386"/>
        <v>0</v>
      </c>
      <c r="EB270" s="6">
        <f t="shared" si="386"/>
        <v>0</v>
      </c>
      <c r="EC270" s="6">
        <f t="shared" si="386"/>
        <v>0</v>
      </c>
      <c r="ED270" s="6">
        <f t="shared" si="386"/>
        <v>0</v>
      </c>
      <c r="EE270" s="6">
        <f t="shared" si="386"/>
        <v>0</v>
      </c>
      <c r="EF270" s="6">
        <f t="shared" ref="EF270:FA270" si="387">MIN(MAX(-EF269,0),EF251,EF263)</f>
        <v>0</v>
      </c>
      <c r="EG270" s="6">
        <f t="shared" si="387"/>
        <v>0</v>
      </c>
      <c r="EH270" s="6">
        <f t="shared" si="387"/>
        <v>0</v>
      </c>
      <c r="EI270" s="6">
        <f t="shared" si="387"/>
        <v>0</v>
      </c>
      <c r="EJ270" s="6">
        <f t="shared" si="387"/>
        <v>0</v>
      </c>
      <c r="EK270" s="6">
        <f t="shared" si="387"/>
        <v>0</v>
      </c>
      <c r="EL270" s="6">
        <f t="shared" si="387"/>
        <v>0</v>
      </c>
      <c r="EM270" s="6">
        <f t="shared" si="387"/>
        <v>0</v>
      </c>
      <c r="EN270" s="6">
        <f t="shared" si="387"/>
        <v>0</v>
      </c>
      <c r="EO270" s="6">
        <f t="shared" si="387"/>
        <v>0</v>
      </c>
      <c r="EP270" s="6">
        <f t="shared" si="387"/>
        <v>0</v>
      </c>
      <c r="EQ270" s="6">
        <f t="shared" si="387"/>
        <v>0</v>
      </c>
      <c r="ER270" s="6">
        <f t="shared" si="387"/>
        <v>0</v>
      </c>
      <c r="ES270" s="6">
        <f t="shared" si="387"/>
        <v>0</v>
      </c>
      <c r="ET270" s="6">
        <f t="shared" si="387"/>
        <v>0</v>
      </c>
      <c r="EU270" s="6">
        <f t="shared" si="387"/>
        <v>0</v>
      </c>
      <c r="EV270" s="6">
        <f t="shared" si="387"/>
        <v>0</v>
      </c>
      <c r="EW270" s="6">
        <f t="shared" si="387"/>
        <v>0</v>
      </c>
      <c r="EX270" s="6">
        <f t="shared" si="387"/>
        <v>0</v>
      </c>
      <c r="EY270" s="6">
        <f t="shared" si="387"/>
        <v>0</v>
      </c>
      <c r="EZ270" s="6">
        <f t="shared" si="387"/>
        <v>0</v>
      </c>
      <c r="FA270" s="6">
        <f t="shared" si="387"/>
        <v>0</v>
      </c>
    </row>
    <row r="271" spans="2:157" ht="15" thickBot="1" x14ac:dyDescent="0.4">
      <c r="C271" s="9" t="s">
        <v>144</v>
      </c>
      <c r="D271" s="9"/>
      <c r="E271" s="9"/>
      <c r="F271" s="9"/>
      <c r="G271" s="9"/>
      <c r="H271" s="10">
        <f t="shared" ref="H271:AM271" si="388">H269+H270</f>
        <v>0</v>
      </c>
      <c r="I271" s="10">
        <f t="shared" si="388"/>
        <v>0</v>
      </c>
      <c r="J271" s="10">
        <f t="shared" si="388"/>
        <v>0</v>
      </c>
      <c r="K271" s="10">
        <f t="shared" si="388"/>
        <v>0</v>
      </c>
      <c r="L271" s="10">
        <f t="shared" si="388"/>
        <v>0</v>
      </c>
      <c r="M271" s="10">
        <f t="shared" si="388"/>
        <v>0</v>
      </c>
      <c r="N271" s="10">
        <f t="shared" si="388"/>
        <v>0</v>
      </c>
      <c r="O271" s="10">
        <f t="shared" si="388"/>
        <v>0</v>
      </c>
      <c r="P271" s="10">
        <f t="shared" si="388"/>
        <v>0</v>
      </c>
      <c r="Q271" s="10">
        <f t="shared" si="388"/>
        <v>0</v>
      </c>
      <c r="R271" s="10">
        <f t="shared" si="388"/>
        <v>0</v>
      </c>
      <c r="S271" s="10">
        <f t="shared" si="388"/>
        <v>0</v>
      </c>
      <c r="T271" s="10">
        <f t="shared" si="388"/>
        <v>907461.23500799993</v>
      </c>
      <c r="U271" s="10">
        <f t="shared" si="388"/>
        <v>907461.23500799993</v>
      </c>
      <c r="V271" s="10">
        <f t="shared" si="388"/>
        <v>254446.41362082734</v>
      </c>
      <c r="W271" s="10">
        <f t="shared" si="388"/>
        <v>-42531.663843675196</v>
      </c>
      <c r="X271" s="10">
        <f t="shared" si="388"/>
        <v>-296978.07746450254</v>
      </c>
      <c r="Y271" s="10">
        <f t="shared" si="388"/>
        <v>-296978.07746450254</v>
      </c>
      <c r="Z271" s="10">
        <f t="shared" si="388"/>
        <v>-58944.362598391053</v>
      </c>
      <c r="AA271" s="10">
        <f t="shared" si="388"/>
        <v>-2976.9880100197506</v>
      </c>
      <c r="AB271" s="10">
        <f t="shared" si="388"/>
        <v>-2976.9880100197506</v>
      </c>
      <c r="AC271" s="10">
        <f t="shared" si="388"/>
        <v>-2976.9880100197506</v>
      </c>
      <c r="AD271" s="10">
        <f t="shared" si="388"/>
        <v>-1193.0052774833939</v>
      </c>
      <c r="AE271" s="10">
        <f t="shared" si="388"/>
        <v>-1760.1685493633913</v>
      </c>
      <c r="AF271" s="10">
        <f t="shared" si="388"/>
        <v>-6297.4747244033933</v>
      </c>
      <c r="AG271" s="10">
        <f t="shared" si="388"/>
        <v>-6297.4747244033933</v>
      </c>
      <c r="AH271" s="10">
        <f t="shared" si="388"/>
        <v>-5209.7726307535104</v>
      </c>
      <c r="AI271" s="10">
        <f t="shared" si="388"/>
        <v>-5209.7726307535104</v>
      </c>
      <c r="AJ271" s="10">
        <f t="shared" si="388"/>
        <v>-5209.7726307535104</v>
      </c>
      <c r="AK271" s="10">
        <f t="shared" si="388"/>
        <v>-5209.7726307535104</v>
      </c>
      <c r="AL271" s="10">
        <f t="shared" si="388"/>
        <v>-5166.8872086705505</v>
      </c>
      <c r="AM271" s="10">
        <f t="shared" si="388"/>
        <v>-5166.8872086705505</v>
      </c>
      <c r="AN271" s="10">
        <f t="shared" ref="AN271:BS271" si="389">AN269+AN270</f>
        <v>-5166.8872086705505</v>
      </c>
      <c r="AO271" s="10">
        <f t="shared" si="389"/>
        <v>-5166.8872086705505</v>
      </c>
      <c r="AP271" s="10">
        <f t="shared" si="389"/>
        <v>-784.24317164700005</v>
      </c>
      <c r="AQ271" s="10">
        <f t="shared" si="389"/>
        <v>-784.24317164700005</v>
      </c>
      <c r="AR271" s="10">
        <f t="shared" si="389"/>
        <v>-784.24317164700005</v>
      </c>
      <c r="AS271" s="10">
        <f t="shared" si="389"/>
        <v>-784.24317164700005</v>
      </c>
      <c r="AT271" s="10">
        <f t="shared" si="389"/>
        <v>0</v>
      </c>
      <c r="AU271" s="10">
        <f t="shared" si="389"/>
        <v>0</v>
      </c>
      <c r="AV271" s="10">
        <f t="shared" si="389"/>
        <v>0</v>
      </c>
      <c r="AW271" s="10">
        <f t="shared" si="389"/>
        <v>0</v>
      </c>
      <c r="AX271" s="10">
        <f t="shared" si="389"/>
        <v>0</v>
      </c>
      <c r="AY271" s="10">
        <f t="shared" si="389"/>
        <v>0</v>
      </c>
      <c r="AZ271" s="10">
        <f t="shared" si="389"/>
        <v>0</v>
      </c>
      <c r="BA271" s="10">
        <f t="shared" si="389"/>
        <v>0</v>
      </c>
      <c r="BB271" s="10">
        <f t="shared" si="389"/>
        <v>0</v>
      </c>
      <c r="BC271" s="10">
        <f t="shared" si="389"/>
        <v>0</v>
      </c>
      <c r="BD271" s="10">
        <f t="shared" si="389"/>
        <v>0</v>
      </c>
      <c r="BE271" s="10">
        <f t="shared" si="389"/>
        <v>0</v>
      </c>
      <c r="BF271" s="10">
        <f t="shared" si="389"/>
        <v>0</v>
      </c>
      <c r="BG271" s="10">
        <f t="shared" si="389"/>
        <v>0</v>
      </c>
      <c r="BH271" s="10">
        <f t="shared" si="389"/>
        <v>0</v>
      </c>
      <c r="BI271" s="10">
        <f t="shared" si="389"/>
        <v>0</v>
      </c>
      <c r="BJ271" s="10">
        <f t="shared" si="389"/>
        <v>0</v>
      </c>
      <c r="BK271" s="10">
        <f t="shared" si="389"/>
        <v>0</v>
      </c>
      <c r="BL271" s="10">
        <f t="shared" si="389"/>
        <v>0</v>
      </c>
      <c r="BM271" s="10">
        <f t="shared" si="389"/>
        <v>0</v>
      </c>
      <c r="BN271" s="10">
        <f t="shared" si="389"/>
        <v>0</v>
      </c>
      <c r="BO271" s="10">
        <f t="shared" si="389"/>
        <v>0</v>
      </c>
      <c r="BP271" s="10">
        <f t="shared" si="389"/>
        <v>0</v>
      </c>
      <c r="BQ271" s="10">
        <f t="shared" si="389"/>
        <v>0</v>
      </c>
      <c r="BR271" s="10">
        <f t="shared" si="389"/>
        <v>0</v>
      </c>
      <c r="BS271" s="10">
        <f t="shared" si="389"/>
        <v>0</v>
      </c>
      <c r="BT271" s="10">
        <f t="shared" ref="BT271:CY271" si="390">BT269+BT270</f>
        <v>0</v>
      </c>
      <c r="BU271" s="10">
        <f t="shared" si="390"/>
        <v>0</v>
      </c>
      <c r="BV271" s="10">
        <f t="shared" si="390"/>
        <v>0</v>
      </c>
      <c r="BW271" s="10">
        <f t="shared" si="390"/>
        <v>0</v>
      </c>
      <c r="BX271" s="10">
        <f t="shared" si="390"/>
        <v>0</v>
      </c>
      <c r="BY271" s="10">
        <f t="shared" si="390"/>
        <v>0</v>
      </c>
      <c r="BZ271" s="10">
        <f t="shared" si="390"/>
        <v>0</v>
      </c>
      <c r="CA271" s="10">
        <f t="shared" si="390"/>
        <v>0</v>
      </c>
      <c r="CB271" s="10">
        <f t="shared" si="390"/>
        <v>0</v>
      </c>
      <c r="CC271" s="10">
        <f t="shared" si="390"/>
        <v>0</v>
      </c>
      <c r="CD271" s="10">
        <f t="shared" si="390"/>
        <v>0</v>
      </c>
      <c r="CE271" s="10">
        <f t="shared" si="390"/>
        <v>0</v>
      </c>
      <c r="CF271" s="10">
        <f t="shared" si="390"/>
        <v>0</v>
      </c>
      <c r="CG271" s="10">
        <f t="shared" si="390"/>
        <v>0</v>
      </c>
      <c r="CH271" s="10">
        <f t="shared" si="390"/>
        <v>0</v>
      </c>
      <c r="CI271" s="10">
        <f t="shared" si="390"/>
        <v>0</v>
      </c>
      <c r="CJ271" s="10">
        <f t="shared" si="390"/>
        <v>0</v>
      </c>
      <c r="CK271" s="10">
        <f t="shared" si="390"/>
        <v>0</v>
      </c>
      <c r="CL271" s="10">
        <f t="shared" si="390"/>
        <v>0</v>
      </c>
      <c r="CM271" s="10">
        <f t="shared" si="390"/>
        <v>0</v>
      </c>
      <c r="CN271" s="10">
        <f t="shared" si="390"/>
        <v>0</v>
      </c>
      <c r="CO271" s="10">
        <f t="shared" si="390"/>
        <v>0</v>
      </c>
      <c r="CP271" s="10">
        <f t="shared" si="390"/>
        <v>0</v>
      </c>
      <c r="CQ271" s="10">
        <f t="shared" si="390"/>
        <v>0</v>
      </c>
      <c r="CR271" s="10">
        <f t="shared" si="390"/>
        <v>0</v>
      </c>
      <c r="CS271" s="10">
        <f t="shared" si="390"/>
        <v>0</v>
      </c>
      <c r="CT271" s="10">
        <f t="shared" si="390"/>
        <v>0</v>
      </c>
      <c r="CU271" s="10">
        <f t="shared" si="390"/>
        <v>0</v>
      </c>
      <c r="CV271" s="10">
        <f t="shared" si="390"/>
        <v>0</v>
      </c>
      <c r="CW271" s="10">
        <f t="shared" si="390"/>
        <v>0</v>
      </c>
      <c r="CX271" s="10">
        <f t="shared" si="390"/>
        <v>0</v>
      </c>
      <c r="CY271" s="10">
        <f t="shared" si="390"/>
        <v>0</v>
      </c>
      <c r="CZ271" s="10">
        <f t="shared" ref="CZ271:EE271" si="391">CZ269+CZ270</f>
        <v>0</v>
      </c>
      <c r="DA271" s="10">
        <f t="shared" si="391"/>
        <v>0</v>
      </c>
      <c r="DB271" s="10">
        <f t="shared" si="391"/>
        <v>0</v>
      </c>
      <c r="DC271" s="10">
        <f t="shared" si="391"/>
        <v>0</v>
      </c>
      <c r="DD271" s="10">
        <f t="shared" si="391"/>
        <v>0</v>
      </c>
      <c r="DE271" s="10">
        <f t="shared" si="391"/>
        <v>0</v>
      </c>
      <c r="DF271" s="10">
        <f t="shared" si="391"/>
        <v>0</v>
      </c>
      <c r="DG271" s="10">
        <f t="shared" si="391"/>
        <v>0</v>
      </c>
      <c r="DH271" s="10">
        <f t="shared" si="391"/>
        <v>0</v>
      </c>
      <c r="DI271" s="10">
        <f t="shared" si="391"/>
        <v>0</v>
      </c>
      <c r="DJ271" s="10">
        <f t="shared" si="391"/>
        <v>0</v>
      </c>
      <c r="DK271" s="10">
        <f t="shared" si="391"/>
        <v>0</v>
      </c>
      <c r="DL271" s="10">
        <f t="shared" si="391"/>
        <v>0</v>
      </c>
      <c r="DM271" s="10">
        <f t="shared" si="391"/>
        <v>0</v>
      </c>
      <c r="DN271" s="10">
        <f t="shared" si="391"/>
        <v>0</v>
      </c>
      <c r="DO271" s="10">
        <f t="shared" si="391"/>
        <v>0</v>
      </c>
      <c r="DP271" s="10">
        <f t="shared" si="391"/>
        <v>0</v>
      </c>
      <c r="DQ271" s="10">
        <f t="shared" si="391"/>
        <v>0</v>
      </c>
      <c r="DR271" s="10">
        <f t="shared" si="391"/>
        <v>0</v>
      </c>
      <c r="DS271" s="10">
        <f t="shared" si="391"/>
        <v>0</v>
      </c>
      <c r="DT271" s="10">
        <f t="shared" si="391"/>
        <v>0</v>
      </c>
      <c r="DU271" s="10">
        <f t="shared" si="391"/>
        <v>0</v>
      </c>
      <c r="DV271" s="10">
        <f t="shared" si="391"/>
        <v>0</v>
      </c>
      <c r="DW271" s="10">
        <f t="shared" si="391"/>
        <v>0</v>
      </c>
      <c r="DX271" s="10">
        <f t="shared" si="391"/>
        <v>0</v>
      </c>
      <c r="DY271" s="10">
        <f t="shared" si="391"/>
        <v>0</v>
      </c>
      <c r="DZ271" s="10">
        <f t="shared" si="391"/>
        <v>0</v>
      </c>
      <c r="EA271" s="10">
        <f t="shared" si="391"/>
        <v>0</v>
      </c>
      <c r="EB271" s="10">
        <f t="shared" si="391"/>
        <v>0</v>
      </c>
      <c r="EC271" s="10">
        <f t="shared" si="391"/>
        <v>0</v>
      </c>
      <c r="ED271" s="10">
        <f t="shared" si="391"/>
        <v>0</v>
      </c>
      <c r="EE271" s="10">
        <f t="shared" si="391"/>
        <v>0</v>
      </c>
      <c r="EF271" s="10">
        <f t="shared" ref="EF271:FA271" si="392">EF269+EF270</f>
        <v>0</v>
      </c>
      <c r="EG271" s="10">
        <f t="shared" si="392"/>
        <v>0</v>
      </c>
      <c r="EH271" s="10">
        <f t="shared" si="392"/>
        <v>0</v>
      </c>
      <c r="EI271" s="10">
        <f t="shared" si="392"/>
        <v>0</v>
      </c>
      <c r="EJ271" s="10">
        <f t="shared" si="392"/>
        <v>0</v>
      </c>
      <c r="EK271" s="10">
        <f t="shared" si="392"/>
        <v>0</v>
      </c>
      <c r="EL271" s="10">
        <f t="shared" si="392"/>
        <v>0</v>
      </c>
      <c r="EM271" s="10">
        <f t="shared" si="392"/>
        <v>0</v>
      </c>
      <c r="EN271" s="10">
        <f t="shared" si="392"/>
        <v>0</v>
      </c>
      <c r="EO271" s="10">
        <f t="shared" si="392"/>
        <v>0</v>
      </c>
      <c r="EP271" s="10">
        <f t="shared" si="392"/>
        <v>0</v>
      </c>
      <c r="EQ271" s="10">
        <f t="shared" si="392"/>
        <v>0</v>
      </c>
      <c r="ER271" s="10">
        <f t="shared" si="392"/>
        <v>0</v>
      </c>
      <c r="ES271" s="10">
        <f t="shared" si="392"/>
        <v>0</v>
      </c>
      <c r="ET271" s="10">
        <f t="shared" si="392"/>
        <v>0</v>
      </c>
      <c r="EU271" s="10">
        <f t="shared" si="392"/>
        <v>0</v>
      </c>
      <c r="EV271" s="10">
        <f t="shared" si="392"/>
        <v>0</v>
      </c>
      <c r="EW271" s="10">
        <f t="shared" si="392"/>
        <v>0</v>
      </c>
      <c r="EX271" s="10">
        <f t="shared" si="392"/>
        <v>0</v>
      </c>
      <c r="EY271" s="10">
        <f t="shared" si="392"/>
        <v>0</v>
      </c>
      <c r="EZ271" s="10">
        <f t="shared" si="392"/>
        <v>0</v>
      </c>
      <c r="FA271" s="10">
        <f t="shared" si="392"/>
        <v>0</v>
      </c>
    </row>
    <row r="272" spans="2:157" x14ac:dyDescent="0.35">
      <c r="C272" s="25" t="s">
        <v>183</v>
      </c>
      <c r="H272" s="6">
        <f>MAX(-H271,0)</f>
        <v>0</v>
      </c>
      <c r="I272" s="6">
        <f t="shared" ref="I272:BT272" si="393">MAX(-I271,0)</f>
        <v>0</v>
      </c>
      <c r="J272" s="6">
        <f t="shared" si="393"/>
        <v>0</v>
      </c>
      <c r="K272" s="6">
        <f t="shared" si="393"/>
        <v>0</v>
      </c>
      <c r="L272" s="6">
        <f t="shared" si="393"/>
        <v>0</v>
      </c>
      <c r="M272" s="6">
        <f t="shared" si="393"/>
        <v>0</v>
      </c>
      <c r="N272" s="6">
        <f t="shared" si="393"/>
        <v>0</v>
      </c>
      <c r="O272" s="6">
        <f t="shared" si="393"/>
        <v>0</v>
      </c>
      <c r="P272" s="6">
        <f t="shared" si="393"/>
        <v>0</v>
      </c>
      <c r="Q272" s="6">
        <f t="shared" si="393"/>
        <v>0</v>
      </c>
      <c r="R272" s="6">
        <f t="shared" si="393"/>
        <v>0</v>
      </c>
      <c r="S272" s="6">
        <f t="shared" si="393"/>
        <v>0</v>
      </c>
      <c r="T272" s="6">
        <f t="shared" si="393"/>
        <v>0</v>
      </c>
      <c r="U272" s="6">
        <f t="shared" si="393"/>
        <v>0</v>
      </c>
      <c r="V272" s="6">
        <f>MAX(-V271,0)</f>
        <v>0</v>
      </c>
      <c r="W272" s="6">
        <f t="shared" si="393"/>
        <v>42531.663843675196</v>
      </c>
      <c r="X272" s="6">
        <f t="shared" si="393"/>
        <v>296978.07746450254</v>
      </c>
      <c r="Y272" s="6">
        <f t="shared" si="393"/>
        <v>296978.07746450254</v>
      </c>
      <c r="Z272" s="6">
        <f t="shared" si="393"/>
        <v>58944.362598391053</v>
      </c>
      <c r="AA272" s="6">
        <f t="shared" si="393"/>
        <v>2976.9880100197506</v>
      </c>
      <c r="AB272" s="6">
        <f t="shared" si="393"/>
        <v>2976.9880100197506</v>
      </c>
      <c r="AC272" s="6">
        <f t="shared" si="393"/>
        <v>2976.9880100197506</v>
      </c>
      <c r="AD272" s="6">
        <f t="shared" si="393"/>
        <v>1193.0052774833939</v>
      </c>
      <c r="AE272" s="6">
        <f t="shared" si="393"/>
        <v>1760.1685493633913</v>
      </c>
      <c r="AF272" s="6">
        <f t="shared" si="393"/>
        <v>6297.4747244033933</v>
      </c>
      <c r="AG272" s="6">
        <f t="shared" si="393"/>
        <v>6297.4747244033933</v>
      </c>
      <c r="AH272" s="6">
        <f t="shared" si="393"/>
        <v>5209.7726307535104</v>
      </c>
      <c r="AI272" s="6">
        <f t="shared" si="393"/>
        <v>5209.7726307535104</v>
      </c>
      <c r="AJ272" s="6">
        <f t="shared" si="393"/>
        <v>5209.7726307535104</v>
      </c>
      <c r="AK272" s="6">
        <f t="shared" si="393"/>
        <v>5209.7726307535104</v>
      </c>
      <c r="AL272" s="6">
        <f t="shared" si="393"/>
        <v>5166.8872086705505</v>
      </c>
      <c r="AM272" s="6">
        <f t="shared" si="393"/>
        <v>5166.8872086705505</v>
      </c>
      <c r="AN272" s="6">
        <f t="shared" si="393"/>
        <v>5166.8872086705505</v>
      </c>
      <c r="AO272" s="6">
        <f t="shared" si="393"/>
        <v>5166.8872086705505</v>
      </c>
      <c r="AP272" s="6">
        <f t="shared" si="393"/>
        <v>784.24317164700005</v>
      </c>
      <c r="AQ272" s="6">
        <f t="shared" si="393"/>
        <v>784.24317164700005</v>
      </c>
      <c r="AR272" s="6">
        <f t="shared" si="393"/>
        <v>784.24317164700005</v>
      </c>
      <c r="AS272" s="6">
        <f t="shared" si="393"/>
        <v>784.24317164700005</v>
      </c>
      <c r="AT272" s="6">
        <f t="shared" si="393"/>
        <v>0</v>
      </c>
      <c r="AU272" s="6">
        <f t="shared" si="393"/>
        <v>0</v>
      </c>
      <c r="AV272" s="6">
        <f t="shared" si="393"/>
        <v>0</v>
      </c>
      <c r="AW272" s="6">
        <f t="shared" si="393"/>
        <v>0</v>
      </c>
      <c r="AX272" s="6">
        <f t="shared" si="393"/>
        <v>0</v>
      </c>
      <c r="AY272" s="6">
        <f t="shared" si="393"/>
        <v>0</v>
      </c>
      <c r="AZ272" s="6">
        <f t="shared" si="393"/>
        <v>0</v>
      </c>
      <c r="BA272" s="6">
        <f t="shared" si="393"/>
        <v>0</v>
      </c>
      <c r="BB272" s="6">
        <f t="shared" si="393"/>
        <v>0</v>
      </c>
      <c r="BC272" s="6">
        <f t="shared" si="393"/>
        <v>0</v>
      </c>
      <c r="BD272" s="6">
        <f t="shared" si="393"/>
        <v>0</v>
      </c>
      <c r="BE272" s="6">
        <f t="shared" si="393"/>
        <v>0</v>
      </c>
      <c r="BF272" s="6">
        <f t="shared" si="393"/>
        <v>0</v>
      </c>
      <c r="BG272" s="6">
        <f t="shared" si="393"/>
        <v>0</v>
      </c>
      <c r="BH272" s="6">
        <f t="shared" si="393"/>
        <v>0</v>
      </c>
      <c r="BI272" s="6">
        <f t="shared" si="393"/>
        <v>0</v>
      </c>
      <c r="BJ272" s="6">
        <f t="shared" si="393"/>
        <v>0</v>
      </c>
      <c r="BK272" s="6">
        <f t="shared" si="393"/>
        <v>0</v>
      </c>
      <c r="BL272" s="6">
        <f t="shared" si="393"/>
        <v>0</v>
      </c>
      <c r="BM272" s="6">
        <f t="shared" si="393"/>
        <v>0</v>
      </c>
      <c r="BN272" s="6">
        <f t="shared" si="393"/>
        <v>0</v>
      </c>
      <c r="BO272" s="6">
        <f t="shared" si="393"/>
        <v>0</v>
      </c>
      <c r="BP272" s="6">
        <f t="shared" si="393"/>
        <v>0</v>
      </c>
      <c r="BQ272" s="6">
        <f t="shared" si="393"/>
        <v>0</v>
      </c>
      <c r="BR272" s="6">
        <f t="shared" si="393"/>
        <v>0</v>
      </c>
      <c r="BS272" s="6">
        <f t="shared" si="393"/>
        <v>0</v>
      </c>
      <c r="BT272" s="6">
        <f t="shared" si="393"/>
        <v>0</v>
      </c>
      <c r="BU272" s="6">
        <f t="shared" ref="BU272:EF272" si="394">MAX(-BU271,0)</f>
        <v>0</v>
      </c>
      <c r="BV272" s="6">
        <f t="shared" si="394"/>
        <v>0</v>
      </c>
      <c r="BW272" s="6">
        <f t="shared" si="394"/>
        <v>0</v>
      </c>
      <c r="BX272" s="6">
        <f t="shared" si="394"/>
        <v>0</v>
      </c>
      <c r="BY272" s="6">
        <f t="shared" si="394"/>
        <v>0</v>
      </c>
      <c r="BZ272" s="6">
        <f t="shared" si="394"/>
        <v>0</v>
      </c>
      <c r="CA272" s="6">
        <f t="shared" si="394"/>
        <v>0</v>
      </c>
      <c r="CB272" s="6">
        <f t="shared" si="394"/>
        <v>0</v>
      </c>
      <c r="CC272" s="6">
        <f t="shared" si="394"/>
        <v>0</v>
      </c>
      <c r="CD272" s="6">
        <f t="shared" si="394"/>
        <v>0</v>
      </c>
      <c r="CE272" s="6">
        <f t="shared" si="394"/>
        <v>0</v>
      </c>
      <c r="CF272" s="6">
        <f t="shared" si="394"/>
        <v>0</v>
      </c>
      <c r="CG272" s="6">
        <f t="shared" si="394"/>
        <v>0</v>
      </c>
      <c r="CH272" s="6">
        <f t="shared" si="394"/>
        <v>0</v>
      </c>
      <c r="CI272" s="6">
        <f t="shared" si="394"/>
        <v>0</v>
      </c>
      <c r="CJ272" s="6">
        <f t="shared" si="394"/>
        <v>0</v>
      </c>
      <c r="CK272" s="6">
        <f t="shared" si="394"/>
        <v>0</v>
      </c>
      <c r="CL272" s="6">
        <f t="shared" si="394"/>
        <v>0</v>
      </c>
      <c r="CM272" s="6">
        <f t="shared" si="394"/>
        <v>0</v>
      </c>
      <c r="CN272" s="6">
        <f t="shared" si="394"/>
        <v>0</v>
      </c>
      <c r="CO272" s="6">
        <f t="shared" si="394"/>
        <v>0</v>
      </c>
      <c r="CP272" s="6">
        <f t="shared" si="394"/>
        <v>0</v>
      </c>
      <c r="CQ272" s="6">
        <f t="shared" si="394"/>
        <v>0</v>
      </c>
      <c r="CR272" s="6">
        <f t="shared" si="394"/>
        <v>0</v>
      </c>
      <c r="CS272" s="6">
        <f t="shared" si="394"/>
        <v>0</v>
      </c>
      <c r="CT272" s="6">
        <f t="shared" si="394"/>
        <v>0</v>
      </c>
      <c r="CU272" s="6">
        <f t="shared" si="394"/>
        <v>0</v>
      </c>
      <c r="CV272" s="6">
        <f t="shared" si="394"/>
        <v>0</v>
      </c>
      <c r="CW272" s="6">
        <f t="shared" si="394"/>
        <v>0</v>
      </c>
      <c r="CX272" s="6">
        <f t="shared" si="394"/>
        <v>0</v>
      </c>
      <c r="CY272" s="6">
        <f t="shared" si="394"/>
        <v>0</v>
      </c>
      <c r="CZ272" s="6">
        <f t="shared" si="394"/>
        <v>0</v>
      </c>
      <c r="DA272" s="6">
        <f t="shared" si="394"/>
        <v>0</v>
      </c>
      <c r="DB272" s="6">
        <f t="shared" si="394"/>
        <v>0</v>
      </c>
      <c r="DC272" s="6">
        <f t="shared" si="394"/>
        <v>0</v>
      </c>
      <c r="DD272" s="6">
        <f t="shared" si="394"/>
        <v>0</v>
      </c>
      <c r="DE272" s="6">
        <f t="shared" si="394"/>
        <v>0</v>
      </c>
      <c r="DF272" s="6">
        <f t="shared" si="394"/>
        <v>0</v>
      </c>
      <c r="DG272" s="6">
        <f t="shared" si="394"/>
        <v>0</v>
      </c>
      <c r="DH272" s="6">
        <f t="shared" si="394"/>
        <v>0</v>
      </c>
      <c r="DI272" s="6">
        <f t="shared" si="394"/>
        <v>0</v>
      </c>
      <c r="DJ272" s="6">
        <f t="shared" si="394"/>
        <v>0</v>
      </c>
      <c r="DK272" s="6">
        <f t="shared" si="394"/>
        <v>0</v>
      </c>
      <c r="DL272" s="6">
        <f t="shared" si="394"/>
        <v>0</v>
      </c>
      <c r="DM272" s="6">
        <f t="shared" si="394"/>
        <v>0</v>
      </c>
      <c r="DN272" s="6">
        <f t="shared" si="394"/>
        <v>0</v>
      </c>
      <c r="DO272" s="6">
        <f t="shared" si="394"/>
        <v>0</v>
      </c>
      <c r="DP272" s="6">
        <f t="shared" si="394"/>
        <v>0</v>
      </c>
      <c r="DQ272" s="6">
        <f t="shared" si="394"/>
        <v>0</v>
      </c>
      <c r="DR272" s="6">
        <f t="shared" si="394"/>
        <v>0</v>
      </c>
      <c r="DS272" s="6">
        <f t="shared" si="394"/>
        <v>0</v>
      </c>
      <c r="DT272" s="6">
        <f t="shared" si="394"/>
        <v>0</v>
      </c>
      <c r="DU272" s="6">
        <f t="shared" si="394"/>
        <v>0</v>
      </c>
      <c r="DV272" s="6">
        <f t="shared" si="394"/>
        <v>0</v>
      </c>
      <c r="DW272" s="6">
        <f t="shared" si="394"/>
        <v>0</v>
      </c>
      <c r="DX272" s="6">
        <f t="shared" si="394"/>
        <v>0</v>
      </c>
      <c r="DY272" s="6">
        <f t="shared" si="394"/>
        <v>0</v>
      </c>
      <c r="DZ272" s="6">
        <f t="shared" si="394"/>
        <v>0</v>
      </c>
      <c r="EA272" s="6">
        <f t="shared" si="394"/>
        <v>0</v>
      </c>
      <c r="EB272" s="6">
        <f t="shared" si="394"/>
        <v>0</v>
      </c>
      <c r="EC272" s="6">
        <f t="shared" si="394"/>
        <v>0</v>
      </c>
      <c r="ED272" s="6">
        <f t="shared" si="394"/>
        <v>0</v>
      </c>
      <c r="EE272" s="6">
        <f t="shared" si="394"/>
        <v>0</v>
      </c>
      <c r="EF272" s="6">
        <f t="shared" si="394"/>
        <v>0</v>
      </c>
      <c r="EG272" s="6">
        <f t="shared" ref="EG272:FA272" si="395">MAX(-EG271,0)</f>
        <v>0</v>
      </c>
      <c r="EH272" s="6">
        <f t="shared" si="395"/>
        <v>0</v>
      </c>
      <c r="EI272" s="6">
        <f t="shared" si="395"/>
        <v>0</v>
      </c>
      <c r="EJ272" s="6">
        <f t="shared" si="395"/>
        <v>0</v>
      </c>
      <c r="EK272" s="6">
        <f t="shared" si="395"/>
        <v>0</v>
      </c>
      <c r="EL272" s="6">
        <f t="shared" si="395"/>
        <v>0</v>
      </c>
      <c r="EM272" s="6">
        <f t="shared" si="395"/>
        <v>0</v>
      </c>
      <c r="EN272" s="6">
        <f t="shared" si="395"/>
        <v>0</v>
      </c>
      <c r="EO272" s="6">
        <f t="shared" si="395"/>
        <v>0</v>
      </c>
      <c r="EP272" s="6">
        <f t="shared" si="395"/>
        <v>0</v>
      </c>
      <c r="EQ272" s="6">
        <f t="shared" si="395"/>
        <v>0</v>
      </c>
      <c r="ER272" s="6">
        <f t="shared" si="395"/>
        <v>0</v>
      </c>
      <c r="ES272" s="6">
        <f t="shared" si="395"/>
        <v>0</v>
      </c>
      <c r="ET272" s="6">
        <f t="shared" si="395"/>
        <v>0</v>
      </c>
      <c r="EU272" s="6">
        <f t="shared" si="395"/>
        <v>0</v>
      </c>
      <c r="EV272" s="6">
        <f t="shared" si="395"/>
        <v>0</v>
      </c>
      <c r="EW272" s="6">
        <f t="shared" si="395"/>
        <v>0</v>
      </c>
      <c r="EX272" s="6">
        <f t="shared" si="395"/>
        <v>0</v>
      </c>
      <c r="EY272" s="6">
        <f t="shared" si="395"/>
        <v>0</v>
      </c>
      <c r="EZ272" s="6">
        <f t="shared" si="395"/>
        <v>0</v>
      </c>
      <c r="FA272" s="6">
        <f t="shared" si="395"/>
        <v>0</v>
      </c>
    </row>
    <row r="273" spans="2:157" x14ac:dyDescent="0.35">
      <c r="C273" s="2" t="s">
        <v>132</v>
      </c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  <c r="BN273" s="6"/>
      <c r="BO273" s="6"/>
      <c r="BP273" s="6"/>
      <c r="BQ273" s="6"/>
      <c r="BR273" s="6"/>
      <c r="BS273" s="6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  <c r="CL273" s="6"/>
      <c r="CM273" s="6"/>
      <c r="CN273" s="6"/>
      <c r="CO273" s="6"/>
      <c r="CP273" s="6"/>
      <c r="CQ273" s="6"/>
      <c r="CR273" s="6"/>
      <c r="CS273" s="6"/>
      <c r="CT273" s="6"/>
      <c r="CU273" s="6"/>
      <c r="CV273" s="6"/>
      <c r="CW273" s="6"/>
      <c r="CX273" s="6"/>
      <c r="CY273" s="6"/>
      <c r="CZ273" s="6"/>
      <c r="DA273" s="6"/>
      <c r="DB273" s="6"/>
      <c r="DC273" s="6"/>
      <c r="DD273" s="6"/>
      <c r="DE273" s="6"/>
      <c r="DF273" s="6"/>
      <c r="DG273" s="6"/>
      <c r="DH273" s="6"/>
      <c r="DI273" s="6"/>
      <c r="DJ273" s="6"/>
      <c r="DK273" s="6"/>
      <c r="DL273" s="6"/>
      <c r="DM273" s="6"/>
      <c r="DN273" s="6"/>
      <c r="DO273" s="6"/>
      <c r="DP273" s="6"/>
      <c r="DQ273" s="6"/>
      <c r="DR273" s="6"/>
      <c r="DS273" s="6"/>
      <c r="DT273" s="6"/>
      <c r="DU273" s="6"/>
      <c r="DV273" s="6"/>
      <c r="DW273" s="6"/>
      <c r="DX273" s="6"/>
      <c r="DY273" s="6"/>
      <c r="DZ273" s="6"/>
      <c r="EA273" s="6"/>
      <c r="EB273" s="6"/>
      <c r="EC273" s="6"/>
      <c r="ED273" s="6"/>
      <c r="EE273" s="6"/>
      <c r="EF273" s="6"/>
      <c r="EG273" s="6"/>
      <c r="EH273" s="6"/>
      <c r="EI273" s="6"/>
      <c r="EJ273" s="6"/>
      <c r="EK273" s="6"/>
      <c r="EL273" s="6"/>
      <c r="EM273" s="6"/>
      <c r="EN273" s="6"/>
      <c r="EO273" s="6"/>
      <c r="EP273" s="6"/>
      <c r="EQ273" s="6"/>
      <c r="ER273" s="6"/>
      <c r="ES273" s="6"/>
      <c r="ET273" s="6"/>
      <c r="EU273" s="6"/>
      <c r="EV273" s="6"/>
      <c r="EW273" s="6"/>
      <c r="EX273" s="6"/>
      <c r="EY273" s="6"/>
      <c r="EZ273" s="6"/>
      <c r="FA273" s="6"/>
    </row>
    <row r="274" spans="2:157" ht="15" thickBot="1" x14ac:dyDescent="0.4">
      <c r="C274" s="17" t="s">
        <v>133</v>
      </c>
      <c r="D274" s="17"/>
      <c r="E274" s="17"/>
      <c r="F274" s="17"/>
      <c r="G274" s="17"/>
      <c r="H274" s="18">
        <f>H267+H268+H270+H272-H273</f>
        <v>0</v>
      </c>
      <c r="I274" s="18">
        <f t="shared" ref="I274:BT274" si="396">I267+I268+I270+I272-I273</f>
        <v>0</v>
      </c>
      <c r="J274" s="18">
        <f t="shared" si="396"/>
        <v>0</v>
      </c>
      <c r="K274" s="18">
        <f t="shared" si="396"/>
        <v>0</v>
      </c>
      <c r="L274" s="18">
        <f t="shared" si="396"/>
        <v>0</v>
      </c>
      <c r="M274" s="18">
        <f t="shared" si="396"/>
        <v>0</v>
      </c>
      <c r="N274" s="18">
        <f t="shared" si="396"/>
        <v>0</v>
      </c>
      <c r="O274" s="18">
        <f t="shared" si="396"/>
        <v>0</v>
      </c>
      <c r="P274" s="18">
        <f t="shared" si="396"/>
        <v>0</v>
      </c>
      <c r="Q274" s="18">
        <f t="shared" si="396"/>
        <v>0</v>
      </c>
      <c r="R274" s="18">
        <f t="shared" si="396"/>
        <v>0</v>
      </c>
      <c r="S274" s="18">
        <f t="shared" si="396"/>
        <v>0</v>
      </c>
      <c r="T274" s="18">
        <f t="shared" si="396"/>
        <v>907461.23500799993</v>
      </c>
      <c r="U274" s="18">
        <f t="shared" si="396"/>
        <v>907461.23500799993</v>
      </c>
      <c r="V274" s="18">
        <f t="shared" si="396"/>
        <v>254446.41362082734</v>
      </c>
      <c r="W274" s="18">
        <f t="shared" si="396"/>
        <v>0</v>
      </c>
      <c r="X274" s="18">
        <f t="shared" si="396"/>
        <v>0</v>
      </c>
      <c r="Y274" s="18">
        <f t="shared" si="396"/>
        <v>0</v>
      </c>
      <c r="Z274" s="18">
        <f t="shared" si="396"/>
        <v>0</v>
      </c>
      <c r="AA274" s="18">
        <f t="shared" si="396"/>
        <v>0</v>
      </c>
      <c r="AB274" s="18">
        <f t="shared" si="396"/>
        <v>0</v>
      </c>
      <c r="AC274" s="18">
        <f t="shared" si="396"/>
        <v>0</v>
      </c>
      <c r="AD274" s="18">
        <f t="shared" si="396"/>
        <v>0</v>
      </c>
      <c r="AE274" s="18">
        <f t="shared" si="396"/>
        <v>0</v>
      </c>
      <c r="AF274" s="18">
        <f t="shared" si="396"/>
        <v>0</v>
      </c>
      <c r="AG274" s="18">
        <f t="shared" si="396"/>
        <v>0</v>
      </c>
      <c r="AH274" s="18">
        <f t="shared" si="396"/>
        <v>0</v>
      </c>
      <c r="AI274" s="18">
        <f t="shared" si="396"/>
        <v>0</v>
      </c>
      <c r="AJ274" s="18">
        <f t="shared" si="396"/>
        <v>0</v>
      </c>
      <c r="AK274" s="18">
        <f t="shared" si="396"/>
        <v>0</v>
      </c>
      <c r="AL274" s="18">
        <f t="shared" si="396"/>
        <v>0</v>
      </c>
      <c r="AM274" s="18">
        <f t="shared" si="396"/>
        <v>0</v>
      </c>
      <c r="AN274" s="18">
        <f t="shared" si="396"/>
        <v>0</v>
      </c>
      <c r="AO274" s="18">
        <f t="shared" si="396"/>
        <v>0</v>
      </c>
      <c r="AP274" s="18">
        <f t="shared" si="396"/>
        <v>0</v>
      </c>
      <c r="AQ274" s="18">
        <f t="shared" si="396"/>
        <v>0</v>
      </c>
      <c r="AR274" s="18">
        <f t="shared" si="396"/>
        <v>0</v>
      </c>
      <c r="AS274" s="18">
        <f t="shared" si="396"/>
        <v>0</v>
      </c>
      <c r="AT274" s="18">
        <f t="shared" si="396"/>
        <v>0</v>
      </c>
      <c r="AU274" s="18">
        <f t="shared" si="396"/>
        <v>0</v>
      </c>
      <c r="AV274" s="18">
        <f t="shared" si="396"/>
        <v>0</v>
      </c>
      <c r="AW274" s="18">
        <f t="shared" si="396"/>
        <v>0</v>
      </c>
      <c r="AX274" s="18">
        <f t="shared" si="396"/>
        <v>0</v>
      </c>
      <c r="AY274" s="18">
        <f t="shared" si="396"/>
        <v>0</v>
      </c>
      <c r="AZ274" s="18">
        <f t="shared" si="396"/>
        <v>0</v>
      </c>
      <c r="BA274" s="18">
        <f t="shared" si="396"/>
        <v>0</v>
      </c>
      <c r="BB274" s="18">
        <f t="shared" si="396"/>
        <v>0</v>
      </c>
      <c r="BC274" s="18">
        <f t="shared" si="396"/>
        <v>0</v>
      </c>
      <c r="BD274" s="18">
        <f t="shared" si="396"/>
        <v>0</v>
      </c>
      <c r="BE274" s="18">
        <f t="shared" si="396"/>
        <v>0</v>
      </c>
      <c r="BF274" s="18">
        <f t="shared" si="396"/>
        <v>0</v>
      </c>
      <c r="BG274" s="18">
        <f t="shared" si="396"/>
        <v>0</v>
      </c>
      <c r="BH274" s="18">
        <f t="shared" si="396"/>
        <v>0</v>
      </c>
      <c r="BI274" s="18">
        <f t="shared" si="396"/>
        <v>0</v>
      </c>
      <c r="BJ274" s="18">
        <f t="shared" si="396"/>
        <v>0</v>
      </c>
      <c r="BK274" s="18">
        <f t="shared" si="396"/>
        <v>0</v>
      </c>
      <c r="BL274" s="18">
        <f t="shared" si="396"/>
        <v>0</v>
      </c>
      <c r="BM274" s="18">
        <f t="shared" si="396"/>
        <v>0</v>
      </c>
      <c r="BN274" s="18">
        <f t="shared" si="396"/>
        <v>0</v>
      </c>
      <c r="BO274" s="18">
        <f t="shared" si="396"/>
        <v>0</v>
      </c>
      <c r="BP274" s="18">
        <f t="shared" si="396"/>
        <v>0</v>
      </c>
      <c r="BQ274" s="18">
        <f t="shared" si="396"/>
        <v>0</v>
      </c>
      <c r="BR274" s="18">
        <f t="shared" si="396"/>
        <v>0</v>
      </c>
      <c r="BS274" s="18">
        <f t="shared" si="396"/>
        <v>0</v>
      </c>
      <c r="BT274" s="18">
        <f t="shared" si="396"/>
        <v>0</v>
      </c>
      <c r="BU274" s="18">
        <f t="shared" ref="BU274:EF274" si="397">BU267+BU268+BU270+BU272-BU273</f>
        <v>0</v>
      </c>
      <c r="BV274" s="18">
        <f t="shared" si="397"/>
        <v>0</v>
      </c>
      <c r="BW274" s="18">
        <f t="shared" si="397"/>
        <v>0</v>
      </c>
      <c r="BX274" s="18">
        <f t="shared" si="397"/>
        <v>0</v>
      </c>
      <c r="BY274" s="18">
        <f t="shared" si="397"/>
        <v>0</v>
      </c>
      <c r="BZ274" s="18">
        <f t="shared" si="397"/>
        <v>0</v>
      </c>
      <c r="CA274" s="18">
        <f t="shared" si="397"/>
        <v>0</v>
      </c>
      <c r="CB274" s="18">
        <f t="shared" si="397"/>
        <v>0</v>
      </c>
      <c r="CC274" s="18">
        <f t="shared" si="397"/>
        <v>0</v>
      </c>
      <c r="CD274" s="18">
        <f t="shared" si="397"/>
        <v>0</v>
      </c>
      <c r="CE274" s="18">
        <f t="shared" si="397"/>
        <v>0</v>
      </c>
      <c r="CF274" s="18">
        <f t="shared" si="397"/>
        <v>0</v>
      </c>
      <c r="CG274" s="18">
        <f t="shared" si="397"/>
        <v>0</v>
      </c>
      <c r="CH274" s="18">
        <f t="shared" si="397"/>
        <v>0</v>
      </c>
      <c r="CI274" s="18">
        <f t="shared" si="397"/>
        <v>0</v>
      </c>
      <c r="CJ274" s="18">
        <f t="shared" si="397"/>
        <v>0</v>
      </c>
      <c r="CK274" s="18">
        <f t="shared" si="397"/>
        <v>0</v>
      </c>
      <c r="CL274" s="18">
        <f t="shared" si="397"/>
        <v>0</v>
      </c>
      <c r="CM274" s="18">
        <f t="shared" si="397"/>
        <v>0</v>
      </c>
      <c r="CN274" s="18">
        <f t="shared" si="397"/>
        <v>0</v>
      </c>
      <c r="CO274" s="18">
        <f t="shared" si="397"/>
        <v>0</v>
      </c>
      <c r="CP274" s="18">
        <f t="shared" si="397"/>
        <v>0</v>
      </c>
      <c r="CQ274" s="18">
        <f t="shared" si="397"/>
        <v>0</v>
      </c>
      <c r="CR274" s="18">
        <f t="shared" si="397"/>
        <v>0</v>
      </c>
      <c r="CS274" s="18">
        <f t="shared" si="397"/>
        <v>0</v>
      </c>
      <c r="CT274" s="18">
        <f t="shared" si="397"/>
        <v>0</v>
      </c>
      <c r="CU274" s="18">
        <f t="shared" si="397"/>
        <v>0</v>
      </c>
      <c r="CV274" s="18">
        <f t="shared" si="397"/>
        <v>0</v>
      </c>
      <c r="CW274" s="18">
        <f t="shared" si="397"/>
        <v>0</v>
      </c>
      <c r="CX274" s="18">
        <f t="shared" si="397"/>
        <v>0</v>
      </c>
      <c r="CY274" s="18">
        <f t="shared" si="397"/>
        <v>0</v>
      </c>
      <c r="CZ274" s="18">
        <f t="shared" si="397"/>
        <v>0</v>
      </c>
      <c r="DA274" s="18">
        <f t="shared" si="397"/>
        <v>0</v>
      </c>
      <c r="DB274" s="18">
        <f t="shared" si="397"/>
        <v>0</v>
      </c>
      <c r="DC274" s="18">
        <f t="shared" si="397"/>
        <v>0</v>
      </c>
      <c r="DD274" s="18">
        <f t="shared" si="397"/>
        <v>0</v>
      </c>
      <c r="DE274" s="18">
        <f t="shared" si="397"/>
        <v>0</v>
      </c>
      <c r="DF274" s="18">
        <f t="shared" si="397"/>
        <v>0</v>
      </c>
      <c r="DG274" s="18">
        <f t="shared" si="397"/>
        <v>0</v>
      </c>
      <c r="DH274" s="18">
        <f t="shared" si="397"/>
        <v>0</v>
      </c>
      <c r="DI274" s="18">
        <f t="shared" si="397"/>
        <v>0</v>
      </c>
      <c r="DJ274" s="18">
        <f t="shared" si="397"/>
        <v>0</v>
      </c>
      <c r="DK274" s="18">
        <f t="shared" si="397"/>
        <v>0</v>
      </c>
      <c r="DL274" s="18">
        <f t="shared" si="397"/>
        <v>0</v>
      </c>
      <c r="DM274" s="18">
        <f t="shared" si="397"/>
        <v>0</v>
      </c>
      <c r="DN274" s="18">
        <f t="shared" si="397"/>
        <v>0</v>
      </c>
      <c r="DO274" s="18">
        <f t="shared" si="397"/>
        <v>0</v>
      </c>
      <c r="DP274" s="18">
        <f t="shared" si="397"/>
        <v>0</v>
      </c>
      <c r="DQ274" s="18">
        <f t="shared" si="397"/>
        <v>0</v>
      </c>
      <c r="DR274" s="18">
        <f t="shared" si="397"/>
        <v>0</v>
      </c>
      <c r="DS274" s="18">
        <f t="shared" si="397"/>
        <v>0</v>
      </c>
      <c r="DT274" s="18">
        <f t="shared" si="397"/>
        <v>0</v>
      </c>
      <c r="DU274" s="18">
        <f t="shared" si="397"/>
        <v>0</v>
      </c>
      <c r="DV274" s="18">
        <f t="shared" si="397"/>
        <v>0</v>
      </c>
      <c r="DW274" s="18">
        <f t="shared" si="397"/>
        <v>0</v>
      </c>
      <c r="DX274" s="18">
        <f t="shared" si="397"/>
        <v>0</v>
      </c>
      <c r="DY274" s="18">
        <f t="shared" si="397"/>
        <v>0</v>
      </c>
      <c r="DZ274" s="18">
        <f t="shared" si="397"/>
        <v>0</v>
      </c>
      <c r="EA274" s="18">
        <f t="shared" si="397"/>
        <v>0</v>
      </c>
      <c r="EB274" s="18">
        <f t="shared" si="397"/>
        <v>0</v>
      </c>
      <c r="EC274" s="18">
        <f t="shared" si="397"/>
        <v>0</v>
      </c>
      <c r="ED274" s="18">
        <f t="shared" si="397"/>
        <v>0</v>
      </c>
      <c r="EE274" s="18">
        <f t="shared" si="397"/>
        <v>0</v>
      </c>
      <c r="EF274" s="18">
        <f t="shared" si="397"/>
        <v>0</v>
      </c>
      <c r="EG274" s="18">
        <f t="shared" ref="EG274:FA274" si="398">EG267+EG268+EG270+EG272-EG273</f>
        <v>0</v>
      </c>
      <c r="EH274" s="18">
        <f t="shared" si="398"/>
        <v>0</v>
      </c>
      <c r="EI274" s="18">
        <f t="shared" si="398"/>
        <v>0</v>
      </c>
      <c r="EJ274" s="18">
        <f t="shared" si="398"/>
        <v>0</v>
      </c>
      <c r="EK274" s="18">
        <f t="shared" si="398"/>
        <v>0</v>
      </c>
      <c r="EL274" s="18">
        <f t="shared" si="398"/>
        <v>0</v>
      </c>
      <c r="EM274" s="18">
        <f t="shared" si="398"/>
        <v>0</v>
      </c>
      <c r="EN274" s="18">
        <f t="shared" si="398"/>
        <v>0</v>
      </c>
      <c r="EO274" s="18">
        <f t="shared" si="398"/>
        <v>0</v>
      </c>
      <c r="EP274" s="18">
        <f t="shared" si="398"/>
        <v>0</v>
      </c>
      <c r="EQ274" s="18">
        <f t="shared" si="398"/>
        <v>0</v>
      </c>
      <c r="ER274" s="18">
        <f t="shared" si="398"/>
        <v>0</v>
      </c>
      <c r="ES274" s="18">
        <f t="shared" si="398"/>
        <v>0</v>
      </c>
      <c r="ET274" s="18">
        <f t="shared" si="398"/>
        <v>0</v>
      </c>
      <c r="EU274" s="18">
        <f t="shared" si="398"/>
        <v>0</v>
      </c>
      <c r="EV274" s="18">
        <f t="shared" si="398"/>
        <v>0</v>
      </c>
      <c r="EW274" s="18">
        <f t="shared" si="398"/>
        <v>0</v>
      </c>
      <c r="EX274" s="18">
        <f t="shared" si="398"/>
        <v>0</v>
      </c>
      <c r="EY274" s="18">
        <f t="shared" si="398"/>
        <v>0</v>
      </c>
      <c r="EZ274" s="18">
        <f t="shared" si="398"/>
        <v>0</v>
      </c>
      <c r="FA274" s="18">
        <f t="shared" si="398"/>
        <v>0</v>
      </c>
    </row>
    <row r="275" spans="2:157" ht="15" thickTop="1" x14ac:dyDescent="0.35"/>
    <row r="276" spans="2:157" x14ac:dyDescent="0.35">
      <c r="B276" s="2" t="s">
        <v>185</v>
      </c>
    </row>
    <row r="277" spans="2:157" x14ac:dyDescent="0.35">
      <c r="C277" s="2" t="s">
        <v>2</v>
      </c>
      <c r="H277" s="6">
        <f>H261</f>
        <v>0</v>
      </c>
      <c r="I277" s="6">
        <f t="shared" ref="I277:BT277" si="399">I261</f>
        <v>0</v>
      </c>
      <c r="J277" s="6">
        <f t="shared" si="399"/>
        <v>0</v>
      </c>
      <c r="K277" s="6">
        <f t="shared" si="399"/>
        <v>0</v>
      </c>
      <c r="L277" s="6">
        <f t="shared" si="399"/>
        <v>0</v>
      </c>
      <c r="M277" s="6">
        <f t="shared" si="399"/>
        <v>0</v>
      </c>
      <c r="N277" s="6">
        <f t="shared" si="399"/>
        <v>0</v>
      </c>
      <c r="O277" s="6">
        <f t="shared" si="399"/>
        <v>0</v>
      </c>
      <c r="P277" s="6">
        <f t="shared" si="399"/>
        <v>0</v>
      </c>
      <c r="Q277" s="6">
        <f t="shared" si="399"/>
        <v>0</v>
      </c>
      <c r="R277" s="6">
        <f t="shared" si="399"/>
        <v>0</v>
      </c>
      <c r="S277" s="6">
        <f t="shared" si="399"/>
        <v>0</v>
      </c>
      <c r="T277" s="6">
        <f t="shared" si="399"/>
        <v>0</v>
      </c>
      <c r="U277" s="6">
        <f t="shared" si="399"/>
        <v>0</v>
      </c>
      <c r="V277" s="6">
        <f t="shared" si="399"/>
        <v>-296978.07746450254</v>
      </c>
      <c r="W277" s="6">
        <f t="shared" si="399"/>
        <v>-296978.07746450254</v>
      </c>
      <c r="X277" s="6">
        <f t="shared" si="399"/>
        <v>-296978.07746450254</v>
      </c>
      <c r="Y277" s="6">
        <f t="shared" si="399"/>
        <v>-296978.07746450254</v>
      </c>
      <c r="Z277" s="6">
        <f t="shared" si="399"/>
        <v>-58944.362598391053</v>
      </c>
      <c r="AA277" s="6">
        <f t="shared" si="399"/>
        <v>-2976.9880100197502</v>
      </c>
      <c r="AB277" s="6">
        <f t="shared" si="399"/>
        <v>-2976.9880100197502</v>
      </c>
      <c r="AC277" s="6">
        <f t="shared" si="399"/>
        <v>-2976.9880100197502</v>
      </c>
      <c r="AD277" s="6">
        <f t="shared" si="399"/>
        <v>-1193.0052774833937</v>
      </c>
      <c r="AE277" s="6">
        <f t="shared" si="399"/>
        <v>-1193.0052774833937</v>
      </c>
      <c r="AF277" s="6">
        <f t="shared" si="399"/>
        <v>-1193.0052774833937</v>
      </c>
      <c r="AG277" s="6">
        <f t="shared" si="399"/>
        <v>-1193.0052774833937</v>
      </c>
      <c r="AH277" s="6">
        <f t="shared" si="399"/>
        <v>-105.30318383351133</v>
      </c>
      <c r="AI277" s="6">
        <f t="shared" si="399"/>
        <v>-105.30318383351133</v>
      </c>
      <c r="AJ277" s="6">
        <f t="shared" si="399"/>
        <v>-105.30318383351133</v>
      </c>
      <c r="AK277" s="6">
        <f t="shared" si="399"/>
        <v>-105.30318383351133</v>
      </c>
      <c r="AL277" s="6">
        <f t="shared" si="399"/>
        <v>-62.417761750550746</v>
      </c>
      <c r="AM277" s="6">
        <f t="shared" si="399"/>
        <v>-62.417761750550746</v>
      </c>
      <c r="AN277" s="6">
        <f t="shared" si="399"/>
        <v>-62.417761750550746</v>
      </c>
      <c r="AO277" s="6">
        <f t="shared" si="399"/>
        <v>-62.417761750550746</v>
      </c>
      <c r="AP277" s="6">
        <f t="shared" si="399"/>
        <v>765.5685404210692</v>
      </c>
      <c r="AQ277" s="6">
        <f t="shared" si="399"/>
        <v>765.5685404210692</v>
      </c>
      <c r="AR277" s="6">
        <f t="shared" si="399"/>
        <v>765.5685404210692</v>
      </c>
      <c r="AS277" s="6">
        <f t="shared" si="399"/>
        <v>765.5685404210692</v>
      </c>
      <c r="AT277" s="6">
        <f t="shared" si="399"/>
        <v>1594.4297052031818</v>
      </c>
      <c r="AU277" s="6">
        <f t="shared" si="399"/>
        <v>1594.4297052031818</v>
      </c>
      <c r="AV277" s="6">
        <f t="shared" si="399"/>
        <v>1594.4297052031818</v>
      </c>
      <c r="AW277" s="6">
        <f t="shared" si="399"/>
        <v>1594.4297052031818</v>
      </c>
      <c r="AX277" s="6">
        <f t="shared" si="399"/>
        <v>1639.9400582009957</v>
      </c>
      <c r="AY277" s="6">
        <f t="shared" si="399"/>
        <v>1639.9400582009957</v>
      </c>
      <c r="AZ277" s="6">
        <f t="shared" si="399"/>
        <v>1639.9400582009957</v>
      </c>
      <c r="BA277" s="6">
        <f t="shared" si="399"/>
        <v>1639.9400582009957</v>
      </c>
      <c r="BB277" s="6">
        <f t="shared" si="399"/>
        <v>1686.3606182587655</v>
      </c>
      <c r="BC277" s="6">
        <f t="shared" si="399"/>
        <v>1686.3606182587655</v>
      </c>
      <c r="BD277" s="6">
        <f t="shared" si="399"/>
        <v>1686.3606182587655</v>
      </c>
      <c r="BE277" s="6">
        <f t="shared" si="399"/>
        <v>1686.3606182587655</v>
      </c>
      <c r="BF277" s="6">
        <f t="shared" si="399"/>
        <v>1733.7095895176915</v>
      </c>
      <c r="BG277" s="6">
        <f t="shared" si="399"/>
        <v>1733.7095895176915</v>
      </c>
      <c r="BH277" s="6">
        <f t="shared" si="399"/>
        <v>1733.7095895176915</v>
      </c>
      <c r="BI277" s="6">
        <f t="shared" si="399"/>
        <v>1733.7095895176915</v>
      </c>
      <c r="BJ277" s="6">
        <f t="shared" si="399"/>
        <v>1782.0055402017956</v>
      </c>
      <c r="BK277" s="6">
        <f t="shared" si="399"/>
        <v>1782.0055402017956</v>
      </c>
      <c r="BL277" s="6">
        <f t="shared" si="399"/>
        <v>1782.0055402017956</v>
      </c>
      <c r="BM277" s="6">
        <f t="shared" si="399"/>
        <v>1782.0055402017956</v>
      </c>
      <c r="BN277" s="6">
        <f t="shared" si="399"/>
        <v>1831.2674098995822</v>
      </c>
      <c r="BO277" s="6">
        <f t="shared" si="399"/>
        <v>1831.2674098995822</v>
      </c>
      <c r="BP277" s="6">
        <f t="shared" si="399"/>
        <v>1831.2674098995822</v>
      </c>
      <c r="BQ277" s="6">
        <f t="shared" si="399"/>
        <v>1831.2674098995822</v>
      </c>
      <c r="BR277" s="6">
        <f t="shared" si="399"/>
        <v>1881.5145169913246</v>
      </c>
      <c r="BS277" s="6">
        <f t="shared" si="399"/>
        <v>1881.5145169913246</v>
      </c>
      <c r="BT277" s="6">
        <f t="shared" si="399"/>
        <v>1881.5145169913246</v>
      </c>
      <c r="BU277" s="6">
        <f t="shared" ref="BU277:EF277" si="400">BU261</f>
        <v>1881.5145169913246</v>
      </c>
      <c r="BV277" s="6">
        <f t="shared" si="400"/>
        <v>1932.7665662249019</v>
      </c>
      <c r="BW277" s="6">
        <f t="shared" si="400"/>
        <v>1932.7665662249019</v>
      </c>
      <c r="BX277" s="6">
        <f t="shared" si="400"/>
        <v>1932.7665662249019</v>
      </c>
      <c r="BY277" s="6">
        <f t="shared" si="400"/>
        <v>1932.7665662249019</v>
      </c>
      <c r="BZ277" s="6">
        <f t="shared" si="400"/>
        <v>1985.0436564431504</v>
      </c>
      <c r="CA277" s="6">
        <f t="shared" si="400"/>
        <v>1985.0436564431504</v>
      </c>
      <c r="CB277" s="6">
        <f t="shared" si="400"/>
        <v>1985.0436564431504</v>
      </c>
      <c r="CC277" s="6">
        <f t="shared" si="400"/>
        <v>1985.0436564431504</v>
      </c>
      <c r="CD277" s="6">
        <f t="shared" si="400"/>
        <v>2038.3662884657635</v>
      </c>
      <c r="CE277" s="6">
        <f t="shared" si="400"/>
        <v>2038.3662884657635</v>
      </c>
      <c r="CF277" s="6">
        <f t="shared" si="400"/>
        <v>2038.3662884657635</v>
      </c>
      <c r="CG277" s="6">
        <f t="shared" si="400"/>
        <v>2038.3662884657635</v>
      </c>
      <c r="CH277" s="6">
        <f t="shared" si="400"/>
        <v>2092.7553731288294</v>
      </c>
      <c r="CI277" s="6">
        <f t="shared" si="400"/>
        <v>2092.7553731288294</v>
      </c>
      <c r="CJ277" s="6">
        <f t="shared" si="400"/>
        <v>2092.7553731288294</v>
      </c>
      <c r="CK277" s="6">
        <f t="shared" si="400"/>
        <v>2092.7553731288294</v>
      </c>
      <c r="CL277" s="6">
        <f t="shared" si="400"/>
        <v>2148.2322394851576</v>
      </c>
      <c r="CM277" s="6">
        <f t="shared" si="400"/>
        <v>2148.2322394851576</v>
      </c>
      <c r="CN277" s="6">
        <f t="shared" si="400"/>
        <v>2148.2322394851576</v>
      </c>
      <c r="CO277" s="6">
        <f t="shared" si="400"/>
        <v>2148.2322394851576</v>
      </c>
      <c r="CP277" s="6">
        <f t="shared" si="400"/>
        <v>2204.8186431686113</v>
      </c>
      <c r="CQ277" s="6">
        <f t="shared" si="400"/>
        <v>2204.8186431686113</v>
      </c>
      <c r="CR277" s="6">
        <f t="shared" si="400"/>
        <v>2204.8186431686113</v>
      </c>
      <c r="CS277" s="6">
        <f t="shared" si="400"/>
        <v>2204.8186431686113</v>
      </c>
      <c r="CT277" s="6">
        <f t="shared" si="400"/>
        <v>2262.5367749257348</v>
      </c>
      <c r="CU277" s="6">
        <f t="shared" si="400"/>
        <v>2262.5367749257348</v>
      </c>
      <c r="CV277" s="6">
        <f t="shared" si="400"/>
        <v>2262.5367749257348</v>
      </c>
      <c r="CW277" s="6">
        <f t="shared" si="400"/>
        <v>2262.5367749257348</v>
      </c>
      <c r="CX277" s="6">
        <f t="shared" si="400"/>
        <v>2321.409269318</v>
      </c>
      <c r="CY277" s="6">
        <f t="shared" si="400"/>
        <v>2321.409269318</v>
      </c>
      <c r="CZ277" s="6">
        <f t="shared" si="400"/>
        <v>2321.409269318</v>
      </c>
      <c r="DA277" s="6">
        <f t="shared" si="400"/>
        <v>2321.409269318</v>
      </c>
      <c r="DB277" s="6">
        <f t="shared" si="400"/>
        <v>2381.459213598112</v>
      </c>
      <c r="DC277" s="6">
        <f t="shared" si="400"/>
        <v>2381.459213598112</v>
      </c>
      <c r="DD277" s="6">
        <f t="shared" si="400"/>
        <v>2381.459213598112</v>
      </c>
      <c r="DE277" s="6">
        <f t="shared" si="400"/>
        <v>2381.459213598112</v>
      </c>
      <c r="DF277" s="6">
        <f t="shared" si="400"/>
        <v>2442.7101567638238</v>
      </c>
      <c r="DG277" s="6">
        <f t="shared" si="400"/>
        <v>2442.7101567638238</v>
      </c>
      <c r="DH277" s="6">
        <f t="shared" si="400"/>
        <v>2442.7101567638238</v>
      </c>
      <c r="DI277" s="6">
        <f t="shared" si="400"/>
        <v>2442.7101567638238</v>
      </c>
      <c r="DJ277" s="6">
        <f t="shared" si="400"/>
        <v>2505.1861187928512</v>
      </c>
      <c r="DK277" s="6">
        <f t="shared" si="400"/>
        <v>2505.1861187928512</v>
      </c>
      <c r="DL277" s="6">
        <f t="shared" si="400"/>
        <v>2505.1861187928512</v>
      </c>
      <c r="DM277" s="6">
        <f t="shared" si="400"/>
        <v>2505.1861187928512</v>
      </c>
      <c r="DN277" s="6">
        <f t="shared" si="400"/>
        <v>2568.9116000624585</v>
      </c>
      <c r="DO277" s="6">
        <f t="shared" si="400"/>
        <v>2568.9116000624585</v>
      </c>
      <c r="DP277" s="6">
        <f t="shared" si="400"/>
        <v>2568.9116000624585</v>
      </c>
      <c r="DQ277" s="6">
        <f t="shared" si="400"/>
        <v>2568.9116000624585</v>
      </c>
      <c r="DR277" s="6">
        <f t="shared" si="400"/>
        <v>0</v>
      </c>
      <c r="DS277" s="6">
        <f t="shared" si="400"/>
        <v>0</v>
      </c>
      <c r="DT277" s="6">
        <f t="shared" si="400"/>
        <v>0</v>
      </c>
      <c r="DU277" s="6">
        <f t="shared" si="400"/>
        <v>0</v>
      </c>
      <c r="DV277" s="6">
        <f t="shared" si="400"/>
        <v>0</v>
      </c>
      <c r="DW277" s="6">
        <f t="shared" si="400"/>
        <v>0</v>
      </c>
      <c r="DX277" s="6">
        <f t="shared" si="400"/>
        <v>0</v>
      </c>
      <c r="DY277" s="6">
        <f t="shared" si="400"/>
        <v>0</v>
      </c>
      <c r="DZ277" s="6">
        <f t="shared" si="400"/>
        <v>0</v>
      </c>
      <c r="EA277" s="6">
        <f t="shared" si="400"/>
        <v>0</v>
      </c>
      <c r="EB277" s="6">
        <f t="shared" si="400"/>
        <v>0</v>
      </c>
      <c r="EC277" s="6">
        <f t="shared" si="400"/>
        <v>0</v>
      </c>
      <c r="ED277" s="6">
        <f t="shared" si="400"/>
        <v>0</v>
      </c>
      <c r="EE277" s="6">
        <f t="shared" si="400"/>
        <v>0</v>
      </c>
      <c r="EF277" s="6">
        <f t="shared" si="400"/>
        <v>0</v>
      </c>
      <c r="EG277" s="6">
        <f t="shared" ref="EG277:FA277" si="401">EG261</f>
        <v>0</v>
      </c>
      <c r="EH277" s="6">
        <f t="shared" si="401"/>
        <v>0</v>
      </c>
      <c r="EI277" s="6">
        <f t="shared" si="401"/>
        <v>0</v>
      </c>
      <c r="EJ277" s="6">
        <f t="shared" si="401"/>
        <v>0</v>
      </c>
      <c r="EK277" s="6">
        <f t="shared" si="401"/>
        <v>0</v>
      </c>
      <c r="EL277" s="6">
        <f t="shared" si="401"/>
        <v>0</v>
      </c>
      <c r="EM277" s="6">
        <f t="shared" si="401"/>
        <v>0</v>
      </c>
      <c r="EN277" s="6">
        <f t="shared" si="401"/>
        <v>0</v>
      </c>
      <c r="EO277" s="6">
        <f t="shared" si="401"/>
        <v>0</v>
      </c>
      <c r="EP277" s="6">
        <f t="shared" si="401"/>
        <v>0</v>
      </c>
      <c r="EQ277" s="6">
        <f t="shared" si="401"/>
        <v>0</v>
      </c>
      <c r="ER277" s="6">
        <f t="shared" si="401"/>
        <v>0</v>
      </c>
      <c r="ES277" s="6">
        <f t="shared" si="401"/>
        <v>0</v>
      </c>
      <c r="ET277" s="6">
        <f t="shared" si="401"/>
        <v>0</v>
      </c>
      <c r="EU277" s="6">
        <f t="shared" si="401"/>
        <v>0</v>
      </c>
      <c r="EV277" s="6">
        <f t="shared" si="401"/>
        <v>0</v>
      </c>
      <c r="EW277" s="6">
        <f t="shared" si="401"/>
        <v>0</v>
      </c>
      <c r="EX277" s="6">
        <f t="shared" si="401"/>
        <v>0</v>
      </c>
      <c r="EY277" s="6">
        <f t="shared" si="401"/>
        <v>0</v>
      </c>
      <c r="EZ277" s="6">
        <f t="shared" si="401"/>
        <v>0</v>
      </c>
      <c r="FA277" s="6">
        <f t="shared" si="401"/>
        <v>0</v>
      </c>
    </row>
    <row r="278" spans="2:157" x14ac:dyDescent="0.35">
      <c r="C278" s="2" t="s">
        <v>214</v>
      </c>
      <c r="H278" s="6">
        <f>H272</f>
        <v>0</v>
      </c>
      <c r="I278" s="6">
        <f t="shared" ref="I278:BT278" si="402">I272</f>
        <v>0</v>
      </c>
      <c r="J278" s="6">
        <f t="shared" si="402"/>
        <v>0</v>
      </c>
      <c r="K278" s="6">
        <f t="shared" si="402"/>
        <v>0</v>
      </c>
      <c r="L278" s="6">
        <f t="shared" si="402"/>
        <v>0</v>
      </c>
      <c r="M278" s="6">
        <f t="shared" si="402"/>
        <v>0</v>
      </c>
      <c r="N278" s="6">
        <f t="shared" si="402"/>
        <v>0</v>
      </c>
      <c r="O278" s="6">
        <f t="shared" si="402"/>
        <v>0</v>
      </c>
      <c r="P278" s="6">
        <f t="shared" si="402"/>
        <v>0</v>
      </c>
      <c r="Q278" s="6">
        <f t="shared" si="402"/>
        <v>0</v>
      </c>
      <c r="R278" s="6">
        <f t="shared" si="402"/>
        <v>0</v>
      </c>
      <c r="S278" s="6">
        <f t="shared" si="402"/>
        <v>0</v>
      </c>
      <c r="T278" s="6">
        <f t="shared" si="402"/>
        <v>0</v>
      </c>
      <c r="U278" s="6">
        <f t="shared" si="402"/>
        <v>0</v>
      </c>
      <c r="V278" s="6">
        <f t="shared" si="402"/>
        <v>0</v>
      </c>
      <c r="W278" s="6">
        <f t="shared" si="402"/>
        <v>42531.663843675196</v>
      </c>
      <c r="X278" s="6">
        <f t="shared" si="402"/>
        <v>296978.07746450254</v>
      </c>
      <c r="Y278" s="6">
        <f t="shared" si="402"/>
        <v>296978.07746450254</v>
      </c>
      <c r="Z278" s="6">
        <f t="shared" si="402"/>
        <v>58944.362598391053</v>
      </c>
      <c r="AA278" s="6">
        <f t="shared" si="402"/>
        <v>2976.9880100197506</v>
      </c>
      <c r="AB278" s="6">
        <f t="shared" si="402"/>
        <v>2976.9880100197506</v>
      </c>
      <c r="AC278" s="6">
        <f t="shared" si="402"/>
        <v>2976.9880100197506</v>
      </c>
      <c r="AD278" s="6">
        <f t="shared" si="402"/>
        <v>1193.0052774833939</v>
      </c>
      <c r="AE278" s="6">
        <f t="shared" si="402"/>
        <v>1760.1685493633913</v>
      </c>
      <c r="AF278" s="6">
        <f t="shared" si="402"/>
        <v>6297.4747244033933</v>
      </c>
      <c r="AG278" s="6">
        <f t="shared" si="402"/>
        <v>6297.4747244033933</v>
      </c>
      <c r="AH278" s="6">
        <f t="shared" si="402"/>
        <v>5209.7726307535104</v>
      </c>
      <c r="AI278" s="6">
        <f t="shared" si="402"/>
        <v>5209.7726307535104</v>
      </c>
      <c r="AJ278" s="6">
        <f t="shared" si="402"/>
        <v>5209.7726307535104</v>
      </c>
      <c r="AK278" s="6">
        <f t="shared" si="402"/>
        <v>5209.7726307535104</v>
      </c>
      <c r="AL278" s="6">
        <f t="shared" si="402"/>
        <v>5166.8872086705505</v>
      </c>
      <c r="AM278" s="6">
        <f t="shared" si="402"/>
        <v>5166.8872086705505</v>
      </c>
      <c r="AN278" s="6">
        <f t="shared" si="402"/>
        <v>5166.8872086705505</v>
      </c>
      <c r="AO278" s="6">
        <f t="shared" si="402"/>
        <v>5166.8872086705505</v>
      </c>
      <c r="AP278" s="6">
        <f t="shared" si="402"/>
        <v>784.24317164700005</v>
      </c>
      <c r="AQ278" s="6">
        <f t="shared" si="402"/>
        <v>784.24317164700005</v>
      </c>
      <c r="AR278" s="6">
        <f t="shared" si="402"/>
        <v>784.24317164700005</v>
      </c>
      <c r="AS278" s="6">
        <f t="shared" si="402"/>
        <v>784.24317164700005</v>
      </c>
      <c r="AT278" s="6">
        <f t="shared" si="402"/>
        <v>0</v>
      </c>
      <c r="AU278" s="6">
        <f t="shared" si="402"/>
        <v>0</v>
      </c>
      <c r="AV278" s="6">
        <f t="shared" si="402"/>
        <v>0</v>
      </c>
      <c r="AW278" s="6">
        <f t="shared" si="402"/>
        <v>0</v>
      </c>
      <c r="AX278" s="6">
        <f t="shared" si="402"/>
        <v>0</v>
      </c>
      <c r="AY278" s="6">
        <f t="shared" si="402"/>
        <v>0</v>
      </c>
      <c r="AZ278" s="6">
        <f t="shared" si="402"/>
        <v>0</v>
      </c>
      <c r="BA278" s="6">
        <f t="shared" si="402"/>
        <v>0</v>
      </c>
      <c r="BB278" s="6">
        <f t="shared" si="402"/>
        <v>0</v>
      </c>
      <c r="BC278" s="6">
        <f t="shared" si="402"/>
        <v>0</v>
      </c>
      <c r="BD278" s="6">
        <f t="shared" si="402"/>
        <v>0</v>
      </c>
      <c r="BE278" s="6">
        <f t="shared" si="402"/>
        <v>0</v>
      </c>
      <c r="BF278" s="6">
        <f t="shared" si="402"/>
        <v>0</v>
      </c>
      <c r="BG278" s="6">
        <f t="shared" si="402"/>
        <v>0</v>
      </c>
      <c r="BH278" s="6">
        <f t="shared" si="402"/>
        <v>0</v>
      </c>
      <c r="BI278" s="6">
        <f t="shared" si="402"/>
        <v>0</v>
      </c>
      <c r="BJ278" s="6">
        <f t="shared" si="402"/>
        <v>0</v>
      </c>
      <c r="BK278" s="6">
        <f t="shared" si="402"/>
        <v>0</v>
      </c>
      <c r="BL278" s="6">
        <f t="shared" si="402"/>
        <v>0</v>
      </c>
      <c r="BM278" s="6">
        <f t="shared" si="402"/>
        <v>0</v>
      </c>
      <c r="BN278" s="6">
        <f t="shared" si="402"/>
        <v>0</v>
      </c>
      <c r="BO278" s="6">
        <f t="shared" si="402"/>
        <v>0</v>
      </c>
      <c r="BP278" s="6">
        <f t="shared" si="402"/>
        <v>0</v>
      </c>
      <c r="BQ278" s="6">
        <f t="shared" si="402"/>
        <v>0</v>
      </c>
      <c r="BR278" s="6">
        <f t="shared" si="402"/>
        <v>0</v>
      </c>
      <c r="BS278" s="6">
        <f t="shared" si="402"/>
        <v>0</v>
      </c>
      <c r="BT278" s="6">
        <f t="shared" si="402"/>
        <v>0</v>
      </c>
      <c r="BU278" s="6">
        <f t="shared" ref="BU278:EF278" si="403">BU272</f>
        <v>0</v>
      </c>
      <c r="BV278" s="6">
        <f t="shared" si="403"/>
        <v>0</v>
      </c>
      <c r="BW278" s="6">
        <f t="shared" si="403"/>
        <v>0</v>
      </c>
      <c r="BX278" s="6">
        <f t="shared" si="403"/>
        <v>0</v>
      </c>
      <c r="BY278" s="6">
        <f t="shared" si="403"/>
        <v>0</v>
      </c>
      <c r="BZ278" s="6">
        <f t="shared" si="403"/>
        <v>0</v>
      </c>
      <c r="CA278" s="6">
        <f t="shared" si="403"/>
        <v>0</v>
      </c>
      <c r="CB278" s="6">
        <f t="shared" si="403"/>
        <v>0</v>
      </c>
      <c r="CC278" s="6">
        <f t="shared" si="403"/>
        <v>0</v>
      </c>
      <c r="CD278" s="6">
        <f t="shared" si="403"/>
        <v>0</v>
      </c>
      <c r="CE278" s="6">
        <f t="shared" si="403"/>
        <v>0</v>
      </c>
      <c r="CF278" s="6">
        <f t="shared" si="403"/>
        <v>0</v>
      </c>
      <c r="CG278" s="6">
        <f t="shared" si="403"/>
        <v>0</v>
      </c>
      <c r="CH278" s="6">
        <f t="shared" si="403"/>
        <v>0</v>
      </c>
      <c r="CI278" s="6">
        <f t="shared" si="403"/>
        <v>0</v>
      </c>
      <c r="CJ278" s="6">
        <f t="shared" si="403"/>
        <v>0</v>
      </c>
      <c r="CK278" s="6">
        <f t="shared" si="403"/>
        <v>0</v>
      </c>
      <c r="CL278" s="6">
        <f t="shared" si="403"/>
        <v>0</v>
      </c>
      <c r="CM278" s="6">
        <f t="shared" si="403"/>
        <v>0</v>
      </c>
      <c r="CN278" s="6">
        <f t="shared" si="403"/>
        <v>0</v>
      </c>
      <c r="CO278" s="6">
        <f t="shared" si="403"/>
        <v>0</v>
      </c>
      <c r="CP278" s="6">
        <f t="shared" si="403"/>
        <v>0</v>
      </c>
      <c r="CQ278" s="6">
        <f t="shared" si="403"/>
        <v>0</v>
      </c>
      <c r="CR278" s="6">
        <f t="shared" si="403"/>
        <v>0</v>
      </c>
      <c r="CS278" s="6">
        <f t="shared" si="403"/>
        <v>0</v>
      </c>
      <c r="CT278" s="6">
        <f t="shared" si="403"/>
        <v>0</v>
      </c>
      <c r="CU278" s="6">
        <f t="shared" si="403"/>
        <v>0</v>
      </c>
      <c r="CV278" s="6">
        <f t="shared" si="403"/>
        <v>0</v>
      </c>
      <c r="CW278" s="6">
        <f t="shared" si="403"/>
        <v>0</v>
      </c>
      <c r="CX278" s="6">
        <f t="shared" si="403"/>
        <v>0</v>
      </c>
      <c r="CY278" s="6">
        <f t="shared" si="403"/>
        <v>0</v>
      </c>
      <c r="CZ278" s="6">
        <f t="shared" si="403"/>
        <v>0</v>
      </c>
      <c r="DA278" s="6">
        <f t="shared" si="403"/>
        <v>0</v>
      </c>
      <c r="DB278" s="6">
        <f t="shared" si="403"/>
        <v>0</v>
      </c>
      <c r="DC278" s="6">
        <f t="shared" si="403"/>
        <v>0</v>
      </c>
      <c r="DD278" s="6">
        <f t="shared" si="403"/>
        <v>0</v>
      </c>
      <c r="DE278" s="6">
        <f t="shared" si="403"/>
        <v>0</v>
      </c>
      <c r="DF278" s="6">
        <f t="shared" si="403"/>
        <v>0</v>
      </c>
      <c r="DG278" s="6">
        <f t="shared" si="403"/>
        <v>0</v>
      </c>
      <c r="DH278" s="6">
        <f t="shared" si="403"/>
        <v>0</v>
      </c>
      <c r="DI278" s="6">
        <f t="shared" si="403"/>
        <v>0</v>
      </c>
      <c r="DJ278" s="6">
        <f t="shared" si="403"/>
        <v>0</v>
      </c>
      <c r="DK278" s="6">
        <f t="shared" si="403"/>
        <v>0</v>
      </c>
      <c r="DL278" s="6">
        <f t="shared" si="403"/>
        <v>0</v>
      </c>
      <c r="DM278" s="6">
        <f t="shared" si="403"/>
        <v>0</v>
      </c>
      <c r="DN278" s="6">
        <f t="shared" si="403"/>
        <v>0</v>
      </c>
      <c r="DO278" s="6">
        <f t="shared" si="403"/>
        <v>0</v>
      </c>
      <c r="DP278" s="6">
        <f t="shared" si="403"/>
        <v>0</v>
      </c>
      <c r="DQ278" s="6">
        <f t="shared" si="403"/>
        <v>0</v>
      </c>
      <c r="DR278" s="6">
        <f t="shared" si="403"/>
        <v>0</v>
      </c>
      <c r="DS278" s="6">
        <f t="shared" si="403"/>
        <v>0</v>
      </c>
      <c r="DT278" s="6">
        <f t="shared" si="403"/>
        <v>0</v>
      </c>
      <c r="DU278" s="6">
        <f t="shared" si="403"/>
        <v>0</v>
      </c>
      <c r="DV278" s="6">
        <f t="shared" si="403"/>
        <v>0</v>
      </c>
      <c r="DW278" s="6">
        <f t="shared" si="403"/>
        <v>0</v>
      </c>
      <c r="DX278" s="6">
        <f t="shared" si="403"/>
        <v>0</v>
      </c>
      <c r="DY278" s="6">
        <f t="shared" si="403"/>
        <v>0</v>
      </c>
      <c r="DZ278" s="6">
        <f t="shared" si="403"/>
        <v>0</v>
      </c>
      <c r="EA278" s="6">
        <f t="shared" si="403"/>
        <v>0</v>
      </c>
      <c r="EB278" s="6">
        <f t="shared" si="403"/>
        <v>0</v>
      </c>
      <c r="EC278" s="6">
        <f t="shared" si="403"/>
        <v>0</v>
      </c>
      <c r="ED278" s="6">
        <f t="shared" si="403"/>
        <v>0</v>
      </c>
      <c r="EE278" s="6">
        <f t="shared" si="403"/>
        <v>0</v>
      </c>
      <c r="EF278" s="6">
        <f t="shared" si="403"/>
        <v>0</v>
      </c>
      <c r="EG278" s="6">
        <f t="shared" ref="EG278:FA278" si="404">EG272</f>
        <v>0</v>
      </c>
      <c r="EH278" s="6">
        <f t="shared" si="404"/>
        <v>0</v>
      </c>
      <c r="EI278" s="6">
        <f t="shared" si="404"/>
        <v>0</v>
      </c>
      <c r="EJ278" s="6">
        <f t="shared" si="404"/>
        <v>0</v>
      </c>
      <c r="EK278" s="6">
        <f t="shared" si="404"/>
        <v>0</v>
      </c>
      <c r="EL278" s="6">
        <f t="shared" si="404"/>
        <v>0</v>
      </c>
      <c r="EM278" s="6">
        <f t="shared" si="404"/>
        <v>0</v>
      </c>
      <c r="EN278" s="6">
        <f t="shared" si="404"/>
        <v>0</v>
      </c>
      <c r="EO278" s="6">
        <f t="shared" si="404"/>
        <v>0</v>
      </c>
      <c r="EP278" s="6">
        <f t="shared" si="404"/>
        <v>0</v>
      </c>
      <c r="EQ278" s="6">
        <f t="shared" si="404"/>
        <v>0</v>
      </c>
      <c r="ER278" s="6">
        <f t="shared" si="404"/>
        <v>0</v>
      </c>
      <c r="ES278" s="6">
        <f t="shared" si="404"/>
        <v>0</v>
      </c>
      <c r="ET278" s="6">
        <f t="shared" si="404"/>
        <v>0</v>
      </c>
      <c r="EU278" s="6">
        <f t="shared" si="404"/>
        <v>0</v>
      </c>
      <c r="EV278" s="6">
        <f t="shared" si="404"/>
        <v>0</v>
      </c>
      <c r="EW278" s="6">
        <f t="shared" si="404"/>
        <v>0</v>
      </c>
      <c r="EX278" s="6">
        <f t="shared" si="404"/>
        <v>0</v>
      </c>
      <c r="EY278" s="6">
        <f t="shared" si="404"/>
        <v>0</v>
      </c>
      <c r="EZ278" s="6">
        <f t="shared" si="404"/>
        <v>0</v>
      </c>
      <c r="FA278" s="6">
        <f t="shared" si="404"/>
        <v>0</v>
      </c>
    </row>
    <row r="279" spans="2:157" x14ac:dyDescent="0.35">
      <c r="C279" s="2" t="s">
        <v>3</v>
      </c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  <c r="BS279" s="6"/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  <c r="CL279" s="6"/>
      <c r="CM279" s="6"/>
      <c r="CN279" s="6"/>
      <c r="CO279" s="6"/>
      <c r="CP279" s="6"/>
      <c r="CQ279" s="6"/>
      <c r="CR279" s="6"/>
      <c r="CS279" s="6"/>
      <c r="CT279" s="6"/>
      <c r="CU279" s="6"/>
      <c r="CV279" s="6"/>
      <c r="CW279" s="6"/>
      <c r="CX279" s="6"/>
      <c r="CY279" s="6"/>
      <c r="CZ279" s="6"/>
      <c r="DA279" s="6"/>
      <c r="DB279" s="6"/>
      <c r="DC279" s="6"/>
      <c r="DD279" s="6"/>
      <c r="DE279" s="6"/>
      <c r="DF279" s="6"/>
      <c r="DG279" s="6"/>
      <c r="DH279" s="6"/>
      <c r="DI279" s="6"/>
      <c r="DJ279" s="6"/>
      <c r="DK279" s="6"/>
      <c r="DL279" s="6"/>
      <c r="DM279" s="6"/>
      <c r="DN279" s="6"/>
      <c r="DO279" s="6"/>
      <c r="DP279" s="6"/>
      <c r="DQ279" s="6"/>
      <c r="DR279" s="6"/>
      <c r="DS279" s="6"/>
      <c r="DT279" s="6"/>
      <c r="DU279" s="6"/>
      <c r="DV279" s="6"/>
      <c r="DW279" s="6"/>
      <c r="DX279" s="6"/>
      <c r="DY279" s="6"/>
      <c r="DZ279" s="6"/>
      <c r="EA279" s="6"/>
      <c r="EB279" s="6"/>
      <c r="EC279" s="6"/>
      <c r="ED279" s="6"/>
      <c r="EE279" s="6"/>
      <c r="EF279" s="6"/>
      <c r="EG279" s="6"/>
      <c r="EH279" s="6"/>
      <c r="EI279" s="6"/>
      <c r="EJ279" s="6"/>
      <c r="EK279" s="6"/>
      <c r="EL279" s="6"/>
      <c r="EM279" s="6"/>
      <c r="EN279" s="6"/>
      <c r="EO279" s="6"/>
      <c r="EP279" s="6"/>
      <c r="EQ279" s="6"/>
      <c r="ER279" s="6"/>
      <c r="ES279" s="6"/>
      <c r="ET279" s="6"/>
      <c r="EU279" s="6"/>
      <c r="EV279" s="6"/>
      <c r="EW279" s="6"/>
      <c r="EX279" s="6"/>
      <c r="EY279" s="6"/>
      <c r="EZ279" s="6"/>
      <c r="FA279" s="6"/>
    </row>
    <row r="280" spans="2:157" x14ac:dyDescent="0.35">
      <c r="C280" s="2" t="s">
        <v>4</v>
      </c>
      <c r="H280" s="6">
        <f t="shared" ref="H280:AM280" si="405">H277+H278-H279</f>
        <v>0</v>
      </c>
      <c r="I280" s="6">
        <f t="shared" si="405"/>
        <v>0</v>
      </c>
      <c r="J280" s="6">
        <f t="shared" si="405"/>
        <v>0</v>
      </c>
      <c r="K280" s="6">
        <f t="shared" si="405"/>
        <v>0</v>
      </c>
      <c r="L280" s="6">
        <f t="shared" si="405"/>
        <v>0</v>
      </c>
      <c r="M280" s="6">
        <f t="shared" si="405"/>
        <v>0</v>
      </c>
      <c r="N280" s="6">
        <f t="shared" si="405"/>
        <v>0</v>
      </c>
      <c r="O280" s="6">
        <f t="shared" si="405"/>
        <v>0</v>
      </c>
      <c r="P280" s="6">
        <f t="shared" si="405"/>
        <v>0</v>
      </c>
      <c r="Q280" s="6">
        <f t="shared" si="405"/>
        <v>0</v>
      </c>
      <c r="R280" s="6">
        <f t="shared" si="405"/>
        <v>0</v>
      </c>
      <c r="S280" s="6">
        <f t="shared" si="405"/>
        <v>0</v>
      </c>
      <c r="T280" s="6">
        <f t="shared" si="405"/>
        <v>0</v>
      </c>
      <c r="U280" s="6">
        <f t="shared" si="405"/>
        <v>0</v>
      </c>
      <c r="V280" s="6">
        <f t="shared" si="405"/>
        <v>-296978.07746450254</v>
      </c>
      <c r="W280" s="6">
        <f t="shared" si="405"/>
        <v>-254446.41362082734</v>
      </c>
      <c r="X280" s="6">
        <f t="shared" si="405"/>
        <v>0</v>
      </c>
      <c r="Y280" s="6">
        <f t="shared" si="405"/>
        <v>0</v>
      </c>
      <c r="Z280" s="6">
        <f t="shared" si="405"/>
        <v>0</v>
      </c>
      <c r="AA280" s="6">
        <f t="shared" si="405"/>
        <v>4.5474735088646412E-13</v>
      </c>
      <c r="AB280" s="6">
        <f t="shared" si="405"/>
        <v>4.5474735088646412E-13</v>
      </c>
      <c r="AC280" s="6">
        <f t="shared" si="405"/>
        <v>4.5474735088646412E-13</v>
      </c>
      <c r="AD280" s="6">
        <f t="shared" si="405"/>
        <v>2.2737367544323206E-13</v>
      </c>
      <c r="AE280" s="6">
        <f t="shared" si="405"/>
        <v>567.16327187999764</v>
      </c>
      <c r="AF280" s="6">
        <f t="shared" si="405"/>
        <v>5104.4694469199994</v>
      </c>
      <c r="AG280" s="6">
        <f t="shared" si="405"/>
        <v>5104.4694469199994</v>
      </c>
      <c r="AH280" s="6">
        <f t="shared" si="405"/>
        <v>5104.4694469199994</v>
      </c>
      <c r="AI280" s="6">
        <f t="shared" si="405"/>
        <v>5104.4694469199994</v>
      </c>
      <c r="AJ280" s="6">
        <f t="shared" si="405"/>
        <v>5104.4694469199994</v>
      </c>
      <c r="AK280" s="6">
        <f t="shared" si="405"/>
        <v>5104.4694469199994</v>
      </c>
      <c r="AL280" s="6">
        <f t="shared" si="405"/>
        <v>5104.4694469199994</v>
      </c>
      <c r="AM280" s="6">
        <f t="shared" si="405"/>
        <v>5104.4694469199994</v>
      </c>
      <c r="AN280" s="6">
        <f t="shared" ref="AN280:BS280" si="406">AN277+AN278-AN279</f>
        <v>5104.4694469199994</v>
      </c>
      <c r="AO280" s="6">
        <f t="shared" si="406"/>
        <v>5104.4694469199994</v>
      </c>
      <c r="AP280" s="6">
        <f t="shared" si="406"/>
        <v>1549.8117120680693</v>
      </c>
      <c r="AQ280" s="6">
        <f t="shared" si="406"/>
        <v>1549.8117120680693</v>
      </c>
      <c r="AR280" s="6">
        <f t="shared" si="406"/>
        <v>1549.8117120680693</v>
      </c>
      <c r="AS280" s="6">
        <f t="shared" si="406"/>
        <v>1549.8117120680693</v>
      </c>
      <c r="AT280" s="6">
        <f t="shared" si="406"/>
        <v>1594.4297052031818</v>
      </c>
      <c r="AU280" s="6">
        <f t="shared" si="406"/>
        <v>1594.4297052031818</v>
      </c>
      <c r="AV280" s="6">
        <f t="shared" si="406"/>
        <v>1594.4297052031818</v>
      </c>
      <c r="AW280" s="6">
        <f t="shared" si="406"/>
        <v>1594.4297052031818</v>
      </c>
      <c r="AX280" s="6">
        <f t="shared" si="406"/>
        <v>1639.9400582009957</v>
      </c>
      <c r="AY280" s="6">
        <f t="shared" si="406"/>
        <v>1639.9400582009957</v>
      </c>
      <c r="AZ280" s="6">
        <f t="shared" si="406"/>
        <v>1639.9400582009957</v>
      </c>
      <c r="BA280" s="6">
        <f t="shared" si="406"/>
        <v>1639.9400582009957</v>
      </c>
      <c r="BB280" s="6">
        <f t="shared" si="406"/>
        <v>1686.3606182587655</v>
      </c>
      <c r="BC280" s="6">
        <f t="shared" si="406"/>
        <v>1686.3606182587655</v>
      </c>
      <c r="BD280" s="6">
        <f t="shared" si="406"/>
        <v>1686.3606182587655</v>
      </c>
      <c r="BE280" s="6">
        <f t="shared" si="406"/>
        <v>1686.3606182587655</v>
      </c>
      <c r="BF280" s="6">
        <f t="shared" si="406"/>
        <v>1733.7095895176915</v>
      </c>
      <c r="BG280" s="6">
        <f t="shared" si="406"/>
        <v>1733.7095895176915</v>
      </c>
      <c r="BH280" s="6">
        <f t="shared" si="406"/>
        <v>1733.7095895176915</v>
      </c>
      <c r="BI280" s="6">
        <f t="shared" si="406"/>
        <v>1733.7095895176915</v>
      </c>
      <c r="BJ280" s="6">
        <f t="shared" si="406"/>
        <v>1782.0055402017956</v>
      </c>
      <c r="BK280" s="6">
        <f t="shared" si="406"/>
        <v>1782.0055402017956</v>
      </c>
      <c r="BL280" s="6">
        <f t="shared" si="406"/>
        <v>1782.0055402017956</v>
      </c>
      <c r="BM280" s="6">
        <f t="shared" si="406"/>
        <v>1782.0055402017956</v>
      </c>
      <c r="BN280" s="6">
        <f t="shared" si="406"/>
        <v>1831.2674098995822</v>
      </c>
      <c r="BO280" s="6">
        <f t="shared" si="406"/>
        <v>1831.2674098995822</v>
      </c>
      <c r="BP280" s="6">
        <f t="shared" si="406"/>
        <v>1831.2674098995822</v>
      </c>
      <c r="BQ280" s="6">
        <f t="shared" si="406"/>
        <v>1831.2674098995822</v>
      </c>
      <c r="BR280" s="6">
        <f t="shared" si="406"/>
        <v>1881.5145169913246</v>
      </c>
      <c r="BS280" s="6">
        <f t="shared" si="406"/>
        <v>1881.5145169913246</v>
      </c>
      <c r="BT280" s="6">
        <f t="shared" ref="BT280:CY280" si="407">BT277+BT278-BT279</f>
        <v>1881.5145169913246</v>
      </c>
      <c r="BU280" s="6">
        <f t="shared" si="407"/>
        <v>1881.5145169913246</v>
      </c>
      <c r="BV280" s="6">
        <f t="shared" si="407"/>
        <v>1932.7665662249019</v>
      </c>
      <c r="BW280" s="6">
        <f t="shared" si="407"/>
        <v>1932.7665662249019</v>
      </c>
      <c r="BX280" s="6">
        <f t="shared" si="407"/>
        <v>1932.7665662249019</v>
      </c>
      <c r="BY280" s="6">
        <f t="shared" si="407"/>
        <v>1932.7665662249019</v>
      </c>
      <c r="BZ280" s="6">
        <f t="shared" si="407"/>
        <v>1985.0436564431504</v>
      </c>
      <c r="CA280" s="6">
        <f t="shared" si="407"/>
        <v>1985.0436564431504</v>
      </c>
      <c r="CB280" s="6">
        <f t="shared" si="407"/>
        <v>1985.0436564431504</v>
      </c>
      <c r="CC280" s="6">
        <f t="shared" si="407"/>
        <v>1985.0436564431504</v>
      </c>
      <c r="CD280" s="6">
        <f t="shared" si="407"/>
        <v>2038.3662884657635</v>
      </c>
      <c r="CE280" s="6">
        <f t="shared" si="407"/>
        <v>2038.3662884657635</v>
      </c>
      <c r="CF280" s="6">
        <f t="shared" si="407"/>
        <v>2038.3662884657635</v>
      </c>
      <c r="CG280" s="6">
        <f t="shared" si="407"/>
        <v>2038.3662884657635</v>
      </c>
      <c r="CH280" s="6">
        <f t="shared" si="407"/>
        <v>2092.7553731288294</v>
      </c>
      <c r="CI280" s="6">
        <f t="shared" si="407"/>
        <v>2092.7553731288294</v>
      </c>
      <c r="CJ280" s="6">
        <f t="shared" si="407"/>
        <v>2092.7553731288294</v>
      </c>
      <c r="CK280" s="6">
        <f t="shared" si="407"/>
        <v>2092.7553731288294</v>
      </c>
      <c r="CL280" s="6">
        <f t="shared" si="407"/>
        <v>2148.2322394851576</v>
      </c>
      <c r="CM280" s="6">
        <f t="shared" si="407"/>
        <v>2148.2322394851576</v>
      </c>
      <c r="CN280" s="6">
        <f t="shared" si="407"/>
        <v>2148.2322394851576</v>
      </c>
      <c r="CO280" s="6">
        <f t="shared" si="407"/>
        <v>2148.2322394851576</v>
      </c>
      <c r="CP280" s="6">
        <f t="shared" si="407"/>
        <v>2204.8186431686113</v>
      </c>
      <c r="CQ280" s="6">
        <f t="shared" si="407"/>
        <v>2204.8186431686113</v>
      </c>
      <c r="CR280" s="6">
        <f t="shared" si="407"/>
        <v>2204.8186431686113</v>
      </c>
      <c r="CS280" s="6">
        <f t="shared" si="407"/>
        <v>2204.8186431686113</v>
      </c>
      <c r="CT280" s="6">
        <f t="shared" si="407"/>
        <v>2262.5367749257348</v>
      </c>
      <c r="CU280" s="6">
        <f t="shared" si="407"/>
        <v>2262.5367749257348</v>
      </c>
      <c r="CV280" s="6">
        <f t="shared" si="407"/>
        <v>2262.5367749257348</v>
      </c>
      <c r="CW280" s="6">
        <f t="shared" si="407"/>
        <v>2262.5367749257348</v>
      </c>
      <c r="CX280" s="6">
        <f t="shared" si="407"/>
        <v>2321.409269318</v>
      </c>
      <c r="CY280" s="6">
        <f t="shared" si="407"/>
        <v>2321.409269318</v>
      </c>
      <c r="CZ280" s="6">
        <f t="shared" ref="CZ280:EE280" si="408">CZ277+CZ278-CZ279</f>
        <v>2321.409269318</v>
      </c>
      <c r="DA280" s="6">
        <f t="shared" si="408"/>
        <v>2321.409269318</v>
      </c>
      <c r="DB280" s="6">
        <f t="shared" si="408"/>
        <v>2381.459213598112</v>
      </c>
      <c r="DC280" s="6">
        <f t="shared" si="408"/>
        <v>2381.459213598112</v>
      </c>
      <c r="DD280" s="6">
        <f t="shared" si="408"/>
        <v>2381.459213598112</v>
      </c>
      <c r="DE280" s="6">
        <f t="shared" si="408"/>
        <v>2381.459213598112</v>
      </c>
      <c r="DF280" s="6">
        <f t="shared" si="408"/>
        <v>2442.7101567638238</v>
      </c>
      <c r="DG280" s="6">
        <f t="shared" si="408"/>
        <v>2442.7101567638238</v>
      </c>
      <c r="DH280" s="6">
        <f t="shared" si="408"/>
        <v>2442.7101567638238</v>
      </c>
      <c r="DI280" s="6">
        <f t="shared" si="408"/>
        <v>2442.7101567638238</v>
      </c>
      <c r="DJ280" s="6">
        <f t="shared" si="408"/>
        <v>2505.1861187928512</v>
      </c>
      <c r="DK280" s="6">
        <f t="shared" si="408"/>
        <v>2505.1861187928512</v>
      </c>
      <c r="DL280" s="6">
        <f t="shared" si="408"/>
        <v>2505.1861187928512</v>
      </c>
      <c r="DM280" s="6">
        <f t="shared" si="408"/>
        <v>2505.1861187928512</v>
      </c>
      <c r="DN280" s="6">
        <f t="shared" si="408"/>
        <v>2568.9116000624585</v>
      </c>
      <c r="DO280" s="6">
        <f t="shared" si="408"/>
        <v>2568.9116000624585</v>
      </c>
      <c r="DP280" s="6">
        <f t="shared" si="408"/>
        <v>2568.9116000624585</v>
      </c>
      <c r="DQ280" s="6">
        <f t="shared" si="408"/>
        <v>2568.9116000624585</v>
      </c>
      <c r="DR280" s="6">
        <f t="shared" si="408"/>
        <v>0</v>
      </c>
      <c r="DS280" s="6">
        <f t="shared" si="408"/>
        <v>0</v>
      </c>
      <c r="DT280" s="6">
        <f t="shared" si="408"/>
        <v>0</v>
      </c>
      <c r="DU280" s="6">
        <f t="shared" si="408"/>
        <v>0</v>
      </c>
      <c r="DV280" s="6">
        <f t="shared" si="408"/>
        <v>0</v>
      </c>
      <c r="DW280" s="6">
        <f t="shared" si="408"/>
        <v>0</v>
      </c>
      <c r="DX280" s="6">
        <f t="shared" si="408"/>
        <v>0</v>
      </c>
      <c r="DY280" s="6">
        <f t="shared" si="408"/>
        <v>0</v>
      </c>
      <c r="DZ280" s="6">
        <f t="shared" si="408"/>
        <v>0</v>
      </c>
      <c r="EA280" s="6">
        <f t="shared" si="408"/>
        <v>0</v>
      </c>
      <c r="EB280" s="6">
        <f t="shared" si="408"/>
        <v>0</v>
      </c>
      <c r="EC280" s="6">
        <f t="shared" si="408"/>
        <v>0</v>
      </c>
      <c r="ED280" s="6">
        <f t="shared" si="408"/>
        <v>0</v>
      </c>
      <c r="EE280" s="6">
        <f t="shared" si="408"/>
        <v>0</v>
      </c>
      <c r="EF280" s="6">
        <f t="shared" ref="EF280:FA280" si="409">EF277+EF278-EF279</f>
        <v>0</v>
      </c>
      <c r="EG280" s="6">
        <f t="shared" si="409"/>
        <v>0</v>
      </c>
      <c r="EH280" s="6">
        <f t="shared" si="409"/>
        <v>0</v>
      </c>
      <c r="EI280" s="6">
        <f t="shared" si="409"/>
        <v>0</v>
      </c>
      <c r="EJ280" s="6">
        <f t="shared" si="409"/>
        <v>0</v>
      </c>
      <c r="EK280" s="6">
        <f t="shared" si="409"/>
        <v>0</v>
      </c>
      <c r="EL280" s="6">
        <f t="shared" si="409"/>
        <v>0</v>
      </c>
      <c r="EM280" s="6">
        <f t="shared" si="409"/>
        <v>0</v>
      </c>
      <c r="EN280" s="6">
        <f t="shared" si="409"/>
        <v>0</v>
      </c>
      <c r="EO280" s="6">
        <f t="shared" si="409"/>
        <v>0</v>
      </c>
      <c r="EP280" s="6">
        <f t="shared" si="409"/>
        <v>0</v>
      </c>
      <c r="EQ280" s="6">
        <f t="shared" si="409"/>
        <v>0</v>
      </c>
      <c r="ER280" s="6">
        <f t="shared" si="409"/>
        <v>0</v>
      </c>
      <c r="ES280" s="6">
        <f t="shared" si="409"/>
        <v>0</v>
      </c>
      <c r="ET280" s="6">
        <f t="shared" si="409"/>
        <v>0</v>
      </c>
      <c r="EU280" s="6">
        <f t="shared" si="409"/>
        <v>0</v>
      </c>
      <c r="EV280" s="6">
        <f t="shared" si="409"/>
        <v>0</v>
      </c>
      <c r="EW280" s="6">
        <f t="shared" si="409"/>
        <v>0</v>
      </c>
      <c r="EX280" s="6">
        <f t="shared" si="409"/>
        <v>0</v>
      </c>
      <c r="EY280" s="6">
        <f t="shared" si="409"/>
        <v>0</v>
      </c>
      <c r="EZ280" s="6">
        <f t="shared" si="409"/>
        <v>0</v>
      </c>
      <c r="FA280" s="6">
        <f t="shared" si="409"/>
        <v>0</v>
      </c>
    </row>
    <row r="281" spans="2:157" x14ac:dyDescent="0.35"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  <c r="BR281" s="6"/>
      <c r="BS281" s="6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  <c r="CL281" s="6"/>
      <c r="CM281" s="6"/>
      <c r="CN281" s="6"/>
      <c r="CO281" s="6"/>
      <c r="CP281" s="6"/>
      <c r="CQ281" s="6"/>
      <c r="CR281" s="6"/>
      <c r="CS281" s="6"/>
      <c r="CT281" s="6"/>
      <c r="CU281" s="6"/>
      <c r="CV281" s="6"/>
      <c r="CW281" s="6"/>
      <c r="CX281" s="6"/>
      <c r="CY281" s="6"/>
      <c r="CZ281" s="6"/>
      <c r="DA281" s="6"/>
      <c r="DB281" s="6"/>
      <c r="DC281" s="6"/>
      <c r="DD281" s="6"/>
      <c r="DE281" s="6"/>
      <c r="DF281" s="6"/>
      <c r="DG281" s="6"/>
      <c r="DH281" s="6"/>
      <c r="DI281" s="6"/>
      <c r="DJ281" s="6"/>
      <c r="DK281" s="6"/>
      <c r="DL281" s="6"/>
      <c r="DM281" s="6"/>
      <c r="DN281" s="6"/>
      <c r="DO281" s="6"/>
      <c r="DP281" s="6"/>
      <c r="DQ281" s="6"/>
      <c r="DR281" s="6"/>
      <c r="DS281" s="6"/>
      <c r="DT281" s="6"/>
      <c r="DU281" s="6"/>
      <c r="DV281" s="6"/>
      <c r="DW281" s="6"/>
      <c r="DX281" s="6"/>
      <c r="DY281" s="6"/>
      <c r="DZ281" s="6"/>
      <c r="EA281" s="6"/>
      <c r="EB281" s="6"/>
      <c r="EC281" s="6"/>
      <c r="ED281" s="6"/>
      <c r="EE281" s="6"/>
      <c r="EF281" s="6"/>
      <c r="EG281" s="6"/>
      <c r="EH281" s="6"/>
      <c r="EI281" s="6"/>
      <c r="EJ281" s="6"/>
      <c r="EK281" s="6"/>
      <c r="EL281" s="6"/>
      <c r="EM281" s="6"/>
      <c r="EN281" s="6"/>
      <c r="EO281" s="6"/>
      <c r="EP281" s="6"/>
      <c r="EQ281" s="6"/>
      <c r="ER281" s="6"/>
      <c r="ES281" s="6"/>
      <c r="ET281" s="6"/>
      <c r="EU281" s="6"/>
      <c r="EV281" s="6"/>
      <c r="EW281" s="6"/>
      <c r="EX281" s="6"/>
      <c r="EY281" s="6"/>
      <c r="EZ281" s="6"/>
      <c r="FA281" s="6"/>
    </row>
    <row r="282" spans="2:157" x14ac:dyDescent="0.35">
      <c r="B282" s="2" t="s">
        <v>396</v>
      </c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  <c r="BN282" s="6"/>
      <c r="BO282" s="6"/>
      <c r="BP282" s="6"/>
      <c r="BQ282" s="6"/>
      <c r="BR282" s="6"/>
      <c r="BS282" s="6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  <c r="CL282" s="6"/>
      <c r="CM282" s="6"/>
      <c r="CN282" s="6"/>
      <c r="CO282" s="6"/>
      <c r="CP282" s="6"/>
      <c r="CQ282" s="6"/>
      <c r="CR282" s="6"/>
      <c r="CS282" s="6"/>
      <c r="CT282" s="6"/>
      <c r="CU282" s="6"/>
      <c r="CV282" s="6"/>
      <c r="CW282" s="6"/>
      <c r="CX282" s="6"/>
      <c r="CY282" s="6"/>
      <c r="CZ282" s="6"/>
      <c r="DA282" s="6"/>
      <c r="DB282" s="6"/>
      <c r="DC282" s="6"/>
      <c r="DD282" s="6"/>
      <c r="DE282" s="6"/>
      <c r="DF282" s="6"/>
      <c r="DG282" s="6"/>
      <c r="DH282" s="6"/>
      <c r="DI282" s="6"/>
      <c r="DJ282" s="6"/>
      <c r="DK282" s="6"/>
      <c r="DL282" s="6"/>
      <c r="DM282" s="6"/>
      <c r="DN282" s="6"/>
      <c r="DO282" s="6"/>
      <c r="DP282" s="6"/>
      <c r="DQ282" s="6"/>
      <c r="DR282" s="6"/>
      <c r="DS282" s="6"/>
      <c r="DT282" s="6"/>
      <c r="DU282" s="6"/>
      <c r="DV282" s="6"/>
      <c r="DW282" s="6"/>
      <c r="DX282" s="6"/>
      <c r="DY282" s="6"/>
      <c r="DZ282" s="6"/>
      <c r="EA282" s="6"/>
      <c r="EB282" s="6"/>
      <c r="EC282" s="6"/>
      <c r="ED282" s="6"/>
      <c r="EE282" s="6"/>
      <c r="EF282" s="6"/>
      <c r="EG282" s="6"/>
      <c r="EH282" s="6"/>
      <c r="EI282" s="6"/>
      <c r="EJ282" s="6"/>
      <c r="EK282" s="6"/>
      <c r="EL282" s="6"/>
      <c r="EM282" s="6"/>
      <c r="EN282" s="6"/>
      <c r="EO282" s="6"/>
      <c r="EP282" s="6"/>
      <c r="EQ282" s="6"/>
      <c r="ER282" s="6"/>
      <c r="ES282" s="6"/>
      <c r="ET282" s="6"/>
      <c r="EU282" s="6"/>
      <c r="EV282" s="6"/>
      <c r="EW282" s="6"/>
      <c r="EX282" s="6"/>
      <c r="EY282" s="6"/>
      <c r="EZ282" s="6"/>
      <c r="FA282" s="6"/>
    </row>
    <row r="283" spans="2:157" x14ac:dyDescent="0.35">
      <c r="C283" s="2" t="s">
        <v>195</v>
      </c>
      <c r="G283" s="7">
        <f>G70</f>
        <v>0.35</v>
      </c>
      <c r="H283" s="6">
        <f>-$G$283*H280</f>
        <v>0</v>
      </c>
      <c r="I283" s="6">
        <f t="shared" ref="I283:BT283" si="410">-$G$283*I280</f>
        <v>0</v>
      </c>
      <c r="J283" s="6">
        <f t="shared" si="410"/>
        <v>0</v>
      </c>
      <c r="K283" s="6">
        <f t="shared" si="410"/>
        <v>0</v>
      </c>
      <c r="L283" s="6">
        <f t="shared" si="410"/>
        <v>0</v>
      </c>
      <c r="M283" s="6">
        <f t="shared" si="410"/>
        <v>0</v>
      </c>
      <c r="N283" s="6">
        <f t="shared" si="410"/>
        <v>0</v>
      </c>
      <c r="O283" s="6">
        <f t="shared" si="410"/>
        <v>0</v>
      </c>
      <c r="P283" s="6">
        <f t="shared" si="410"/>
        <v>0</v>
      </c>
      <c r="Q283" s="6">
        <f t="shared" si="410"/>
        <v>0</v>
      </c>
      <c r="R283" s="6">
        <f t="shared" si="410"/>
        <v>0</v>
      </c>
      <c r="S283" s="6">
        <f t="shared" si="410"/>
        <v>0</v>
      </c>
      <c r="T283" s="6">
        <f t="shared" si="410"/>
        <v>0</v>
      </c>
      <c r="U283" s="6">
        <f t="shared" si="410"/>
        <v>0</v>
      </c>
      <c r="V283" s="6">
        <f t="shared" si="410"/>
        <v>103942.32711257588</v>
      </c>
      <c r="W283" s="6">
        <f t="shared" si="410"/>
        <v>89056.244767289565</v>
      </c>
      <c r="X283" s="6">
        <f t="shared" si="410"/>
        <v>0</v>
      </c>
      <c r="Y283" s="6">
        <f t="shared" si="410"/>
        <v>0</v>
      </c>
      <c r="Z283" s="6">
        <f t="shared" si="410"/>
        <v>0</v>
      </c>
      <c r="AA283" s="6">
        <f t="shared" si="410"/>
        <v>-1.5916157281026243E-13</v>
      </c>
      <c r="AB283" s="6">
        <f t="shared" si="410"/>
        <v>-1.5916157281026243E-13</v>
      </c>
      <c r="AC283" s="6">
        <f t="shared" si="410"/>
        <v>-1.5916157281026243E-13</v>
      </c>
      <c r="AD283" s="6">
        <f t="shared" si="410"/>
        <v>-7.9580786405131216E-14</v>
      </c>
      <c r="AE283" s="6">
        <f t="shared" si="410"/>
        <v>-198.50714515799916</v>
      </c>
      <c r="AF283" s="6">
        <f t="shared" si="410"/>
        <v>-1786.5643064219996</v>
      </c>
      <c r="AG283" s="6">
        <f t="shared" si="410"/>
        <v>-1786.5643064219996</v>
      </c>
      <c r="AH283" s="6">
        <f t="shared" si="410"/>
        <v>-1786.5643064219996</v>
      </c>
      <c r="AI283" s="6">
        <f t="shared" si="410"/>
        <v>-1786.5643064219996</v>
      </c>
      <c r="AJ283" s="6">
        <f t="shared" si="410"/>
        <v>-1786.5643064219996</v>
      </c>
      <c r="AK283" s="6">
        <f t="shared" si="410"/>
        <v>-1786.5643064219996</v>
      </c>
      <c r="AL283" s="6">
        <f t="shared" si="410"/>
        <v>-1786.5643064219996</v>
      </c>
      <c r="AM283" s="6">
        <f t="shared" si="410"/>
        <v>-1786.5643064219996</v>
      </c>
      <c r="AN283" s="6">
        <f t="shared" si="410"/>
        <v>-1786.5643064219996</v>
      </c>
      <c r="AO283" s="6">
        <f t="shared" si="410"/>
        <v>-1786.5643064219996</v>
      </c>
      <c r="AP283" s="6">
        <f t="shared" si="410"/>
        <v>-542.43409922382421</v>
      </c>
      <c r="AQ283" s="6">
        <f t="shared" si="410"/>
        <v>-542.43409922382421</v>
      </c>
      <c r="AR283" s="6">
        <f t="shared" si="410"/>
        <v>-542.43409922382421</v>
      </c>
      <c r="AS283" s="6">
        <f t="shared" si="410"/>
        <v>-542.43409922382421</v>
      </c>
      <c r="AT283" s="6">
        <f t="shared" si="410"/>
        <v>-558.05039682111362</v>
      </c>
      <c r="AU283" s="6">
        <f t="shared" si="410"/>
        <v>-558.05039682111362</v>
      </c>
      <c r="AV283" s="6">
        <f t="shared" si="410"/>
        <v>-558.05039682111362</v>
      </c>
      <c r="AW283" s="6">
        <f t="shared" si="410"/>
        <v>-558.05039682111362</v>
      </c>
      <c r="AX283" s="6">
        <f t="shared" si="410"/>
        <v>-573.97902037034851</v>
      </c>
      <c r="AY283" s="6">
        <f t="shared" si="410"/>
        <v>-573.97902037034851</v>
      </c>
      <c r="AZ283" s="6">
        <f t="shared" si="410"/>
        <v>-573.97902037034851</v>
      </c>
      <c r="BA283" s="6">
        <f t="shared" si="410"/>
        <v>-573.97902037034851</v>
      </c>
      <c r="BB283" s="6">
        <f t="shared" si="410"/>
        <v>-590.22621639056786</v>
      </c>
      <c r="BC283" s="6">
        <f t="shared" si="410"/>
        <v>-590.22621639056786</v>
      </c>
      <c r="BD283" s="6">
        <f t="shared" si="410"/>
        <v>-590.22621639056786</v>
      </c>
      <c r="BE283" s="6">
        <f t="shared" si="410"/>
        <v>-590.22621639056786</v>
      </c>
      <c r="BF283" s="6">
        <f t="shared" si="410"/>
        <v>-606.79835633119194</v>
      </c>
      <c r="BG283" s="6">
        <f t="shared" si="410"/>
        <v>-606.79835633119194</v>
      </c>
      <c r="BH283" s="6">
        <f t="shared" si="410"/>
        <v>-606.79835633119194</v>
      </c>
      <c r="BI283" s="6">
        <f t="shared" si="410"/>
        <v>-606.79835633119194</v>
      </c>
      <c r="BJ283" s="6">
        <f t="shared" si="410"/>
        <v>-623.70193907062844</v>
      </c>
      <c r="BK283" s="6">
        <f t="shared" si="410"/>
        <v>-623.70193907062844</v>
      </c>
      <c r="BL283" s="6">
        <f t="shared" si="410"/>
        <v>-623.70193907062844</v>
      </c>
      <c r="BM283" s="6">
        <f t="shared" si="410"/>
        <v>-623.70193907062844</v>
      </c>
      <c r="BN283" s="6">
        <f t="shared" si="410"/>
        <v>-640.94359346485373</v>
      </c>
      <c r="BO283" s="6">
        <f t="shared" si="410"/>
        <v>-640.94359346485373</v>
      </c>
      <c r="BP283" s="6">
        <f t="shared" si="410"/>
        <v>-640.94359346485373</v>
      </c>
      <c r="BQ283" s="6">
        <f t="shared" si="410"/>
        <v>-640.94359346485373</v>
      </c>
      <c r="BR283" s="6">
        <f t="shared" si="410"/>
        <v>-658.53008094696361</v>
      </c>
      <c r="BS283" s="6">
        <f t="shared" si="410"/>
        <v>-658.53008094696361</v>
      </c>
      <c r="BT283" s="6">
        <f t="shared" si="410"/>
        <v>-658.53008094696361</v>
      </c>
      <c r="BU283" s="6">
        <f t="shared" ref="BU283:EF283" si="411">-$G$283*BU280</f>
        <v>-658.53008094696361</v>
      </c>
      <c r="BV283" s="6">
        <f t="shared" si="411"/>
        <v>-676.4682981787156</v>
      </c>
      <c r="BW283" s="6">
        <f t="shared" si="411"/>
        <v>-676.4682981787156</v>
      </c>
      <c r="BX283" s="6">
        <f t="shared" si="411"/>
        <v>-676.4682981787156</v>
      </c>
      <c r="BY283" s="6">
        <f t="shared" si="411"/>
        <v>-676.4682981787156</v>
      </c>
      <c r="BZ283" s="6">
        <f t="shared" si="411"/>
        <v>-694.7652797551026</v>
      </c>
      <c r="CA283" s="6">
        <f t="shared" si="411"/>
        <v>-694.7652797551026</v>
      </c>
      <c r="CB283" s="6">
        <f t="shared" si="411"/>
        <v>-694.7652797551026</v>
      </c>
      <c r="CC283" s="6">
        <f t="shared" si="411"/>
        <v>-694.7652797551026</v>
      </c>
      <c r="CD283" s="6">
        <f t="shared" si="411"/>
        <v>-713.42820096301716</v>
      </c>
      <c r="CE283" s="6">
        <f t="shared" si="411"/>
        <v>-713.42820096301716</v>
      </c>
      <c r="CF283" s="6">
        <f t="shared" si="411"/>
        <v>-713.42820096301716</v>
      </c>
      <c r="CG283" s="6">
        <f t="shared" si="411"/>
        <v>-713.42820096301716</v>
      </c>
      <c r="CH283" s="6">
        <f t="shared" si="411"/>
        <v>-732.46438059509023</v>
      </c>
      <c r="CI283" s="6">
        <f t="shared" si="411"/>
        <v>-732.46438059509023</v>
      </c>
      <c r="CJ283" s="6">
        <f t="shared" si="411"/>
        <v>-732.46438059509023</v>
      </c>
      <c r="CK283" s="6">
        <f t="shared" si="411"/>
        <v>-732.46438059509023</v>
      </c>
      <c r="CL283" s="6">
        <f t="shared" si="411"/>
        <v>-751.88128381980516</v>
      </c>
      <c r="CM283" s="6">
        <f t="shared" si="411"/>
        <v>-751.88128381980516</v>
      </c>
      <c r="CN283" s="6">
        <f t="shared" si="411"/>
        <v>-751.88128381980516</v>
      </c>
      <c r="CO283" s="6">
        <f t="shared" si="411"/>
        <v>-751.88128381980516</v>
      </c>
      <c r="CP283" s="6">
        <f t="shared" si="411"/>
        <v>-771.68652510901393</v>
      </c>
      <c r="CQ283" s="6">
        <f t="shared" si="411"/>
        <v>-771.68652510901393</v>
      </c>
      <c r="CR283" s="6">
        <f t="shared" si="411"/>
        <v>-771.68652510901393</v>
      </c>
      <c r="CS283" s="6">
        <f t="shared" si="411"/>
        <v>-771.68652510901393</v>
      </c>
      <c r="CT283" s="6">
        <f t="shared" si="411"/>
        <v>-791.88787122400709</v>
      </c>
      <c r="CU283" s="6">
        <f t="shared" si="411"/>
        <v>-791.88787122400709</v>
      </c>
      <c r="CV283" s="6">
        <f t="shared" si="411"/>
        <v>-791.88787122400709</v>
      </c>
      <c r="CW283" s="6">
        <f t="shared" si="411"/>
        <v>-791.88787122400709</v>
      </c>
      <c r="CX283" s="6">
        <f t="shared" si="411"/>
        <v>-812.49324426129999</v>
      </c>
      <c r="CY283" s="6">
        <f t="shared" si="411"/>
        <v>-812.49324426129999</v>
      </c>
      <c r="CZ283" s="6">
        <f t="shared" si="411"/>
        <v>-812.49324426129999</v>
      </c>
      <c r="DA283" s="6">
        <f t="shared" si="411"/>
        <v>-812.49324426129999</v>
      </c>
      <c r="DB283" s="6">
        <f t="shared" si="411"/>
        <v>-833.51072475933915</v>
      </c>
      <c r="DC283" s="6">
        <f t="shared" si="411"/>
        <v>-833.51072475933915</v>
      </c>
      <c r="DD283" s="6">
        <f t="shared" si="411"/>
        <v>-833.51072475933915</v>
      </c>
      <c r="DE283" s="6">
        <f t="shared" si="411"/>
        <v>-833.51072475933915</v>
      </c>
      <c r="DF283" s="6">
        <f t="shared" si="411"/>
        <v>-854.94855486733832</v>
      </c>
      <c r="DG283" s="6">
        <f t="shared" si="411"/>
        <v>-854.94855486733832</v>
      </c>
      <c r="DH283" s="6">
        <f t="shared" si="411"/>
        <v>-854.94855486733832</v>
      </c>
      <c r="DI283" s="6">
        <f t="shared" si="411"/>
        <v>-854.94855486733832</v>
      </c>
      <c r="DJ283" s="6">
        <f t="shared" si="411"/>
        <v>-876.81514157749791</v>
      </c>
      <c r="DK283" s="6">
        <f t="shared" si="411"/>
        <v>-876.81514157749791</v>
      </c>
      <c r="DL283" s="6">
        <f t="shared" si="411"/>
        <v>-876.81514157749791</v>
      </c>
      <c r="DM283" s="6">
        <f t="shared" si="411"/>
        <v>-876.81514157749791</v>
      </c>
      <c r="DN283" s="6">
        <f t="shared" si="411"/>
        <v>-899.11906002186038</v>
      </c>
      <c r="DO283" s="6">
        <f t="shared" si="411"/>
        <v>-899.11906002186038</v>
      </c>
      <c r="DP283" s="6">
        <f t="shared" si="411"/>
        <v>-899.11906002186038</v>
      </c>
      <c r="DQ283" s="6">
        <f t="shared" si="411"/>
        <v>-899.11906002186038</v>
      </c>
      <c r="DR283" s="6">
        <f t="shared" si="411"/>
        <v>0</v>
      </c>
      <c r="DS283" s="6">
        <f t="shared" si="411"/>
        <v>0</v>
      </c>
      <c r="DT283" s="6">
        <f t="shared" si="411"/>
        <v>0</v>
      </c>
      <c r="DU283" s="6">
        <f t="shared" si="411"/>
        <v>0</v>
      </c>
      <c r="DV283" s="6">
        <f t="shared" si="411"/>
        <v>0</v>
      </c>
      <c r="DW283" s="6">
        <f t="shared" si="411"/>
        <v>0</v>
      </c>
      <c r="DX283" s="6">
        <f t="shared" si="411"/>
        <v>0</v>
      </c>
      <c r="DY283" s="6">
        <f t="shared" si="411"/>
        <v>0</v>
      </c>
      <c r="DZ283" s="6">
        <f t="shared" si="411"/>
        <v>0</v>
      </c>
      <c r="EA283" s="6">
        <f t="shared" si="411"/>
        <v>0</v>
      </c>
      <c r="EB283" s="6">
        <f t="shared" si="411"/>
        <v>0</v>
      </c>
      <c r="EC283" s="6">
        <f t="shared" si="411"/>
        <v>0</v>
      </c>
      <c r="ED283" s="6">
        <f t="shared" si="411"/>
        <v>0</v>
      </c>
      <c r="EE283" s="6">
        <f t="shared" si="411"/>
        <v>0</v>
      </c>
      <c r="EF283" s="6">
        <f t="shared" si="411"/>
        <v>0</v>
      </c>
      <c r="EG283" s="6">
        <f t="shared" ref="EG283:FA283" si="412">-$G$283*EG280</f>
        <v>0</v>
      </c>
      <c r="EH283" s="6">
        <f t="shared" si="412"/>
        <v>0</v>
      </c>
      <c r="EI283" s="6">
        <f t="shared" si="412"/>
        <v>0</v>
      </c>
      <c r="EJ283" s="6">
        <f t="shared" si="412"/>
        <v>0</v>
      </c>
      <c r="EK283" s="6">
        <f t="shared" si="412"/>
        <v>0</v>
      </c>
      <c r="EL283" s="6">
        <f t="shared" si="412"/>
        <v>0</v>
      </c>
      <c r="EM283" s="6">
        <f t="shared" si="412"/>
        <v>0</v>
      </c>
      <c r="EN283" s="6">
        <f t="shared" si="412"/>
        <v>0</v>
      </c>
      <c r="EO283" s="6">
        <f t="shared" si="412"/>
        <v>0</v>
      </c>
      <c r="EP283" s="6">
        <f t="shared" si="412"/>
        <v>0</v>
      </c>
      <c r="EQ283" s="6">
        <f t="shared" si="412"/>
        <v>0</v>
      </c>
      <c r="ER283" s="6">
        <f t="shared" si="412"/>
        <v>0</v>
      </c>
      <c r="ES283" s="6">
        <f t="shared" si="412"/>
        <v>0</v>
      </c>
      <c r="ET283" s="6">
        <f t="shared" si="412"/>
        <v>0</v>
      </c>
      <c r="EU283" s="6">
        <f t="shared" si="412"/>
        <v>0</v>
      </c>
      <c r="EV283" s="6">
        <f t="shared" si="412"/>
        <v>0</v>
      </c>
      <c r="EW283" s="6">
        <f t="shared" si="412"/>
        <v>0</v>
      </c>
      <c r="EX283" s="6">
        <f t="shared" si="412"/>
        <v>0</v>
      </c>
      <c r="EY283" s="6">
        <f t="shared" si="412"/>
        <v>0</v>
      </c>
      <c r="EZ283" s="6">
        <f t="shared" si="412"/>
        <v>0</v>
      </c>
      <c r="FA283" s="6">
        <f t="shared" si="412"/>
        <v>0</v>
      </c>
    </row>
    <row r="284" spans="2:157" x14ac:dyDescent="0.35">
      <c r="C284" s="2" t="s">
        <v>217</v>
      </c>
      <c r="G284" s="7"/>
      <c r="H284" s="6">
        <f>H263</f>
        <v>0</v>
      </c>
      <c r="I284" s="6">
        <f t="shared" ref="I284:BT284" si="413">I263</f>
        <v>0</v>
      </c>
      <c r="J284" s="6">
        <f t="shared" si="413"/>
        <v>0</v>
      </c>
      <c r="K284" s="6">
        <f t="shared" si="413"/>
        <v>0</v>
      </c>
      <c r="L284" s="6">
        <f t="shared" si="413"/>
        <v>0</v>
      </c>
      <c r="M284" s="6">
        <f t="shared" si="413"/>
        <v>0</v>
      </c>
      <c r="N284" s="6">
        <f t="shared" si="413"/>
        <v>0</v>
      </c>
      <c r="O284" s="6">
        <f t="shared" si="413"/>
        <v>0</v>
      </c>
      <c r="P284" s="6">
        <f t="shared" si="413"/>
        <v>0</v>
      </c>
      <c r="Q284" s="6">
        <f t="shared" si="413"/>
        <v>0</v>
      </c>
      <c r="R284" s="6">
        <f t="shared" si="413"/>
        <v>0</v>
      </c>
      <c r="S284" s="6">
        <f t="shared" si="413"/>
        <v>0</v>
      </c>
      <c r="T284" s="6">
        <f t="shared" si="413"/>
        <v>0</v>
      </c>
      <c r="U284" s="6">
        <f t="shared" si="413"/>
        <v>0</v>
      </c>
      <c r="V284" s="6">
        <f t="shared" si="413"/>
        <v>5104.4694469199994</v>
      </c>
      <c r="W284" s="6">
        <f t="shared" si="413"/>
        <v>5104.4694469199994</v>
      </c>
      <c r="X284" s="6">
        <f t="shared" si="413"/>
        <v>5104.4694469199994</v>
      </c>
      <c r="Y284" s="6">
        <f t="shared" si="413"/>
        <v>5104.4694469199994</v>
      </c>
      <c r="Z284" s="6">
        <f t="shared" si="413"/>
        <v>5104.4694469199994</v>
      </c>
      <c r="AA284" s="6">
        <f t="shared" si="413"/>
        <v>5104.4694469199994</v>
      </c>
      <c r="AB284" s="6">
        <f t="shared" si="413"/>
        <v>5104.4694469199994</v>
      </c>
      <c r="AC284" s="6">
        <f t="shared" si="413"/>
        <v>5104.4694469199994</v>
      </c>
      <c r="AD284" s="6">
        <f t="shared" si="413"/>
        <v>5104.4694469199994</v>
      </c>
      <c r="AE284" s="6">
        <f t="shared" si="413"/>
        <v>5104.4694469199994</v>
      </c>
      <c r="AF284" s="6">
        <f t="shared" si="413"/>
        <v>5104.4694469199994</v>
      </c>
      <c r="AG284" s="6">
        <f t="shared" si="413"/>
        <v>5104.4694469199994</v>
      </c>
      <c r="AH284" s="6">
        <f t="shared" si="413"/>
        <v>5104.4694469199994</v>
      </c>
      <c r="AI284" s="6">
        <f t="shared" si="413"/>
        <v>5104.4694469199994</v>
      </c>
      <c r="AJ284" s="6">
        <f t="shared" si="413"/>
        <v>5104.4694469199994</v>
      </c>
      <c r="AK284" s="6">
        <f t="shared" si="413"/>
        <v>5104.4694469199994</v>
      </c>
      <c r="AL284" s="6">
        <f t="shared" si="413"/>
        <v>5104.4694469199994</v>
      </c>
      <c r="AM284" s="6">
        <f t="shared" si="413"/>
        <v>5104.4694469199994</v>
      </c>
      <c r="AN284" s="6">
        <f t="shared" si="413"/>
        <v>5104.4694469199994</v>
      </c>
      <c r="AO284" s="6">
        <f t="shared" si="413"/>
        <v>5104.4694469199994</v>
      </c>
      <c r="AP284" s="6">
        <f t="shared" si="413"/>
        <v>1549.8117120680693</v>
      </c>
      <c r="AQ284" s="6">
        <f t="shared" si="413"/>
        <v>1549.8117120680693</v>
      </c>
      <c r="AR284" s="6">
        <f t="shared" si="413"/>
        <v>1549.8117120680693</v>
      </c>
      <c r="AS284" s="6">
        <f t="shared" si="413"/>
        <v>1549.8117120680693</v>
      </c>
      <c r="AT284" s="6">
        <f t="shared" si="413"/>
        <v>1594.4297052031818</v>
      </c>
      <c r="AU284" s="6">
        <f t="shared" si="413"/>
        <v>1594.4297052031818</v>
      </c>
      <c r="AV284" s="6">
        <f t="shared" si="413"/>
        <v>1594.4297052031818</v>
      </c>
      <c r="AW284" s="6">
        <f t="shared" si="413"/>
        <v>1594.4297052031818</v>
      </c>
      <c r="AX284" s="6">
        <f t="shared" si="413"/>
        <v>1639.9400582009957</v>
      </c>
      <c r="AY284" s="6">
        <f t="shared" si="413"/>
        <v>1639.9400582009957</v>
      </c>
      <c r="AZ284" s="6">
        <f t="shared" si="413"/>
        <v>1639.9400582009957</v>
      </c>
      <c r="BA284" s="6">
        <f t="shared" si="413"/>
        <v>1639.9400582009957</v>
      </c>
      <c r="BB284" s="6">
        <f t="shared" si="413"/>
        <v>1686.3606182587655</v>
      </c>
      <c r="BC284" s="6">
        <f t="shared" si="413"/>
        <v>1686.3606182587655</v>
      </c>
      <c r="BD284" s="6">
        <f t="shared" si="413"/>
        <v>1686.3606182587655</v>
      </c>
      <c r="BE284" s="6">
        <f t="shared" si="413"/>
        <v>1686.3606182587655</v>
      </c>
      <c r="BF284" s="6">
        <f t="shared" si="413"/>
        <v>1733.7095895176915</v>
      </c>
      <c r="BG284" s="6">
        <f t="shared" si="413"/>
        <v>1733.7095895176915</v>
      </c>
      <c r="BH284" s="6">
        <f t="shared" si="413"/>
        <v>1733.7095895176915</v>
      </c>
      <c r="BI284" s="6">
        <f t="shared" si="413"/>
        <v>1733.7095895176915</v>
      </c>
      <c r="BJ284" s="6">
        <f t="shared" si="413"/>
        <v>1782.0055402017956</v>
      </c>
      <c r="BK284" s="6">
        <f t="shared" si="413"/>
        <v>1782.0055402017956</v>
      </c>
      <c r="BL284" s="6">
        <f t="shared" si="413"/>
        <v>1782.0055402017956</v>
      </c>
      <c r="BM284" s="6">
        <f t="shared" si="413"/>
        <v>1782.0055402017956</v>
      </c>
      <c r="BN284" s="6">
        <f t="shared" si="413"/>
        <v>1831.2674098995822</v>
      </c>
      <c r="BO284" s="6">
        <f t="shared" si="413"/>
        <v>1831.2674098995822</v>
      </c>
      <c r="BP284" s="6">
        <f t="shared" si="413"/>
        <v>1831.2674098995822</v>
      </c>
      <c r="BQ284" s="6">
        <f t="shared" si="413"/>
        <v>1831.2674098995822</v>
      </c>
      <c r="BR284" s="6">
        <f t="shared" si="413"/>
        <v>1881.5145169913246</v>
      </c>
      <c r="BS284" s="6">
        <f t="shared" si="413"/>
        <v>1881.5145169913246</v>
      </c>
      <c r="BT284" s="6">
        <f t="shared" si="413"/>
        <v>1881.5145169913246</v>
      </c>
      <c r="BU284" s="6">
        <f t="shared" ref="BU284:EF284" si="414">BU263</f>
        <v>1881.5145169913246</v>
      </c>
      <c r="BV284" s="6">
        <f t="shared" si="414"/>
        <v>1932.7665662249019</v>
      </c>
      <c r="BW284" s="6">
        <f t="shared" si="414"/>
        <v>1932.7665662249019</v>
      </c>
      <c r="BX284" s="6">
        <f t="shared" si="414"/>
        <v>1932.7665662249019</v>
      </c>
      <c r="BY284" s="6">
        <f t="shared" si="414"/>
        <v>1932.7665662249019</v>
      </c>
      <c r="BZ284" s="6">
        <f t="shared" si="414"/>
        <v>1985.0436564431504</v>
      </c>
      <c r="CA284" s="6">
        <f t="shared" si="414"/>
        <v>1985.0436564431504</v>
      </c>
      <c r="CB284" s="6">
        <f t="shared" si="414"/>
        <v>1985.0436564431504</v>
      </c>
      <c r="CC284" s="6">
        <f t="shared" si="414"/>
        <v>1985.0436564431504</v>
      </c>
      <c r="CD284" s="6">
        <f t="shared" si="414"/>
        <v>2038.3662884657633</v>
      </c>
      <c r="CE284" s="6">
        <f t="shared" si="414"/>
        <v>2038.3662884657633</v>
      </c>
      <c r="CF284" s="6">
        <f t="shared" si="414"/>
        <v>2038.3662884657633</v>
      </c>
      <c r="CG284" s="6">
        <f t="shared" si="414"/>
        <v>2038.3662884657633</v>
      </c>
      <c r="CH284" s="6">
        <f t="shared" si="414"/>
        <v>2092.7553731288294</v>
      </c>
      <c r="CI284" s="6">
        <f t="shared" si="414"/>
        <v>2092.7553731288294</v>
      </c>
      <c r="CJ284" s="6">
        <f t="shared" si="414"/>
        <v>2092.7553731288294</v>
      </c>
      <c r="CK284" s="6">
        <f t="shared" si="414"/>
        <v>2092.7553731288294</v>
      </c>
      <c r="CL284" s="6">
        <f t="shared" si="414"/>
        <v>2148.2322394851576</v>
      </c>
      <c r="CM284" s="6">
        <f t="shared" si="414"/>
        <v>2148.2322394851576</v>
      </c>
      <c r="CN284" s="6">
        <f t="shared" si="414"/>
        <v>2148.2322394851576</v>
      </c>
      <c r="CO284" s="6">
        <f t="shared" si="414"/>
        <v>2148.2322394851576</v>
      </c>
      <c r="CP284" s="6">
        <f t="shared" si="414"/>
        <v>2204.8186431686113</v>
      </c>
      <c r="CQ284" s="6">
        <f t="shared" si="414"/>
        <v>2204.8186431686113</v>
      </c>
      <c r="CR284" s="6">
        <f t="shared" si="414"/>
        <v>2204.8186431686113</v>
      </c>
      <c r="CS284" s="6">
        <f t="shared" si="414"/>
        <v>2204.8186431686113</v>
      </c>
      <c r="CT284" s="6">
        <f t="shared" si="414"/>
        <v>2262.5367749257348</v>
      </c>
      <c r="CU284" s="6">
        <f t="shared" si="414"/>
        <v>2262.5367749257348</v>
      </c>
      <c r="CV284" s="6">
        <f t="shared" si="414"/>
        <v>2262.5367749257348</v>
      </c>
      <c r="CW284" s="6">
        <f t="shared" si="414"/>
        <v>2262.5367749257348</v>
      </c>
      <c r="CX284" s="6">
        <f t="shared" si="414"/>
        <v>2321.409269318</v>
      </c>
      <c r="CY284" s="6">
        <f t="shared" si="414"/>
        <v>2321.409269318</v>
      </c>
      <c r="CZ284" s="6">
        <f t="shared" si="414"/>
        <v>2321.409269318</v>
      </c>
      <c r="DA284" s="6">
        <f t="shared" si="414"/>
        <v>2321.409269318</v>
      </c>
      <c r="DB284" s="6">
        <f t="shared" si="414"/>
        <v>2381.459213598112</v>
      </c>
      <c r="DC284" s="6">
        <f t="shared" si="414"/>
        <v>2381.459213598112</v>
      </c>
      <c r="DD284" s="6">
        <f t="shared" si="414"/>
        <v>2381.459213598112</v>
      </c>
      <c r="DE284" s="6">
        <f t="shared" si="414"/>
        <v>2381.459213598112</v>
      </c>
      <c r="DF284" s="6">
        <f t="shared" si="414"/>
        <v>2442.7101567638238</v>
      </c>
      <c r="DG284" s="6">
        <f t="shared" si="414"/>
        <v>2442.7101567638238</v>
      </c>
      <c r="DH284" s="6">
        <f t="shared" si="414"/>
        <v>2442.7101567638238</v>
      </c>
      <c r="DI284" s="6">
        <f t="shared" si="414"/>
        <v>2442.7101567638238</v>
      </c>
      <c r="DJ284" s="6">
        <f t="shared" si="414"/>
        <v>2505.1861187928512</v>
      </c>
      <c r="DK284" s="6">
        <f t="shared" si="414"/>
        <v>2505.1861187928512</v>
      </c>
      <c r="DL284" s="6">
        <f t="shared" si="414"/>
        <v>2505.1861187928512</v>
      </c>
      <c r="DM284" s="6">
        <f t="shared" si="414"/>
        <v>2505.1861187928512</v>
      </c>
      <c r="DN284" s="6">
        <f t="shared" si="414"/>
        <v>2568.9116000624581</v>
      </c>
      <c r="DO284" s="6">
        <f t="shared" si="414"/>
        <v>2568.9116000624581</v>
      </c>
      <c r="DP284" s="6">
        <f t="shared" si="414"/>
        <v>2568.9116000624581</v>
      </c>
      <c r="DQ284" s="6">
        <f t="shared" si="414"/>
        <v>2568.9116000624581</v>
      </c>
      <c r="DR284" s="6">
        <f t="shared" si="414"/>
        <v>0</v>
      </c>
      <c r="DS284" s="6">
        <f t="shared" si="414"/>
        <v>0</v>
      </c>
      <c r="DT284" s="6">
        <f t="shared" si="414"/>
        <v>0</v>
      </c>
      <c r="DU284" s="6">
        <f t="shared" si="414"/>
        <v>0</v>
      </c>
      <c r="DV284" s="6">
        <f t="shared" si="414"/>
        <v>0</v>
      </c>
      <c r="DW284" s="6">
        <f t="shared" si="414"/>
        <v>0</v>
      </c>
      <c r="DX284" s="6">
        <f t="shared" si="414"/>
        <v>0</v>
      </c>
      <c r="DY284" s="6">
        <f t="shared" si="414"/>
        <v>0</v>
      </c>
      <c r="DZ284" s="6">
        <f t="shared" si="414"/>
        <v>0</v>
      </c>
      <c r="EA284" s="6">
        <f t="shared" si="414"/>
        <v>0</v>
      </c>
      <c r="EB284" s="6">
        <f t="shared" si="414"/>
        <v>0</v>
      </c>
      <c r="EC284" s="6">
        <f t="shared" si="414"/>
        <v>0</v>
      </c>
      <c r="ED284" s="6">
        <f t="shared" si="414"/>
        <v>0</v>
      </c>
      <c r="EE284" s="6">
        <f t="shared" si="414"/>
        <v>0</v>
      </c>
      <c r="EF284" s="6">
        <f t="shared" si="414"/>
        <v>0</v>
      </c>
      <c r="EG284" s="6">
        <f t="shared" ref="EG284:FA284" si="415">EG263</f>
        <v>0</v>
      </c>
      <c r="EH284" s="6">
        <f t="shared" si="415"/>
        <v>0</v>
      </c>
      <c r="EI284" s="6">
        <f t="shared" si="415"/>
        <v>0</v>
      </c>
      <c r="EJ284" s="6">
        <f t="shared" si="415"/>
        <v>0</v>
      </c>
      <c r="EK284" s="6">
        <f t="shared" si="415"/>
        <v>0</v>
      </c>
      <c r="EL284" s="6">
        <f t="shared" si="415"/>
        <v>0</v>
      </c>
      <c r="EM284" s="6">
        <f t="shared" si="415"/>
        <v>0</v>
      </c>
      <c r="EN284" s="6">
        <f t="shared" si="415"/>
        <v>0</v>
      </c>
      <c r="EO284" s="6">
        <f t="shared" si="415"/>
        <v>0</v>
      </c>
      <c r="EP284" s="6">
        <f t="shared" si="415"/>
        <v>0</v>
      </c>
      <c r="EQ284" s="6">
        <f t="shared" si="415"/>
        <v>0</v>
      </c>
      <c r="ER284" s="6">
        <f t="shared" si="415"/>
        <v>0</v>
      </c>
      <c r="ES284" s="6">
        <f t="shared" si="415"/>
        <v>0</v>
      </c>
      <c r="ET284" s="6">
        <f t="shared" si="415"/>
        <v>0</v>
      </c>
      <c r="EU284" s="6">
        <f t="shared" si="415"/>
        <v>0</v>
      </c>
      <c r="EV284" s="6">
        <f t="shared" si="415"/>
        <v>0</v>
      </c>
      <c r="EW284" s="6">
        <f t="shared" si="415"/>
        <v>0</v>
      </c>
      <c r="EX284" s="6">
        <f t="shared" si="415"/>
        <v>0</v>
      </c>
      <c r="EY284" s="6">
        <f t="shared" si="415"/>
        <v>0</v>
      </c>
      <c r="EZ284" s="6">
        <f t="shared" si="415"/>
        <v>0</v>
      </c>
      <c r="FA284" s="6">
        <f t="shared" si="415"/>
        <v>0</v>
      </c>
    </row>
    <row r="285" spans="2:157" x14ac:dyDescent="0.35">
      <c r="C285" s="2" t="s">
        <v>218</v>
      </c>
      <c r="G285" s="7"/>
      <c r="H285" s="6">
        <f>H259</f>
        <v>0</v>
      </c>
      <c r="I285" s="6">
        <f t="shared" ref="I285:BT285" si="416">I259</f>
        <v>0</v>
      </c>
      <c r="J285" s="6">
        <f t="shared" si="416"/>
        <v>0</v>
      </c>
      <c r="K285" s="6">
        <f t="shared" si="416"/>
        <v>0</v>
      </c>
      <c r="L285" s="6">
        <f t="shared" si="416"/>
        <v>0</v>
      </c>
      <c r="M285" s="6">
        <f t="shared" si="416"/>
        <v>0</v>
      </c>
      <c r="N285" s="6">
        <f t="shared" si="416"/>
        <v>0</v>
      </c>
      <c r="O285" s="6">
        <f t="shared" si="416"/>
        <v>0</v>
      </c>
      <c r="P285" s="6">
        <f t="shared" si="416"/>
        <v>0</v>
      </c>
      <c r="Q285" s="6">
        <f t="shared" si="416"/>
        <v>0</v>
      </c>
      <c r="R285" s="6">
        <f t="shared" si="416"/>
        <v>0</v>
      </c>
      <c r="S285" s="6">
        <f t="shared" si="416"/>
        <v>0</v>
      </c>
      <c r="T285" s="6">
        <f t="shared" si="416"/>
        <v>907461.23500799993</v>
      </c>
      <c r="U285" s="6">
        <f t="shared" si="416"/>
        <v>0</v>
      </c>
      <c r="V285" s="6">
        <f t="shared" si="416"/>
        <v>0</v>
      </c>
      <c r="W285" s="6">
        <f t="shared" si="416"/>
        <v>0</v>
      </c>
      <c r="X285" s="6">
        <f t="shared" si="416"/>
        <v>0</v>
      </c>
      <c r="Y285" s="6">
        <f t="shared" si="416"/>
        <v>0</v>
      </c>
      <c r="Z285" s="6">
        <f t="shared" si="416"/>
        <v>0</v>
      </c>
      <c r="AA285" s="6">
        <f t="shared" si="416"/>
        <v>0</v>
      </c>
      <c r="AB285" s="6">
        <f t="shared" si="416"/>
        <v>0</v>
      </c>
      <c r="AC285" s="6">
        <f t="shared" si="416"/>
        <v>0</v>
      </c>
      <c r="AD285" s="6">
        <f t="shared" si="416"/>
        <v>0</v>
      </c>
      <c r="AE285" s="6">
        <f t="shared" si="416"/>
        <v>0</v>
      </c>
      <c r="AF285" s="6">
        <f t="shared" si="416"/>
        <v>0</v>
      </c>
      <c r="AG285" s="6">
        <f t="shared" si="416"/>
        <v>0</v>
      </c>
      <c r="AH285" s="6">
        <f t="shared" si="416"/>
        <v>0</v>
      </c>
      <c r="AI285" s="6">
        <f t="shared" si="416"/>
        <v>0</v>
      </c>
      <c r="AJ285" s="6">
        <f t="shared" si="416"/>
        <v>0</v>
      </c>
      <c r="AK285" s="6">
        <f t="shared" si="416"/>
        <v>0</v>
      </c>
      <c r="AL285" s="6">
        <f t="shared" si="416"/>
        <v>0</v>
      </c>
      <c r="AM285" s="6">
        <f t="shared" si="416"/>
        <v>0</v>
      </c>
      <c r="AN285" s="6">
        <f t="shared" si="416"/>
        <v>0</v>
      </c>
      <c r="AO285" s="6">
        <f t="shared" si="416"/>
        <v>0</v>
      </c>
      <c r="AP285" s="6">
        <f t="shared" si="416"/>
        <v>0</v>
      </c>
      <c r="AQ285" s="6">
        <f t="shared" si="416"/>
        <v>0</v>
      </c>
      <c r="AR285" s="6">
        <f t="shared" si="416"/>
        <v>0</v>
      </c>
      <c r="AS285" s="6">
        <f t="shared" si="416"/>
        <v>0</v>
      </c>
      <c r="AT285" s="6">
        <f t="shared" si="416"/>
        <v>0</v>
      </c>
      <c r="AU285" s="6">
        <f t="shared" si="416"/>
        <v>0</v>
      </c>
      <c r="AV285" s="6">
        <f t="shared" si="416"/>
        <v>0</v>
      </c>
      <c r="AW285" s="6">
        <f t="shared" si="416"/>
        <v>0</v>
      </c>
      <c r="AX285" s="6">
        <f t="shared" si="416"/>
        <v>0</v>
      </c>
      <c r="AY285" s="6">
        <f t="shared" si="416"/>
        <v>0</v>
      </c>
      <c r="AZ285" s="6">
        <f t="shared" si="416"/>
        <v>0</v>
      </c>
      <c r="BA285" s="6">
        <f t="shared" si="416"/>
        <v>0</v>
      </c>
      <c r="BB285" s="6">
        <f t="shared" si="416"/>
        <v>0</v>
      </c>
      <c r="BC285" s="6">
        <f t="shared" si="416"/>
        <v>0</v>
      </c>
      <c r="BD285" s="6">
        <f t="shared" si="416"/>
        <v>0</v>
      </c>
      <c r="BE285" s="6">
        <f t="shared" si="416"/>
        <v>0</v>
      </c>
      <c r="BF285" s="6">
        <f t="shared" si="416"/>
        <v>0</v>
      </c>
      <c r="BG285" s="6">
        <f t="shared" si="416"/>
        <v>0</v>
      </c>
      <c r="BH285" s="6">
        <f t="shared" si="416"/>
        <v>0</v>
      </c>
      <c r="BI285" s="6">
        <f t="shared" si="416"/>
        <v>0</v>
      </c>
      <c r="BJ285" s="6">
        <f t="shared" si="416"/>
        <v>0</v>
      </c>
      <c r="BK285" s="6">
        <f t="shared" si="416"/>
        <v>0</v>
      </c>
      <c r="BL285" s="6">
        <f t="shared" si="416"/>
        <v>0</v>
      </c>
      <c r="BM285" s="6">
        <f t="shared" si="416"/>
        <v>0</v>
      </c>
      <c r="BN285" s="6">
        <f t="shared" si="416"/>
        <v>0</v>
      </c>
      <c r="BO285" s="6">
        <f t="shared" si="416"/>
        <v>0</v>
      </c>
      <c r="BP285" s="6">
        <f t="shared" si="416"/>
        <v>0</v>
      </c>
      <c r="BQ285" s="6">
        <f t="shared" si="416"/>
        <v>0</v>
      </c>
      <c r="BR285" s="6">
        <f t="shared" si="416"/>
        <v>0</v>
      </c>
      <c r="BS285" s="6">
        <f t="shared" si="416"/>
        <v>0</v>
      </c>
      <c r="BT285" s="6">
        <f t="shared" si="416"/>
        <v>0</v>
      </c>
      <c r="BU285" s="6">
        <f t="shared" ref="BU285:EF285" si="417">BU259</f>
        <v>0</v>
      </c>
      <c r="BV285" s="6">
        <f t="shared" si="417"/>
        <v>0</v>
      </c>
      <c r="BW285" s="6">
        <f t="shared" si="417"/>
        <v>0</v>
      </c>
      <c r="BX285" s="6">
        <f t="shared" si="417"/>
        <v>0</v>
      </c>
      <c r="BY285" s="6">
        <f t="shared" si="417"/>
        <v>0</v>
      </c>
      <c r="BZ285" s="6">
        <f t="shared" si="417"/>
        <v>0</v>
      </c>
      <c r="CA285" s="6">
        <f t="shared" si="417"/>
        <v>0</v>
      </c>
      <c r="CB285" s="6">
        <f t="shared" si="417"/>
        <v>0</v>
      </c>
      <c r="CC285" s="6">
        <f t="shared" si="417"/>
        <v>0</v>
      </c>
      <c r="CD285" s="6">
        <f t="shared" si="417"/>
        <v>0</v>
      </c>
      <c r="CE285" s="6">
        <f t="shared" si="417"/>
        <v>0</v>
      </c>
      <c r="CF285" s="6">
        <f t="shared" si="417"/>
        <v>0</v>
      </c>
      <c r="CG285" s="6">
        <f t="shared" si="417"/>
        <v>0</v>
      </c>
      <c r="CH285" s="6">
        <f t="shared" si="417"/>
        <v>0</v>
      </c>
      <c r="CI285" s="6">
        <f t="shared" si="417"/>
        <v>0</v>
      </c>
      <c r="CJ285" s="6">
        <f t="shared" si="417"/>
        <v>0</v>
      </c>
      <c r="CK285" s="6">
        <f t="shared" si="417"/>
        <v>0</v>
      </c>
      <c r="CL285" s="6">
        <f t="shared" si="417"/>
        <v>0</v>
      </c>
      <c r="CM285" s="6">
        <f t="shared" si="417"/>
        <v>0</v>
      </c>
      <c r="CN285" s="6">
        <f t="shared" si="417"/>
        <v>0</v>
      </c>
      <c r="CO285" s="6">
        <f t="shared" si="417"/>
        <v>0</v>
      </c>
      <c r="CP285" s="6">
        <f t="shared" si="417"/>
        <v>0</v>
      </c>
      <c r="CQ285" s="6">
        <f t="shared" si="417"/>
        <v>0</v>
      </c>
      <c r="CR285" s="6">
        <f t="shared" si="417"/>
        <v>0</v>
      </c>
      <c r="CS285" s="6">
        <f t="shared" si="417"/>
        <v>0</v>
      </c>
      <c r="CT285" s="6">
        <f t="shared" si="417"/>
        <v>0</v>
      </c>
      <c r="CU285" s="6">
        <f t="shared" si="417"/>
        <v>0</v>
      </c>
      <c r="CV285" s="6">
        <f t="shared" si="417"/>
        <v>0</v>
      </c>
      <c r="CW285" s="6">
        <f t="shared" si="417"/>
        <v>0</v>
      </c>
      <c r="CX285" s="6">
        <f t="shared" si="417"/>
        <v>0</v>
      </c>
      <c r="CY285" s="6">
        <f t="shared" si="417"/>
        <v>0</v>
      </c>
      <c r="CZ285" s="6">
        <f t="shared" si="417"/>
        <v>0</v>
      </c>
      <c r="DA285" s="6">
        <f t="shared" si="417"/>
        <v>0</v>
      </c>
      <c r="DB285" s="6">
        <f t="shared" si="417"/>
        <v>0</v>
      </c>
      <c r="DC285" s="6">
        <f t="shared" si="417"/>
        <v>0</v>
      </c>
      <c r="DD285" s="6">
        <f t="shared" si="417"/>
        <v>0</v>
      </c>
      <c r="DE285" s="6">
        <f t="shared" si="417"/>
        <v>0</v>
      </c>
      <c r="DF285" s="6">
        <f t="shared" si="417"/>
        <v>0</v>
      </c>
      <c r="DG285" s="6">
        <f t="shared" si="417"/>
        <v>0</v>
      </c>
      <c r="DH285" s="6">
        <f t="shared" si="417"/>
        <v>0</v>
      </c>
      <c r="DI285" s="6">
        <f t="shared" si="417"/>
        <v>0</v>
      </c>
      <c r="DJ285" s="6">
        <f t="shared" si="417"/>
        <v>0</v>
      </c>
      <c r="DK285" s="6">
        <f t="shared" si="417"/>
        <v>0</v>
      </c>
      <c r="DL285" s="6">
        <f t="shared" si="417"/>
        <v>0</v>
      </c>
      <c r="DM285" s="6">
        <f t="shared" si="417"/>
        <v>0</v>
      </c>
      <c r="DN285" s="6">
        <f t="shared" si="417"/>
        <v>0</v>
      </c>
      <c r="DO285" s="6">
        <f t="shared" si="417"/>
        <v>0</v>
      </c>
      <c r="DP285" s="6">
        <f t="shared" si="417"/>
        <v>0</v>
      </c>
      <c r="DQ285" s="6">
        <f t="shared" si="417"/>
        <v>0</v>
      </c>
      <c r="DR285" s="6">
        <f t="shared" si="417"/>
        <v>0</v>
      </c>
      <c r="DS285" s="6">
        <f t="shared" si="417"/>
        <v>0</v>
      </c>
      <c r="DT285" s="6">
        <f t="shared" si="417"/>
        <v>0</v>
      </c>
      <c r="DU285" s="6">
        <f t="shared" si="417"/>
        <v>0</v>
      </c>
      <c r="DV285" s="6">
        <f t="shared" si="417"/>
        <v>0</v>
      </c>
      <c r="DW285" s="6">
        <f t="shared" si="417"/>
        <v>0</v>
      </c>
      <c r="DX285" s="6">
        <f t="shared" si="417"/>
        <v>0</v>
      </c>
      <c r="DY285" s="6">
        <f t="shared" si="417"/>
        <v>0</v>
      </c>
      <c r="DZ285" s="6">
        <f t="shared" si="417"/>
        <v>0</v>
      </c>
      <c r="EA285" s="6">
        <f t="shared" si="417"/>
        <v>0</v>
      </c>
      <c r="EB285" s="6">
        <f t="shared" si="417"/>
        <v>0</v>
      </c>
      <c r="EC285" s="6">
        <f t="shared" si="417"/>
        <v>0</v>
      </c>
      <c r="ED285" s="6">
        <f t="shared" si="417"/>
        <v>0</v>
      </c>
      <c r="EE285" s="6">
        <f t="shared" si="417"/>
        <v>0</v>
      </c>
      <c r="EF285" s="6">
        <f t="shared" si="417"/>
        <v>0</v>
      </c>
      <c r="EG285" s="6">
        <f t="shared" ref="EG285:FA285" si="418">EG259</f>
        <v>0</v>
      </c>
      <c r="EH285" s="6">
        <f t="shared" si="418"/>
        <v>0</v>
      </c>
      <c r="EI285" s="6">
        <f t="shared" si="418"/>
        <v>0</v>
      </c>
      <c r="EJ285" s="6">
        <f t="shared" si="418"/>
        <v>0</v>
      </c>
      <c r="EK285" s="6">
        <f t="shared" si="418"/>
        <v>0</v>
      </c>
      <c r="EL285" s="6">
        <f t="shared" si="418"/>
        <v>0</v>
      </c>
      <c r="EM285" s="6">
        <f t="shared" si="418"/>
        <v>0</v>
      </c>
      <c r="EN285" s="6">
        <f t="shared" si="418"/>
        <v>0</v>
      </c>
      <c r="EO285" s="6">
        <f t="shared" si="418"/>
        <v>0</v>
      </c>
      <c r="EP285" s="6">
        <f t="shared" si="418"/>
        <v>0</v>
      </c>
      <c r="EQ285" s="6">
        <f t="shared" si="418"/>
        <v>0</v>
      </c>
      <c r="ER285" s="6">
        <f t="shared" si="418"/>
        <v>0</v>
      </c>
      <c r="ES285" s="6">
        <f t="shared" si="418"/>
        <v>0</v>
      </c>
      <c r="ET285" s="6">
        <f t="shared" si="418"/>
        <v>0</v>
      </c>
      <c r="EU285" s="6">
        <f t="shared" si="418"/>
        <v>0</v>
      </c>
      <c r="EV285" s="6">
        <f t="shared" si="418"/>
        <v>0</v>
      </c>
      <c r="EW285" s="6">
        <f t="shared" si="418"/>
        <v>0</v>
      </c>
      <c r="EX285" s="6">
        <f t="shared" si="418"/>
        <v>0</v>
      </c>
      <c r="EY285" s="6">
        <f t="shared" si="418"/>
        <v>0</v>
      </c>
      <c r="EZ285" s="6">
        <f t="shared" si="418"/>
        <v>0</v>
      </c>
      <c r="FA285" s="6">
        <f t="shared" si="418"/>
        <v>0</v>
      </c>
    </row>
    <row r="286" spans="2:157" x14ac:dyDescent="0.35">
      <c r="C286" s="2" t="s">
        <v>221</v>
      </c>
      <c r="G286" s="7"/>
      <c r="H286" s="6">
        <f t="shared" ref="H286:AM286" si="419">H243*H109</f>
        <v>0</v>
      </c>
      <c r="I286" s="6">
        <f t="shared" si="419"/>
        <v>0</v>
      </c>
      <c r="J286" s="6">
        <f t="shared" si="419"/>
        <v>0</v>
      </c>
      <c r="K286" s="6">
        <f t="shared" si="419"/>
        <v>0</v>
      </c>
      <c r="L286" s="6">
        <f t="shared" si="419"/>
        <v>0</v>
      </c>
      <c r="M286" s="6">
        <f t="shared" si="419"/>
        <v>0</v>
      </c>
      <c r="N286" s="6">
        <f t="shared" si="419"/>
        <v>0</v>
      </c>
      <c r="O286" s="6">
        <f t="shared" si="419"/>
        <v>0</v>
      </c>
      <c r="P286" s="6">
        <f t="shared" si="419"/>
        <v>0</v>
      </c>
      <c r="Q286" s="6">
        <f t="shared" si="419"/>
        <v>0</v>
      </c>
      <c r="R286" s="6">
        <f t="shared" si="419"/>
        <v>0</v>
      </c>
      <c r="S286" s="6">
        <f t="shared" si="419"/>
        <v>0</v>
      </c>
      <c r="T286" s="6">
        <f t="shared" si="419"/>
        <v>0</v>
      </c>
      <c r="U286" s="6">
        <f t="shared" si="419"/>
        <v>0</v>
      </c>
      <c r="V286" s="6">
        <f t="shared" si="419"/>
        <v>701864.54895149998</v>
      </c>
      <c r="W286" s="6">
        <f t="shared" si="419"/>
        <v>0</v>
      </c>
      <c r="X286" s="6">
        <f t="shared" si="419"/>
        <v>0</v>
      </c>
      <c r="Y286" s="6">
        <f t="shared" si="419"/>
        <v>0</v>
      </c>
      <c r="Z286" s="6">
        <f t="shared" si="419"/>
        <v>0</v>
      </c>
      <c r="AA286" s="6">
        <f t="shared" si="419"/>
        <v>0</v>
      </c>
      <c r="AB286" s="6">
        <f t="shared" si="419"/>
        <v>0</v>
      </c>
      <c r="AC286" s="6">
        <f t="shared" si="419"/>
        <v>0</v>
      </c>
      <c r="AD286" s="6">
        <f t="shared" si="419"/>
        <v>0</v>
      </c>
      <c r="AE286" s="6">
        <f t="shared" si="419"/>
        <v>0</v>
      </c>
      <c r="AF286" s="6">
        <f t="shared" si="419"/>
        <v>0</v>
      </c>
      <c r="AG286" s="6">
        <f t="shared" si="419"/>
        <v>0</v>
      </c>
      <c r="AH286" s="6">
        <f t="shared" si="419"/>
        <v>0</v>
      </c>
      <c r="AI286" s="6">
        <f t="shared" si="419"/>
        <v>0</v>
      </c>
      <c r="AJ286" s="6">
        <f t="shared" si="419"/>
        <v>0</v>
      </c>
      <c r="AK286" s="6">
        <f t="shared" si="419"/>
        <v>0</v>
      </c>
      <c r="AL286" s="6">
        <f t="shared" si="419"/>
        <v>0</v>
      </c>
      <c r="AM286" s="6">
        <f t="shared" si="419"/>
        <v>0</v>
      </c>
      <c r="AN286" s="6">
        <f t="shared" ref="AN286:BS286" si="420">AN243*AN109</f>
        <v>0</v>
      </c>
      <c r="AO286" s="6">
        <f t="shared" si="420"/>
        <v>0</v>
      </c>
      <c r="AP286" s="6">
        <f t="shared" si="420"/>
        <v>0</v>
      </c>
      <c r="AQ286" s="6">
        <f t="shared" si="420"/>
        <v>0</v>
      </c>
      <c r="AR286" s="6">
        <f t="shared" si="420"/>
        <v>0</v>
      </c>
      <c r="AS286" s="6">
        <f t="shared" si="420"/>
        <v>0</v>
      </c>
      <c r="AT286" s="6">
        <f t="shared" si="420"/>
        <v>0</v>
      </c>
      <c r="AU286" s="6">
        <f t="shared" si="420"/>
        <v>0</v>
      </c>
      <c r="AV286" s="6">
        <f t="shared" si="420"/>
        <v>0</v>
      </c>
      <c r="AW286" s="6">
        <f t="shared" si="420"/>
        <v>0</v>
      </c>
      <c r="AX286" s="6">
        <f t="shared" si="420"/>
        <v>0</v>
      </c>
      <c r="AY286" s="6">
        <f t="shared" si="420"/>
        <v>0</v>
      </c>
      <c r="AZ286" s="6">
        <f t="shared" si="420"/>
        <v>0</v>
      </c>
      <c r="BA286" s="6">
        <f t="shared" si="420"/>
        <v>0</v>
      </c>
      <c r="BB286" s="6">
        <f t="shared" si="420"/>
        <v>0</v>
      </c>
      <c r="BC286" s="6">
        <f t="shared" si="420"/>
        <v>0</v>
      </c>
      <c r="BD286" s="6">
        <f t="shared" si="420"/>
        <v>0</v>
      </c>
      <c r="BE286" s="6">
        <f t="shared" si="420"/>
        <v>0</v>
      </c>
      <c r="BF286" s="6">
        <f t="shared" si="420"/>
        <v>0</v>
      </c>
      <c r="BG286" s="6">
        <f t="shared" si="420"/>
        <v>0</v>
      </c>
      <c r="BH286" s="6">
        <f t="shared" si="420"/>
        <v>0</v>
      </c>
      <c r="BI286" s="6">
        <f t="shared" si="420"/>
        <v>0</v>
      </c>
      <c r="BJ286" s="6">
        <f t="shared" si="420"/>
        <v>0</v>
      </c>
      <c r="BK286" s="6">
        <f t="shared" si="420"/>
        <v>0</v>
      </c>
      <c r="BL286" s="6">
        <f t="shared" si="420"/>
        <v>0</v>
      </c>
      <c r="BM286" s="6">
        <f t="shared" si="420"/>
        <v>0</v>
      </c>
      <c r="BN286" s="6">
        <f t="shared" si="420"/>
        <v>0</v>
      </c>
      <c r="BO286" s="6">
        <f t="shared" si="420"/>
        <v>0</v>
      </c>
      <c r="BP286" s="6">
        <f t="shared" si="420"/>
        <v>0</v>
      </c>
      <c r="BQ286" s="6">
        <f t="shared" si="420"/>
        <v>0</v>
      </c>
      <c r="BR286" s="6">
        <f t="shared" si="420"/>
        <v>0</v>
      </c>
      <c r="BS286" s="6">
        <f t="shared" si="420"/>
        <v>0</v>
      </c>
      <c r="BT286" s="6">
        <f t="shared" ref="BT286:CY286" si="421">BT243*BT109</f>
        <v>0</v>
      </c>
      <c r="BU286" s="6">
        <f t="shared" si="421"/>
        <v>0</v>
      </c>
      <c r="BV286" s="6">
        <f t="shared" si="421"/>
        <v>0</v>
      </c>
      <c r="BW286" s="6">
        <f t="shared" si="421"/>
        <v>0</v>
      </c>
      <c r="BX286" s="6">
        <f t="shared" si="421"/>
        <v>0</v>
      </c>
      <c r="BY286" s="6">
        <f t="shared" si="421"/>
        <v>0</v>
      </c>
      <c r="BZ286" s="6">
        <f t="shared" si="421"/>
        <v>0</v>
      </c>
      <c r="CA286" s="6">
        <f t="shared" si="421"/>
        <v>0</v>
      </c>
      <c r="CB286" s="6">
        <f t="shared" si="421"/>
        <v>0</v>
      </c>
      <c r="CC286" s="6">
        <f t="shared" si="421"/>
        <v>0</v>
      </c>
      <c r="CD286" s="6">
        <f t="shared" si="421"/>
        <v>0</v>
      </c>
      <c r="CE286" s="6">
        <f t="shared" si="421"/>
        <v>0</v>
      </c>
      <c r="CF286" s="6">
        <f t="shared" si="421"/>
        <v>0</v>
      </c>
      <c r="CG286" s="6">
        <f t="shared" si="421"/>
        <v>0</v>
      </c>
      <c r="CH286" s="6">
        <f t="shared" si="421"/>
        <v>0</v>
      </c>
      <c r="CI286" s="6">
        <f t="shared" si="421"/>
        <v>0</v>
      </c>
      <c r="CJ286" s="6">
        <f t="shared" si="421"/>
        <v>0</v>
      </c>
      <c r="CK286" s="6">
        <f t="shared" si="421"/>
        <v>0</v>
      </c>
      <c r="CL286" s="6">
        <f t="shared" si="421"/>
        <v>0</v>
      </c>
      <c r="CM286" s="6">
        <f t="shared" si="421"/>
        <v>0</v>
      </c>
      <c r="CN286" s="6">
        <f t="shared" si="421"/>
        <v>0</v>
      </c>
      <c r="CO286" s="6">
        <f t="shared" si="421"/>
        <v>0</v>
      </c>
      <c r="CP286" s="6">
        <f t="shared" si="421"/>
        <v>0</v>
      </c>
      <c r="CQ286" s="6">
        <f t="shared" si="421"/>
        <v>0</v>
      </c>
      <c r="CR286" s="6">
        <f t="shared" si="421"/>
        <v>0</v>
      </c>
      <c r="CS286" s="6">
        <f t="shared" si="421"/>
        <v>0</v>
      </c>
      <c r="CT286" s="6">
        <f t="shared" si="421"/>
        <v>0</v>
      </c>
      <c r="CU286" s="6">
        <f t="shared" si="421"/>
        <v>0</v>
      </c>
      <c r="CV286" s="6">
        <f t="shared" si="421"/>
        <v>0</v>
      </c>
      <c r="CW286" s="6">
        <f t="shared" si="421"/>
        <v>0</v>
      </c>
      <c r="CX286" s="6">
        <f t="shared" si="421"/>
        <v>0</v>
      </c>
      <c r="CY286" s="6">
        <f t="shared" si="421"/>
        <v>0</v>
      </c>
      <c r="CZ286" s="6">
        <f t="shared" ref="CZ286:EE286" si="422">CZ243*CZ109</f>
        <v>0</v>
      </c>
      <c r="DA286" s="6">
        <f t="shared" si="422"/>
        <v>0</v>
      </c>
      <c r="DB286" s="6">
        <f t="shared" si="422"/>
        <v>0</v>
      </c>
      <c r="DC286" s="6">
        <f t="shared" si="422"/>
        <v>0</v>
      </c>
      <c r="DD286" s="6">
        <f t="shared" si="422"/>
        <v>0</v>
      </c>
      <c r="DE286" s="6">
        <f t="shared" si="422"/>
        <v>0</v>
      </c>
      <c r="DF286" s="6">
        <f t="shared" si="422"/>
        <v>0</v>
      </c>
      <c r="DG286" s="6">
        <f t="shared" si="422"/>
        <v>0</v>
      </c>
      <c r="DH286" s="6">
        <f t="shared" si="422"/>
        <v>0</v>
      </c>
      <c r="DI286" s="6">
        <f t="shared" si="422"/>
        <v>0</v>
      </c>
      <c r="DJ286" s="6">
        <f t="shared" si="422"/>
        <v>0</v>
      </c>
      <c r="DK286" s="6">
        <f t="shared" si="422"/>
        <v>0</v>
      </c>
      <c r="DL286" s="6">
        <f t="shared" si="422"/>
        <v>0</v>
      </c>
      <c r="DM286" s="6">
        <f t="shared" si="422"/>
        <v>0</v>
      </c>
      <c r="DN286" s="6">
        <f t="shared" si="422"/>
        <v>0</v>
      </c>
      <c r="DO286" s="6">
        <f t="shared" si="422"/>
        <v>0</v>
      </c>
      <c r="DP286" s="6">
        <f t="shared" si="422"/>
        <v>0</v>
      </c>
      <c r="DQ286" s="6">
        <f t="shared" si="422"/>
        <v>0</v>
      </c>
      <c r="DR286" s="6">
        <f t="shared" si="422"/>
        <v>0</v>
      </c>
      <c r="DS286" s="6">
        <f t="shared" si="422"/>
        <v>0</v>
      </c>
      <c r="DT286" s="6">
        <f t="shared" si="422"/>
        <v>0</v>
      </c>
      <c r="DU286" s="6">
        <f t="shared" si="422"/>
        <v>0</v>
      </c>
      <c r="DV286" s="6">
        <f t="shared" si="422"/>
        <v>0</v>
      </c>
      <c r="DW286" s="6">
        <f t="shared" si="422"/>
        <v>0</v>
      </c>
      <c r="DX286" s="6">
        <f t="shared" si="422"/>
        <v>0</v>
      </c>
      <c r="DY286" s="6">
        <f t="shared" si="422"/>
        <v>0</v>
      </c>
      <c r="DZ286" s="6">
        <f t="shared" si="422"/>
        <v>0</v>
      </c>
      <c r="EA286" s="6">
        <f t="shared" si="422"/>
        <v>0</v>
      </c>
      <c r="EB286" s="6">
        <f t="shared" si="422"/>
        <v>0</v>
      </c>
      <c r="EC286" s="6">
        <f t="shared" si="422"/>
        <v>0</v>
      </c>
      <c r="ED286" s="6">
        <f t="shared" si="422"/>
        <v>0</v>
      </c>
      <c r="EE286" s="6">
        <f t="shared" si="422"/>
        <v>0</v>
      </c>
      <c r="EF286" s="6">
        <f t="shared" ref="EF286:FA286" si="423">EF243*EF109</f>
        <v>0</v>
      </c>
      <c r="EG286" s="6">
        <f t="shared" si="423"/>
        <v>0</v>
      </c>
      <c r="EH286" s="6">
        <f t="shared" si="423"/>
        <v>0</v>
      </c>
      <c r="EI286" s="6">
        <f t="shared" si="423"/>
        <v>0</v>
      </c>
      <c r="EJ286" s="6">
        <f t="shared" si="423"/>
        <v>0</v>
      </c>
      <c r="EK286" s="6">
        <f t="shared" si="423"/>
        <v>0</v>
      </c>
      <c r="EL286" s="6">
        <f t="shared" si="423"/>
        <v>0</v>
      </c>
      <c r="EM286" s="6">
        <f t="shared" si="423"/>
        <v>0</v>
      </c>
      <c r="EN286" s="6">
        <f t="shared" si="423"/>
        <v>0</v>
      </c>
      <c r="EO286" s="6">
        <f t="shared" si="423"/>
        <v>0</v>
      </c>
      <c r="EP286" s="6">
        <f t="shared" si="423"/>
        <v>0</v>
      </c>
      <c r="EQ286" s="6">
        <f t="shared" si="423"/>
        <v>0</v>
      </c>
      <c r="ER286" s="6">
        <f t="shared" si="423"/>
        <v>0</v>
      </c>
      <c r="ES286" s="6">
        <f t="shared" si="423"/>
        <v>0</v>
      </c>
      <c r="ET286" s="6">
        <f t="shared" si="423"/>
        <v>0</v>
      </c>
      <c r="EU286" s="6">
        <f t="shared" si="423"/>
        <v>0</v>
      </c>
      <c r="EV286" s="6">
        <f t="shared" si="423"/>
        <v>0</v>
      </c>
      <c r="EW286" s="6">
        <f t="shared" si="423"/>
        <v>0</v>
      </c>
      <c r="EX286" s="6">
        <f t="shared" si="423"/>
        <v>0</v>
      </c>
      <c r="EY286" s="6">
        <f t="shared" si="423"/>
        <v>0</v>
      </c>
      <c r="EZ286" s="6">
        <f t="shared" si="423"/>
        <v>0</v>
      </c>
      <c r="FA286" s="6">
        <f t="shared" si="423"/>
        <v>0</v>
      </c>
    </row>
    <row r="287" spans="2:157" x14ac:dyDescent="0.35">
      <c r="C287" s="2" t="s">
        <v>219</v>
      </c>
      <c r="G287" s="7"/>
      <c r="H287" s="6">
        <f>H283+H284-H285+H286-0.0000000000000001</f>
        <v>-9.9999999999999998E-17</v>
      </c>
      <c r="I287" s="6">
        <f t="shared" ref="I287:BT287" si="424">I283+I284-I285+I286-0.0000000000000001</f>
        <v>-9.9999999999999998E-17</v>
      </c>
      <c r="J287" s="6">
        <f t="shared" si="424"/>
        <v>-9.9999999999999998E-17</v>
      </c>
      <c r="K287" s="6">
        <f t="shared" si="424"/>
        <v>-9.9999999999999998E-17</v>
      </c>
      <c r="L287" s="6">
        <f t="shared" si="424"/>
        <v>-9.9999999999999998E-17</v>
      </c>
      <c r="M287" s="6">
        <f t="shared" si="424"/>
        <v>-9.9999999999999998E-17</v>
      </c>
      <c r="N287" s="6">
        <f t="shared" si="424"/>
        <v>-9.9999999999999998E-17</v>
      </c>
      <c r="O287" s="6">
        <f t="shared" si="424"/>
        <v>-9.9999999999999998E-17</v>
      </c>
      <c r="P287" s="6">
        <f t="shared" si="424"/>
        <v>-9.9999999999999998E-17</v>
      </c>
      <c r="Q287" s="6">
        <f t="shared" si="424"/>
        <v>-9.9999999999999998E-17</v>
      </c>
      <c r="R287" s="6">
        <f t="shared" si="424"/>
        <v>-9.9999999999999998E-17</v>
      </c>
      <c r="S287" s="6">
        <f t="shared" si="424"/>
        <v>-9.9999999999999998E-17</v>
      </c>
      <c r="T287" s="6">
        <f t="shared" si="424"/>
        <v>-907461.23500799993</v>
      </c>
      <c r="U287" s="6">
        <f t="shared" si="424"/>
        <v>-9.9999999999999998E-17</v>
      </c>
      <c r="V287" s="6">
        <f t="shared" si="424"/>
        <v>810911.34551099583</v>
      </c>
      <c r="W287" s="6">
        <f t="shared" si="424"/>
        <v>94160.714214209569</v>
      </c>
      <c r="X287" s="6">
        <f t="shared" si="424"/>
        <v>5104.4694469199994</v>
      </c>
      <c r="Y287" s="6">
        <f t="shared" si="424"/>
        <v>5104.4694469199994</v>
      </c>
      <c r="Z287" s="6">
        <f t="shared" si="424"/>
        <v>5104.4694469199994</v>
      </c>
      <c r="AA287" s="6">
        <f t="shared" si="424"/>
        <v>5104.4694469199994</v>
      </c>
      <c r="AB287" s="6">
        <f t="shared" si="424"/>
        <v>5104.4694469199994</v>
      </c>
      <c r="AC287" s="6">
        <f t="shared" si="424"/>
        <v>5104.4694469199994</v>
      </c>
      <c r="AD287" s="6">
        <f t="shared" si="424"/>
        <v>5104.4694469199994</v>
      </c>
      <c r="AE287" s="6">
        <f t="shared" si="424"/>
        <v>4905.9623017620006</v>
      </c>
      <c r="AF287" s="6">
        <f t="shared" si="424"/>
        <v>3317.905140498</v>
      </c>
      <c r="AG287" s="6">
        <f t="shared" si="424"/>
        <v>3317.905140498</v>
      </c>
      <c r="AH287" s="6">
        <f t="shared" si="424"/>
        <v>3317.905140498</v>
      </c>
      <c r="AI287" s="6">
        <f t="shared" si="424"/>
        <v>3317.905140498</v>
      </c>
      <c r="AJ287" s="6">
        <f t="shared" si="424"/>
        <v>3317.905140498</v>
      </c>
      <c r="AK287" s="6">
        <f t="shared" si="424"/>
        <v>3317.905140498</v>
      </c>
      <c r="AL287" s="6">
        <f t="shared" si="424"/>
        <v>3317.905140498</v>
      </c>
      <c r="AM287" s="6">
        <f t="shared" si="424"/>
        <v>3317.905140498</v>
      </c>
      <c r="AN287" s="6">
        <f t="shared" si="424"/>
        <v>3317.905140498</v>
      </c>
      <c r="AO287" s="6">
        <f t="shared" si="424"/>
        <v>3317.905140498</v>
      </c>
      <c r="AP287" s="6">
        <f t="shared" si="424"/>
        <v>1007.377612844245</v>
      </c>
      <c r="AQ287" s="6">
        <f t="shared" si="424"/>
        <v>1007.377612844245</v>
      </c>
      <c r="AR287" s="6">
        <f t="shared" si="424"/>
        <v>1007.377612844245</v>
      </c>
      <c r="AS287" s="6">
        <f t="shared" si="424"/>
        <v>1007.377612844245</v>
      </c>
      <c r="AT287" s="6">
        <f t="shared" si="424"/>
        <v>1036.3793083820683</v>
      </c>
      <c r="AU287" s="6">
        <f t="shared" si="424"/>
        <v>1036.3793083820683</v>
      </c>
      <c r="AV287" s="6">
        <f t="shared" si="424"/>
        <v>1036.3793083820683</v>
      </c>
      <c r="AW287" s="6">
        <f t="shared" si="424"/>
        <v>1036.3793083820683</v>
      </c>
      <c r="AX287" s="6">
        <f t="shared" si="424"/>
        <v>1065.9610378306472</v>
      </c>
      <c r="AY287" s="6">
        <f t="shared" si="424"/>
        <v>1065.9610378306472</v>
      </c>
      <c r="AZ287" s="6">
        <f t="shared" si="424"/>
        <v>1065.9610378306472</v>
      </c>
      <c r="BA287" s="6">
        <f t="shared" si="424"/>
        <v>1065.9610378306472</v>
      </c>
      <c r="BB287" s="6">
        <f t="shared" si="424"/>
        <v>1096.1344018681975</v>
      </c>
      <c r="BC287" s="6">
        <f t="shared" si="424"/>
        <v>1096.1344018681975</v>
      </c>
      <c r="BD287" s="6">
        <f t="shared" si="424"/>
        <v>1096.1344018681975</v>
      </c>
      <c r="BE287" s="6">
        <f t="shared" si="424"/>
        <v>1096.1344018681975</v>
      </c>
      <c r="BF287" s="6">
        <f t="shared" si="424"/>
        <v>1126.9112331864994</v>
      </c>
      <c r="BG287" s="6">
        <f t="shared" si="424"/>
        <v>1126.9112331864994</v>
      </c>
      <c r="BH287" s="6">
        <f t="shared" si="424"/>
        <v>1126.9112331864994</v>
      </c>
      <c r="BI287" s="6">
        <f t="shared" si="424"/>
        <v>1126.9112331864994</v>
      </c>
      <c r="BJ287" s="6">
        <f t="shared" si="424"/>
        <v>1158.3036011311672</v>
      </c>
      <c r="BK287" s="6">
        <f t="shared" si="424"/>
        <v>1158.3036011311672</v>
      </c>
      <c r="BL287" s="6">
        <f t="shared" si="424"/>
        <v>1158.3036011311672</v>
      </c>
      <c r="BM287" s="6">
        <f t="shared" si="424"/>
        <v>1158.3036011311672</v>
      </c>
      <c r="BN287" s="6">
        <f t="shared" si="424"/>
        <v>1190.3238164347285</v>
      </c>
      <c r="BO287" s="6">
        <f t="shared" si="424"/>
        <v>1190.3238164347285</v>
      </c>
      <c r="BP287" s="6">
        <f t="shared" si="424"/>
        <v>1190.3238164347285</v>
      </c>
      <c r="BQ287" s="6">
        <f t="shared" si="424"/>
        <v>1190.3238164347285</v>
      </c>
      <c r="BR287" s="6">
        <f t="shared" si="424"/>
        <v>1222.984436044361</v>
      </c>
      <c r="BS287" s="6">
        <f t="shared" si="424"/>
        <v>1222.984436044361</v>
      </c>
      <c r="BT287" s="6">
        <f t="shared" si="424"/>
        <v>1222.984436044361</v>
      </c>
      <c r="BU287" s="6">
        <f t="shared" ref="BU287:EF287" si="425">BU283+BU284-BU285+BU286-0.0000000000000001</f>
        <v>1222.984436044361</v>
      </c>
      <c r="BV287" s="6">
        <f t="shared" si="425"/>
        <v>1256.2982680461864</v>
      </c>
      <c r="BW287" s="6">
        <f t="shared" si="425"/>
        <v>1256.2982680461864</v>
      </c>
      <c r="BX287" s="6">
        <f t="shared" si="425"/>
        <v>1256.2982680461864</v>
      </c>
      <c r="BY287" s="6">
        <f t="shared" si="425"/>
        <v>1256.2982680461864</v>
      </c>
      <c r="BZ287" s="6">
        <f t="shared" si="425"/>
        <v>1290.278376688048</v>
      </c>
      <c r="CA287" s="6">
        <f t="shared" si="425"/>
        <v>1290.278376688048</v>
      </c>
      <c r="CB287" s="6">
        <f t="shared" si="425"/>
        <v>1290.278376688048</v>
      </c>
      <c r="CC287" s="6">
        <f t="shared" si="425"/>
        <v>1290.278376688048</v>
      </c>
      <c r="CD287" s="6">
        <f t="shared" si="425"/>
        <v>1324.9380875027462</v>
      </c>
      <c r="CE287" s="6">
        <f t="shared" si="425"/>
        <v>1324.9380875027462</v>
      </c>
      <c r="CF287" s="6">
        <f t="shared" si="425"/>
        <v>1324.9380875027462</v>
      </c>
      <c r="CG287" s="6">
        <f t="shared" si="425"/>
        <v>1324.9380875027462</v>
      </c>
      <c r="CH287" s="6">
        <f t="shared" si="425"/>
        <v>1360.2909925337392</v>
      </c>
      <c r="CI287" s="6">
        <f t="shared" si="425"/>
        <v>1360.2909925337392</v>
      </c>
      <c r="CJ287" s="6">
        <f t="shared" si="425"/>
        <v>1360.2909925337392</v>
      </c>
      <c r="CK287" s="6">
        <f t="shared" si="425"/>
        <v>1360.2909925337392</v>
      </c>
      <c r="CL287" s="6">
        <f t="shared" si="425"/>
        <v>1396.3509556653526</v>
      </c>
      <c r="CM287" s="6">
        <f t="shared" si="425"/>
        <v>1396.3509556653526</v>
      </c>
      <c r="CN287" s="6">
        <f t="shared" si="425"/>
        <v>1396.3509556653526</v>
      </c>
      <c r="CO287" s="6">
        <f t="shared" si="425"/>
        <v>1396.3509556653526</v>
      </c>
      <c r="CP287" s="6">
        <f t="shared" si="425"/>
        <v>1433.1321180595974</v>
      </c>
      <c r="CQ287" s="6">
        <f t="shared" si="425"/>
        <v>1433.1321180595974</v>
      </c>
      <c r="CR287" s="6">
        <f t="shared" si="425"/>
        <v>1433.1321180595974</v>
      </c>
      <c r="CS287" s="6">
        <f t="shared" si="425"/>
        <v>1433.1321180595974</v>
      </c>
      <c r="CT287" s="6">
        <f t="shared" si="425"/>
        <v>1470.6489037017277</v>
      </c>
      <c r="CU287" s="6">
        <f t="shared" si="425"/>
        <v>1470.6489037017277</v>
      </c>
      <c r="CV287" s="6">
        <f t="shared" si="425"/>
        <v>1470.6489037017277</v>
      </c>
      <c r="CW287" s="6">
        <f t="shared" si="425"/>
        <v>1470.6489037017277</v>
      </c>
      <c r="CX287" s="6">
        <f t="shared" si="425"/>
        <v>1508.9160250567002</v>
      </c>
      <c r="CY287" s="6">
        <f t="shared" si="425"/>
        <v>1508.9160250567002</v>
      </c>
      <c r="CZ287" s="6">
        <f t="shared" si="425"/>
        <v>1508.9160250567002</v>
      </c>
      <c r="DA287" s="6">
        <f t="shared" si="425"/>
        <v>1508.9160250567002</v>
      </c>
      <c r="DB287" s="6">
        <f t="shared" si="425"/>
        <v>1547.9484888387728</v>
      </c>
      <c r="DC287" s="6">
        <f t="shared" si="425"/>
        <v>1547.9484888387728</v>
      </c>
      <c r="DD287" s="6">
        <f t="shared" si="425"/>
        <v>1547.9484888387728</v>
      </c>
      <c r="DE287" s="6">
        <f t="shared" si="425"/>
        <v>1547.9484888387728</v>
      </c>
      <c r="DF287" s="6">
        <f t="shared" si="425"/>
        <v>1587.7616018964854</v>
      </c>
      <c r="DG287" s="6">
        <f t="shared" si="425"/>
        <v>1587.7616018964854</v>
      </c>
      <c r="DH287" s="6">
        <f t="shared" si="425"/>
        <v>1587.7616018964854</v>
      </c>
      <c r="DI287" s="6">
        <f t="shared" si="425"/>
        <v>1587.7616018964854</v>
      </c>
      <c r="DJ287" s="6">
        <f t="shared" si="425"/>
        <v>1628.3709772153534</v>
      </c>
      <c r="DK287" s="6">
        <f t="shared" si="425"/>
        <v>1628.3709772153534</v>
      </c>
      <c r="DL287" s="6">
        <f t="shared" si="425"/>
        <v>1628.3709772153534</v>
      </c>
      <c r="DM287" s="6">
        <f t="shared" si="425"/>
        <v>1628.3709772153534</v>
      </c>
      <c r="DN287" s="6">
        <f t="shared" si="425"/>
        <v>1669.7925400405977</v>
      </c>
      <c r="DO287" s="6">
        <f t="shared" si="425"/>
        <v>1669.7925400405977</v>
      </c>
      <c r="DP287" s="6">
        <f t="shared" si="425"/>
        <v>1669.7925400405977</v>
      </c>
      <c r="DQ287" s="6">
        <f t="shared" si="425"/>
        <v>1669.7925400405977</v>
      </c>
      <c r="DR287" s="6">
        <f t="shared" si="425"/>
        <v>-9.9999999999999998E-17</v>
      </c>
      <c r="DS287" s="6">
        <f t="shared" si="425"/>
        <v>-9.9999999999999998E-17</v>
      </c>
      <c r="DT287" s="6">
        <f t="shared" si="425"/>
        <v>-9.9999999999999998E-17</v>
      </c>
      <c r="DU287" s="6">
        <f t="shared" si="425"/>
        <v>-9.9999999999999998E-17</v>
      </c>
      <c r="DV287" s="6">
        <f t="shared" si="425"/>
        <v>-9.9999999999999998E-17</v>
      </c>
      <c r="DW287" s="6">
        <f t="shared" si="425"/>
        <v>-9.9999999999999998E-17</v>
      </c>
      <c r="DX287" s="6">
        <f t="shared" si="425"/>
        <v>-9.9999999999999998E-17</v>
      </c>
      <c r="DY287" s="6">
        <f t="shared" si="425"/>
        <v>-9.9999999999999998E-17</v>
      </c>
      <c r="DZ287" s="6">
        <f t="shared" si="425"/>
        <v>-9.9999999999999998E-17</v>
      </c>
      <c r="EA287" s="6">
        <f t="shared" si="425"/>
        <v>-9.9999999999999998E-17</v>
      </c>
      <c r="EB287" s="6">
        <f t="shared" si="425"/>
        <v>-9.9999999999999998E-17</v>
      </c>
      <c r="EC287" s="6">
        <f t="shared" si="425"/>
        <v>-9.9999999999999998E-17</v>
      </c>
      <c r="ED287" s="6">
        <f t="shared" si="425"/>
        <v>-9.9999999999999998E-17</v>
      </c>
      <c r="EE287" s="6">
        <f t="shared" si="425"/>
        <v>-9.9999999999999998E-17</v>
      </c>
      <c r="EF287" s="6">
        <f t="shared" si="425"/>
        <v>-9.9999999999999998E-17</v>
      </c>
      <c r="EG287" s="6">
        <f t="shared" ref="EG287:FA287" si="426">EG283+EG284-EG285+EG286-0.0000000000000001</f>
        <v>-9.9999999999999998E-17</v>
      </c>
      <c r="EH287" s="6">
        <f t="shared" si="426"/>
        <v>-9.9999999999999998E-17</v>
      </c>
      <c r="EI287" s="6">
        <f t="shared" si="426"/>
        <v>-9.9999999999999998E-17</v>
      </c>
      <c r="EJ287" s="6">
        <f t="shared" si="426"/>
        <v>-9.9999999999999998E-17</v>
      </c>
      <c r="EK287" s="6">
        <f t="shared" si="426"/>
        <v>-9.9999999999999998E-17</v>
      </c>
      <c r="EL287" s="6">
        <f t="shared" si="426"/>
        <v>-9.9999999999999998E-17</v>
      </c>
      <c r="EM287" s="6">
        <f t="shared" si="426"/>
        <v>-9.9999999999999998E-17</v>
      </c>
      <c r="EN287" s="6">
        <f t="shared" si="426"/>
        <v>-9.9999999999999998E-17</v>
      </c>
      <c r="EO287" s="6">
        <f t="shared" si="426"/>
        <v>-9.9999999999999998E-17</v>
      </c>
      <c r="EP287" s="6">
        <f t="shared" si="426"/>
        <v>-9.9999999999999998E-17</v>
      </c>
      <c r="EQ287" s="6">
        <f t="shared" si="426"/>
        <v>-9.9999999999999998E-17</v>
      </c>
      <c r="ER287" s="6">
        <f t="shared" si="426"/>
        <v>-9.9999999999999998E-17</v>
      </c>
      <c r="ES287" s="6">
        <f t="shared" si="426"/>
        <v>-9.9999999999999998E-17</v>
      </c>
      <c r="ET287" s="6">
        <f t="shared" si="426"/>
        <v>-9.9999999999999998E-17</v>
      </c>
      <c r="EU287" s="6">
        <f t="shared" si="426"/>
        <v>-9.9999999999999998E-17</v>
      </c>
      <c r="EV287" s="6">
        <f t="shared" si="426"/>
        <v>-9.9999999999999998E-17</v>
      </c>
      <c r="EW287" s="6">
        <f t="shared" si="426"/>
        <v>-9.9999999999999998E-17</v>
      </c>
      <c r="EX287" s="6">
        <f t="shared" si="426"/>
        <v>-9.9999999999999998E-17</v>
      </c>
      <c r="EY287" s="6">
        <f t="shared" si="426"/>
        <v>-9.9999999999999998E-17</v>
      </c>
      <c r="EZ287" s="6">
        <f t="shared" si="426"/>
        <v>-9.9999999999999998E-17</v>
      </c>
      <c r="FA287" s="6">
        <f t="shared" si="426"/>
        <v>-9.9999999999999998E-17</v>
      </c>
    </row>
    <row r="288" spans="2:157" x14ac:dyDescent="0.35">
      <c r="C288" s="12" t="s">
        <v>220</v>
      </c>
      <c r="D288" s="13"/>
      <c r="E288" s="13"/>
      <c r="F288" s="13"/>
      <c r="G288" s="14">
        <f>XIRR(H287:FA287,H4:FA4)</f>
        <v>0.19145025610923769</v>
      </c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  <c r="BR288" s="6"/>
      <c r="BS288" s="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  <c r="CL288" s="6"/>
      <c r="CM288" s="6"/>
      <c r="CN288" s="6"/>
      <c r="CO288" s="6"/>
      <c r="CP288" s="6"/>
      <c r="CQ288" s="6"/>
      <c r="CR288" s="6"/>
      <c r="CS288" s="6"/>
      <c r="CT288" s="6"/>
      <c r="CU288" s="6"/>
      <c r="CV288" s="6"/>
      <c r="CW288" s="6"/>
      <c r="CX288" s="6"/>
      <c r="CY288" s="6"/>
      <c r="CZ288" s="6"/>
      <c r="DA288" s="6"/>
      <c r="DB288" s="6"/>
      <c r="DC288" s="6"/>
      <c r="DD288" s="6"/>
      <c r="DE288" s="6"/>
      <c r="DF288" s="6"/>
      <c r="DG288" s="6"/>
      <c r="DH288" s="6"/>
      <c r="DI288" s="6"/>
      <c r="DJ288" s="6"/>
      <c r="DK288" s="6"/>
      <c r="DL288" s="6"/>
      <c r="DM288" s="6"/>
      <c r="DN288" s="6"/>
      <c r="DO288" s="6"/>
      <c r="DP288" s="6"/>
      <c r="DQ288" s="6"/>
      <c r="DR288" s="6"/>
      <c r="DS288" s="6"/>
      <c r="DT288" s="6"/>
      <c r="DU288" s="6"/>
      <c r="DV288" s="6"/>
      <c r="DW288" s="6"/>
      <c r="DX288" s="6"/>
      <c r="DY288" s="6"/>
      <c r="DZ288" s="6"/>
      <c r="EA288" s="6"/>
      <c r="EB288" s="6"/>
      <c r="EC288" s="6"/>
      <c r="ED288" s="6"/>
      <c r="EE288" s="6"/>
      <c r="EF288" s="6"/>
      <c r="EG288" s="6"/>
      <c r="EH288" s="6"/>
      <c r="EI288" s="6"/>
      <c r="EJ288" s="6"/>
      <c r="EK288" s="6"/>
      <c r="EL288" s="6"/>
      <c r="EM288" s="6"/>
      <c r="EN288" s="6"/>
      <c r="EO288" s="6"/>
      <c r="EP288" s="6"/>
      <c r="EQ288" s="6"/>
      <c r="ER288" s="6"/>
      <c r="ES288" s="6"/>
      <c r="ET288" s="6"/>
      <c r="EU288" s="6"/>
      <c r="EV288" s="6"/>
      <c r="EW288" s="6"/>
      <c r="EX288" s="6"/>
      <c r="EY288" s="6"/>
      <c r="EZ288" s="6"/>
      <c r="FA288" s="6"/>
    </row>
    <row r="289" spans="2:157" x14ac:dyDescent="0.35">
      <c r="G289" s="7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  <c r="BS289" s="6"/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  <c r="CL289" s="6"/>
      <c r="CM289" s="6"/>
      <c r="CN289" s="6"/>
      <c r="CO289" s="6"/>
      <c r="CP289" s="6"/>
      <c r="CQ289" s="6"/>
      <c r="CR289" s="6"/>
      <c r="CS289" s="6"/>
      <c r="CT289" s="6"/>
      <c r="CU289" s="6"/>
      <c r="CV289" s="6"/>
      <c r="CW289" s="6"/>
      <c r="CX289" s="6"/>
      <c r="CY289" s="6"/>
      <c r="CZ289" s="6"/>
      <c r="DA289" s="6"/>
      <c r="DB289" s="6"/>
      <c r="DC289" s="6"/>
      <c r="DD289" s="6"/>
      <c r="DE289" s="6"/>
      <c r="DF289" s="6"/>
      <c r="DG289" s="6"/>
      <c r="DH289" s="6"/>
      <c r="DI289" s="6"/>
      <c r="DJ289" s="6"/>
      <c r="DK289" s="6"/>
      <c r="DL289" s="6"/>
      <c r="DM289" s="6"/>
      <c r="DN289" s="6"/>
      <c r="DO289" s="6"/>
      <c r="DP289" s="6"/>
      <c r="DQ289" s="6"/>
      <c r="DR289" s="6"/>
      <c r="DS289" s="6"/>
      <c r="DT289" s="6"/>
      <c r="DU289" s="6"/>
      <c r="DV289" s="6"/>
      <c r="DW289" s="6"/>
      <c r="DX289" s="6"/>
      <c r="DY289" s="6"/>
      <c r="DZ289" s="6"/>
      <c r="EA289" s="6"/>
      <c r="EB289" s="6"/>
      <c r="EC289" s="6"/>
      <c r="ED289" s="6"/>
      <c r="EE289" s="6"/>
      <c r="EF289" s="6"/>
      <c r="EG289" s="6"/>
      <c r="EH289" s="6"/>
      <c r="EI289" s="6"/>
      <c r="EJ289" s="6"/>
      <c r="EK289" s="6"/>
      <c r="EL289" s="6"/>
      <c r="EM289" s="6"/>
      <c r="EN289" s="6"/>
      <c r="EO289" s="6"/>
      <c r="EP289" s="6"/>
      <c r="EQ289" s="6"/>
      <c r="ER289" s="6"/>
      <c r="ES289" s="6"/>
      <c r="ET289" s="6"/>
      <c r="EU289" s="6"/>
      <c r="EV289" s="6"/>
      <c r="EW289" s="6"/>
      <c r="EX289" s="6"/>
      <c r="EY289" s="6"/>
      <c r="EZ289" s="6"/>
      <c r="FA289" s="6"/>
    </row>
    <row r="290" spans="2:157" x14ac:dyDescent="0.35">
      <c r="B290" s="2" t="s">
        <v>397</v>
      </c>
      <c r="G290" s="7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  <c r="CL290" s="6"/>
      <c r="CM290" s="6"/>
      <c r="CN290" s="6"/>
      <c r="CO290" s="6"/>
      <c r="CP290" s="6"/>
      <c r="CQ290" s="6"/>
      <c r="CR290" s="6"/>
      <c r="CS290" s="6"/>
      <c r="CT290" s="6"/>
      <c r="CU290" s="6"/>
      <c r="CV290" s="6"/>
      <c r="CW290" s="6"/>
      <c r="CX290" s="6"/>
      <c r="CY290" s="6"/>
      <c r="CZ290" s="6"/>
      <c r="DA290" s="6"/>
      <c r="DB290" s="6"/>
      <c r="DC290" s="6"/>
      <c r="DD290" s="6"/>
      <c r="DE290" s="6"/>
      <c r="DF290" s="6"/>
      <c r="DG290" s="6"/>
      <c r="DH290" s="6"/>
      <c r="DI290" s="6"/>
      <c r="DJ290" s="6"/>
      <c r="DK290" s="6"/>
      <c r="DL290" s="6"/>
      <c r="DM290" s="6"/>
      <c r="DN290" s="6"/>
      <c r="DO290" s="6"/>
      <c r="DP290" s="6"/>
      <c r="DQ290" s="6"/>
      <c r="DR290" s="6"/>
      <c r="DS290" s="6"/>
      <c r="DT290" s="6"/>
      <c r="DU290" s="6"/>
      <c r="DV290" s="6"/>
      <c r="DW290" s="6"/>
      <c r="DX290" s="6"/>
      <c r="DY290" s="6"/>
      <c r="DZ290" s="6"/>
      <c r="EA290" s="6"/>
      <c r="EB290" s="6"/>
      <c r="EC290" s="6"/>
      <c r="ED290" s="6"/>
      <c r="EE290" s="6"/>
      <c r="EF290" s="6"/>
      <c r="EG290" s="6"/>
      <c r="EH290" s="6"/>
      <c r="EI290" s="6"/>
      <c r="EJ290" s="6"/>
      <c r="EK290" s="6"/>
      <c r="EL290" s="6"/>
      <c r="EM290" s="6"/>
      <c r="EN290" s="6"/>
      <c r="EO290" s="6"/>
      <c r="EP290" s="6"/>
      <c r="EQ290" s="6"/>
      <c r="ER290" s="6"/>
      <c r="ES290" s="6"/>
      <c r="ET290" s="6"/>
      <c r="EU290" s="6"/>
      <c r="EV290" s="6"/>
      <c r="EW290" s="6"/>
      <c r="EX290" s="6"/>
      <c r="EY290" s="6"/>
      <c r="EZ290" s="6"/>
      <c r="FA290" s="6"/>
    </row>
    <row r="291" spans="2:157" x14ac:dyDescent="0.35">
      <c r="C291" s="2" t="s">
        <v>225</v>
      </c>
      <c r="G291" s="7">
        <f>G70</f>
        <v>0.35</v>
      </c>
      <c r="H291" s="6">
        <f>-H277*$G$291</f>
        <v>0</v>
      </c>
      <c r="I291" s="6">
        <f t="shared" ref="I291:BT291" si="427">-I277*$G$291</f>
        <v>0</v>
      </c>
      <c r="J291" s="6">
        <f t="shared" si="427"/>
        <v>0</v>
      </c>
      <c r="K291" s="6">
        <f t="shared" si="427"/>
        <v>0</v>
      </c>
      <c r="L291" s="6">
        <f t="shared" si="427"/>
        <v>0</v>
      </c>
      <c r="M291" s="6">
        <f t="shared" si="427"/>
        <v>0</v>
      </c>
      <c r="N291" s="6">
        <f t="shared" si="427"/>
        <v>0</v>
      </c>
      <c r="O291" s="6">
        <f t="shared" si="427"/>
        <v>0</v>
      </c>
      <c r="P291" s="6">
        <f t="shared" si="427"/>
        <v>0</v>
      </c>
      <c r="Q291" s="6">
        <f t="shared" si="427"/>
        <v>0</v>
      </c>
      <c r="R291" s="6">
        <f t="shared" si="427"/>
        <v>0</v>
      </c>
      <c r="S291" s="6">
        <f t="shared" si="427"/>
        <v>0</v>
      </c>
      <c r="T291" s="6">
        <f t="shared" si="427"/>
        <v>0</v>
      </c>
      <c r="U291" s="6">
        <f t="shared" si="427"/>
        <v>0</v>
      </c>
      <c r="V291" s="6">
        <f t="shared" si="427"/>
        <v>103942.32711257588</v>
      </c>
      <c r="W291" s="6">
        <f t="shared" si="427"/>
        <v>103942.32711257588</v>
      </c>
      <c r="X291" s="6">
        <f t="shared" si="427"/>
        <v>103942.32711257588</v>
      </c>
      <c r="Y291" s="6">
        <f t="shared" si="427"/>
        <v>103942.32711257588</v>
      </c>
      <c r="Z291" s="6">
        <f t="shared" si="427"/>
        <v>20630.526909436867</v>
      </c>
      <c r="AA291" s="6">
        <f t="shared" si="427"/>
        <v>1041.9458035069124</v>
      </c>
      <c r="AB291" s="6">
        <f t="shared" si="427"/>
        <v>1041.9458035069124</v>
      </c>
      <c r="AC291" s="6">
        <f t="shared" si="427"/>
        <v>1041.9458035069124</v>
      </c>
      <c r="AD291" s="6">
        <f t="shared" si="427"/>
        <v>417.55184711918776</v>
      </c>
      <c r="AE291" s="6">
        <f t="shared" si="427"/>
        <v>417.55184711918776</v>
      </c>
      <c r="AF291" s="6">
        <f t="shared" si="427"/>
        <v>417.55184711918776</v>
      </c>
      <c r="AG291" s="6">
        <f t="shared" si="427"/>
        <v>417.55184711918776</v>
      </c>
      <c r="AH291" s="6">
        <f t="shared" si="427"/>
        <v>36.856114341728961</v>
      </c>
      <c r="AI291" s="6">
        <f t="shared" si="427"/>
        <v>36.856114341728961</v>
      </c>
      <c r="AJ291" s="6">
        <f t="shared" si="427"/>
        <v>36.856114341728961</v>
      </c>
      <c r="AK291" s="6">
        <f t="shared" si="427"/>
        <v>36.856114341728961</v>
      </c>
      <c r="AL291" s="6">
        <f t="shared" si="427"/>
        <v>21.846216612692761</v>
      </c>
      <c r="AM291" s="6">
        <f t="shared" si="427"/>
        <v>21.846216612692761</v>
      </c>
      <c r="AN291" s="6">
        <f t="shared" si="427"/>
        <v>21.846216612692761</v>
      </c>
      <c r="AO291" s="6">
        <f t="shared" si="427"/>
        <v>21.846216612692761</v>
      </c>
      <c r="AP291" s="6">
        <f t="shared" si="427"/>
        <v>-267.94898914737422</v>
      </c>
      <c r="AQ291" s="6">
        <f t="shared" si="427"/>
        <v>-267.94898914737422</v>
      </c>
      <c r="AR291" s="6">
        <f t="shared" si="427"/>
        <v>-267.94898914737422</v>
      </c>
      <c r="AS291" s="6">
        <f t="shared" si="427"/>
        <v>-267.94898914737422</v>
      </c>
      <c r="AT291" s="6">
        <f t="shared" si="427"/>
        <v>-558.05039682111362</v>
      </c>
      <c r="AU291" s="6">
        <f t="shared" si="427"/>
        <v>-558.05039682111362</v>
      </c>
      <c r="AV291" s="6">
        <f t="shared" si="427"/>
        <v>-558.05039682111362</v>
      </c>
      <c r="AW291" s="6">
        <f t="shared" si="427"/>
        <v>-558.05039682111362</v>
      </c>
      <c r="AX291" s="6">
        <f t="shared" si="427"/>
        <v>-573.97902037034851</v>
      </c>
      <c r="AY291" s="6">
        <f t="shared" si="427"/>
        <v>-573.97902037034851</v>
      </c>
      <c r="AZ291" s="6">
        <f t="shared" si="427"/>
        <v>-573.97902037034851</v>
      </c>
      <c r="BA291" s="6">
        <f t="shared" si="427"/>
        <v>-573.97902037034851</v>
      </c>
      <c r="BB291" s="6">
        <f t="shared" si="427"/>
        <v>-590.22621639056786</v>
      </c>
      <c r="BC291" s="6">
        <f t="shared" si="427"/>
        <v>-590.22621639056786</v>
      </c>
      <c r="BD291" s="6">
        <f t="shared" si="427"/>
        <v>-590.22621639056786</v>
      </c>
      <c r="BE291" s="6">
        <f t="shared" si="427"/>
        <v>-590.22621639056786</v>
      </c>
      <c r="BF291" s="6">
        <f t="shared" si="427"/>
        <v>-606.79835633119194</v>
      </c>
      <c r="BG291" s="6">
        <f t="shared" si="427"/>
        <v>-606.79835633119194</v>
      </c>
      <c r="BH291" s="6">
        <f t="shared" si="427"/>
        <v>-606.79835633119194</v>
      </c>
      <c r="BI291" s="6">
        <f t="shared" si="427"/>
        <v>-606.79835633119194</v>
      </c>
      <c r="BJ291" s="6">
        <f t="shared" si="427"/>
        <v>-623.70193907062844</v>
      </c>
      <c r="BK291" s="6">
        <f t="shared" si="427"/>
        <v>-623.70193907062844</v>
      </c>
      <c r="BL291" s="6">
        <f t="shared" si="427"/>
        <v>-623.70193907062844</v>
      </c>
      <c r="BM291" s="6">
        <f t="shared" si="427"/>
        <v>-623.70193907062844</v>
      </c>
      <c r="BN291" s="6">
        <f t="shared" si="427"/>
        <v>-640.94359346485373</v>
      </c>
      <c r="BO291" s="6">
        <f t="shared" si="427"/>
        <v>-640.94359346485373</v>
      </c>
      <c r="BP291" s="6">
        <f t="shared" si="427"/>
        <v>-640.94359346485373</v>
      </c>
      <c r="BQ291" s="6">
        <f t="shared" si="427"/>
        <v>-640.94359346485373</v>
      </c>
      <c r="BR291" s="6">
        <f t="shared" si="427"/>
        <v>-658.53008094696361</v>
      </c>
      <c r="BS291" s="6">
        <f t="shared" si="427"/>
        <v>-658.53008094696361</v>
      </c>
      <c r="BT291" s="6">
        <f t="shared" si="427"/>
        <v>-658.53008094696361</v>
      </c>
      <c r="BU291" s="6">
        <f t="shared" ref="BU291:EF291" si="428">-BU277*$G$291</f>
        <v>-658.53008094696361</v>
      </c>
      <c r="BV291" s="6">
        <f t="shared" si="428"/>
        <v>-676.4682981787156</v>
      </c>
      <c r="BW291" s="6">
        <f t="shared" si="428"/>
        <v>-676.4682981787156</v>
      </c>
      <c r="BX291" s="6">
        <f t="shared" si="428"/>
        <v>-676.4682981787156</v>
      </c>
      <c r="BY291" s="6">
        <f t="shared" si="428"/>
        <v>-676.4682981787156</v>
      </c>
      <c r="BZ291" s="6">
        <f t="shared" si="428"/>
        <v>-694.7652797551026</v>
      </c>
      <c r="CA291" s="6">
        <f t="shared" si="428"/>
        <v>-694.7652797551026</v>
      </c>
      <c r="CB291" s="6">
        <f t="shared" si="428"/>
        <v>-694.7652797551026</v>
      </c>
      <c r="CC291" s="6">
        <f t="shared" si="428"/>
        <v>-694.7652797551026</v>
      </c>
      <c r="CD291" s="6">
        <f t="shared" si="428"/>
        <v>-713.42820096301716</v>
      </c>
      <c r="CE291" s="6">
        <f t="shared" si="428"/>
        <v>-713.42820096301716</v>
      </c>
      <c r="CF291" s="6">
        <f t="shared" si="428"/>
        <v>-713.42820096301716</v>
      </c>
      <c r="CG291" s="6">
        <f t="shared" si="428"/>
        <v>-713.42820096301716</v>
      </c>
      <c r="CH291" s="6">
        <f t="shared" si="428"/>
        <v>-732.46438059509023</v>
      </c>
      <c r="CI291" s="6">
        <f t="shared" si="428"/>
        <v>-732.46438059509023</v>
      </c>
      <c r="CJ291" s="6">
        <f t="shared" si="428"/>
        <v>-732.46438059509023</v>
      </c>
      <c r="CK291" s="6">
        <f t="shared" si="428"/>
        <v>-732.46438059509023</v>
      </c>
      <c r="CL291" s="6">
        <f t="shared" si="428"/>
        <v>-751.88128381980516</v>
      </c>
      <c r="CM291" s="6">
        <f t="shared" si="428"/>
        <v>-751.88128381980516</v>
      </c>
      <c r="CN291" s="6">
        <f t="shared" si="428"/>
        <v>-751.88128381980516</v>
      </c>
      <c r="CO291" s="6">
        <f t="shared" si="428"/>
        <v>-751.88128381980516</v>
      </c>
      <c r="CP291" s="6">
        <f t="shared" si="428"/>
        <v>-771.68652510901393</v>
      </c>
      <c r="CQ291" s="6">
        <f t="shared" si="428"/>
        <v>-771.68652510901393</v>
      </c>
      <c r="CR291" s="6">
        <f t="shared" si="428"/>
        <v>-771.68652510901393</v>
      </c>
      <c r="CS291" s="6">
        <f t="shared" si="428"/>
        <v>-771.68652510901393</v>
      </c>
      <c r="CT291" s="6">
        <f t="shared" si="428"/>
        <v>-791.88787122400709</v>
      </c>
      <c r="CU291" s="6">
        <f t="shared" si="428"/>
        <v>-791.88787122400709</v>
      </c>
      <c r="CV291" s="6">
        <f t="shared" si="428"/>
        <v>-791.88787122400709</v>
      </c>
      <c r="CW291" s="6">
        <f t="shared" si="428"/>
        <v>-791.88787122400709</v>
      </c>
      <c r="CX291" s="6">
        <f t="shared" si="428"/>
        <v>-812.49324426129999</v>
      </c>
      <c r="CY291" s="6">
        <f t="shared" si="428"/>
        <v>-812.49324426129999</v>
      </c>
      <c r="CZ291" s="6">
        <f t="shared" si="428"/>
        <v>-812.49324426129999</v>
      </c>
      <c r="DA291" s="6">
        <f t="shared" si="428"/>
        <v>-812.49324426129999</v>
      </c>
      <c r="DB291" s="6">
        <f t="shared" si="428"/>
        <v>-833.51072475933915</v>
      </c>
      <c r="DC291" s="6">
        <f t="shared" si="428"/>
        <v>-833.51072475933915</v>
      </c>
      <c r="DD291" s="6">
        <f t="shared" si="428"/>
        <v>-833.51072475933915</v>
      </c>
      <c r="DE291" s="6">
        <f t="shared" si="428"/>
        <v>-833.51072475933915</v>
      </c>
      <c r="DF291" s="6">
        <f t="shared" si="428"/>
        <v>-854.94855486733832</v>
      </c>
      <c r="DG291" s="6">
        <f t="shared" si="428"/>
        <v>-854.94855486733832</v>
      </c>
      <c r="DH291" s="6">
        <f t="shared" si="428"/>
        <v>-854.94855486733832</v>
      </c>
      <c r="DI291" s="6">
        <f t="shared" si="428"/>
        <v>-854.94855486733832</v>
      </c>
      <c r="DJ291" s="6">
        <f t="shared" si="428"/>
        <v>-876.81514157749791</v>
      </c>
      <c r="DK291" s="6">
        <f t="shared" si="428"/>
        <v>-876.81514157749791</v>
      </c>
      <c r="DL291" s="6">
        <f t="shared" si="428"/>
        <v>-876.81514157749791</v>
      </c>
      <c r="DM291" s="6">
        <f t="shared" si="428"/>
        <v>-876.81514157749791</v>
      </c>
      <c r="DN291" s="6">
        <f t="shared" si="428"/>
        <v>-899.11906002186038</v>
      </c>
      <c r="DO291" s="6">
        <f t="shared" si="428"/>
        <v>-899.11906002186038</v>
      </c>
      <c r="DP291" s="6">
        <f t="shared" si="428"/>
        <v>-899.11906002186038</v>
      </c>
      <c r="DQ291" s="6">
        <f t="shared" si="428"/>
        <v>-899.11906002186038</v>
      </c>
      <c r="DR291" s="6">
        <f t="shared" si="428"/>
        <v>0</v>
      </c>
      <c r="DS291" s="6">
        <f t="shared" si="428"/>
        <v>0</v>
      </c>
      <c r="DT291" s="6">
        <f t="shared" si="428"/>
        <v>0</v>
      </c>
      <c r="DU291" s="6">
        <f t="shared" si="428"/>
        <v>0</v>
      </c>
      <c r="DV291" s="6">
        <f t="shared" si="428"/>
        <v>0</v>
      </c>
      <c r="DW291" s="6">
        <f t="shared" si="428"/>
        <v>0</v>
      </c>
      <c r="DX291" s="6">
        <f t="shared" si="428"/>
        <v>0</v>
      </c>
      <c r="DY291" s="6">
        <f t="shared" si="428"/>
        <v>0</v>
      </c>
      <c r="DZ291" s="6">
        <f t="shared" si="428"/>
        <v>0</v>
      </c>
      <c r="EA291" s="6">
        <f t="shared" si="428"/>
        <v>0</v>
      </c>
      <c r="EB291" s="6">
        <f t="shared" si="428"/>
        <v>0</v>
      </c>
      <c r="EC291" s="6">
        <f t="shared" si="428"/>
        <v>0</v>
      </c>
      <c r="ED291" s="6">
        <f t="shared" si="428"/>
        <v>0</v>
      </c>
      <c r="EE291" s="6">
        <f t="shared" si="428"/>
        <v>0</v>
      </c>
      <c r="EF291" s="6">
        <f t="shared" si="428"/>
        <v>0</v>
      </c>
      <c r="EG291" s="6">
        <f t="shared" ref="EG291:FA291" si="429">-EG277*$G$291</f>
        <v>0</v>
      </c>
      <c r="EH291" s="6">
        <f t="shared" si="429"/>
        <v>0</v>
      </c>
      <c r="EI291" s="6">
        <f t="shared" si="429"/>
        <v>0</v>
      </c>
      <c r="EJ291" s="6">
        <f t="shared" si="429"/>
        <v>0</v>
      </c>
      <c r="EK291" s="6">
        <f t="shared" si="429"/>
        <v>0</v>
      </c>
      <c r="EL291" s="6">
        <f t="shared" si="429"/>
        <v>0</v>
      </c>
      <c r="EM291" s="6">
        <f t="shared" si="429"/>
        <v>0</v>
      </c>
      <c r="EN291" s="6">
        <f t="shared" si="429"/>
        <v>0</v>
      </c>
      <c r="EO291" s="6">
        <f t="shared" si="429"/>
        <v>0</v>
      </c>
      <c r="EP291" s="6">
        <f t="shared" si="429"/>
        <v>0</v>
      </c>
      <c r="EQ291" s="6">
        <f t="shared" si="429"/>
        <v>0</v>
      </c>
      <c r="ER291" s="6">
        <f t="shared" si="429"/>
        <v>0</v>
      </c>
      <c r="ES291" s="6">
        <f t="shared" si="429"/>
        <v>0</v>
      </c>
      <c r="ET291" s="6">
        <f t="shared" si="429"/>
        <v>0</v>
      </c>
      <c r="EU291" s="6">
        <f t="shared" si="429"/>
        <v>0</v>
      </c>
      <c r="EV291" s="6">
        <f t="shared" si="429"/>
        <v>0</v>
      </c>
      <c r="EW291" s="6">
        <f t="shared" si="429"/>
        <v>0</v>
      </c>
      <c r="EX291" s="6">
        <f t="shared" si="429"/>
        <v>0</v>
      </c>
      <c r="EY291" s="6">
        <f t="shared" si="429"/>
        <v>0</v>
      </c>
      <c r="EZ291" s="6">
        <f t="shared" si="429"/>
        <v>0</v>
      </c>
      <c r="FA291" s="6">
        <f t="shared" si="429"/>
        <v>0</v>
      </c>
    </row>
    <row r="292" spans="2:157" x14ac:dyDescent="0.35">
      <c r="C292" s="2" t="s">
        <v>226</v>
      </c>
      <c r="G292" s="7"/>
      <c r="H292" s="6">
        <f>H287-H283+H291-0.00000000001</f>
        <v>-1.0000099999999999E-11</v>
      </c>
      <c r="I292" s="6">
        <f t="shared" ref="I292:BT292" si="430">I287-I283+I291-0.00000000001</f>
        <v>-1.0000099999999999E-11</v>
      </c>
      <c r="J292" s="6">
        <f t="shared" si="430"/>
        <v>-1.0000099999999999E-11</v>
      </c>
      <c r="K292" s="6">
        <f t="shared" si="430"/>
        <v>-1.0000099999999999E-11</v>
      </c>
      <c r="L292" s="6">
        <f t="shared" si="430"/>
        <v>-1.0000099999999999E-11</v>
      </c>
      <c r="M292" s="6">
        <f t="shared" si="430"/>
        <v>-1.0000099999999999E-11</v>
      </c>
      <c r="N292" s="6">
        <f t="shared" si="430"/>
        <v>-1.0000099999999999E-11</v>
      </c>
      <c r="O292" s="6">
        <f t="shared" si="430"/>
        <v>-1.0000099999999999E-11</v>
      </c>
      <c r="P292" s="6">
        <f t="shared" si="430"/>
        <v>-1.0000099999999999E-11</v>
      </c>
      <c r="Q292" s="6">
        <f t="shared" si="430"/>
        <v>-1.0000099999999999E-11</v>
      </c>
      <c r="R292" s="6">
        <f t="shared" si="430"/>
        <v>-1.0000099999999999E-11</v>
      </c>
      <c r="S292" s="6">
        <f t="shared" si="430"/>
        <v>-1.0000099999999999E-11</v>
      </c>
      <c r="T292" s="6">
        <f t="shared" si="430"/>
        <v>-907461.23500799993</v>
      </c>
      <c r="U292" s="6">
        <f t="shared" si="430"/>
        <v>-1.0000099999999999E-11</v>
      </c>
      <c r="V292" s="6">
        <f t="shared" si="430"/>
        <v>810911.34551099583</v>
      </c>
      <c r="W292" s="6">
        <f t="shared" si="430"/>
        <v>109046.79655949587</v>
      </c>
      <c r="X292" s="6">
        <f t="shared" si="430"/>
        <v>109046.79655949587</v>
      </c>
      <c r="Y292" s="6">
        <f t="shared" si="430"/>
        <v>109046.79655949587</v>
      </c>
      <c r="Z292" s="6">
        <f t="shared" si="430"/>
        <v>25734.996356356856</v>
      </c>
      <c r="AA292" s="6">
        <f t="shared" si="430"/>
        <v>6146.4152504269014</v>
      </c>
      <c r="AB292" s="6">
        <f t="shared" si="430"/>
        <v>6146.4152504269014</v>
      </c>
      <c r="AC292" s="6">
        <f t="shared" si="430"/>
        <v>6146.4152504269014</v>
      </c>
      <c r="AD292" s="6">
        <f t="shared" si="430"/>
        <v>5522.0212940391775</v>
      </c>
      <c r="AE292" s="6">
        <f t="shared" si="430"/>
        <v>5522.0212940391775</v>
      </c>
      <c r="AF292" s="6">
        <f t="shared" si="430"/>
        <v>5522.0212940391775</v>
      </c>
      <c r="AG292" s="6">
        <f t="shared" si="430"/>
        <v>5522.0212940391775</v>
      </c>
      <c r="AH292" s="6">
        <f t="shared" si="430"/>
        <v>5141.3255612617186</v>
      </c>
      <c r="AI292" s="6">
        <f t="shared" si="430"/>
        <v>5141.3255612617186</v>
      </c>
      <c r="AJ292" s="6">
        <f t="shared" si="430"/>
        <v>5141.3255612617186</v>
      </c>
      <c r="AK292" s="6">
        <f t="shared" si="430"/>
        <v>5141.3255612617186</v>
      </c>
      <c r="AL292" s="6">
        <f t="shared" si="430"/>
        <v>5126.3156635326823</v>
      </c>
      <c r="AM292" s="6">
        <f t="shared" si="430"/>
        <v>5126.3156635326823</v>
      </c>
      <c r="AN292" s="6">
        <f t="shared" si="430"/>
        <v>5126.3156635326823</v>
      </c>
      <c r="AO292" s="6">
        <f t="shared" si="430"/>
        <v>5126.3156635326823</v>
      </c>
      <c r="AP292" s="6">
        <f t="shared" si="430"/>
        <v>1281.862722920685</v>
      </c>
      <c r="AQ292" s="6">
        <f t="shared" si="430"/>
        <v>1281.862722920685</v>
      </c>
      <c r="AR292" s="6">
        <f t="shared" si="430"/>
        <v>1281.862722920685</v>
      </c>
      <c r="AS292" s="6">
        <f t="shared" si="430"/>
        <v>1281.862722920685</v>
      </c>
      <c r="AT292" s="6">
        <f t="shared" si="430"/>
        <v>1036.3793083820583</v>
      </c>
      <c r="AU292" s="6">
        <f t="shared" si="430"/>
        <v>1036.3793083820583</v>
      </c>
      <c r="AV292" s="6">
        <f t="shared" si="430"/>
        <v>1036.3793083820583</v>
      </c>
      <c r="AW292" s="6">
        <f t="shared" si="430"/>
        <v>1036.3793083820583</v>
      </c>
      <c r="AX292" s="6">
        <f t="shared" si="430"/>
        <v>1065.9610378306372</v>
      </c>
      <c r="AY292" s="6">
        <f t="shared" si="430"/>
        <v>1065.9610378306372</v>
      </c>
      <c r="AZ292" s="6">
        <f t="shared" si="430"/>
        <v>1065.9610378306372</v>
      </c>
      <c r="BA292" s="6">
        <f t="shared" si="430"/>
        <v>1065.9610378306372</v>
      </c>
      <c r="BB292" s="6">
        <f t="shared" si="430"/>
        <v>1096.1344018681875</v>
      </c>
      <c r="BC292" s="6">
        <f t="shared" si="430"/>
        <v>1096.1344018681875</v>
      </c>
      <c r="BD292" s="6">
        <f t="shared" si="430"/>
        <v>1096.1344018681875</v>
      </c>
      <c r="BE292" s="6">
        <f t="shared" si="430"/>
        <v>1096.1344018681875</v>
      </c>
      <c r="BF292" s="6">
        <f t="shared" si="430"/>
        <v>1126.9112331864894</v>
      </c>
      <c r="BG292" s="6">
        <f t="shared" si="430"/>
        <v>1126.9112331864894</v>
      </c>
      <c r="BH292" s="6">
        <f t="shared" si="430"/>
        <v>1126.9112331864894</v>
      </c>
      <c r="BI292" s="6">
        <f t="shared" si="430"/>
        <v>1126.9112331864894</v>
      </c>
      <c r="BJ292" s="6">
        <f t="shared" si="430"/>
        <v>1158.3036011311572</v>
      </c>
      <c r="BK292" s="6">
        <f t="shared" si="430"/>
        <v>1158.3036011311572</v>
      </c>
      <c r="BL292" s="6">
        <f t="shared" si="430"/>
        <v>1158.3036011311572</v>
      </c>
      <c r="BM292" s="6">
        <f t="shared" si="430"/>
        <v>1158.3036011311572</v>
      </c>
      <c r="BN292" s="6">
        <f t="shared" si="430"/>
        <v>1190.3238164347185</v>
      </c>
      <c r="BO292" s="6">
        <f t="shared" si="430"/>
        <v>1190.3238164347185</v>
      </c>
      <c r="BP292" s="6">
        <f t="shared" si="430"/>
        <v>1190.3238164347185</v>
      </c>
      <c r="BQ292" s="6">
        <f t="shared" si="430"/>
        <v>1190.3238164347185</v>
      </c>
      <c r="BR292" s="6">
        <f t="shared" si="430"/>
        <v>1222.984436044351</v>
      </c>
      <c r="BS292" s="6">
        <f t="shared" si="430"/>
        <v>1222.984436044351</v>
      </c>
      <c r="BT292" s="6">
        <f t="shared" si="430"/>
        <v>1222.984436044351</v>
      </c>
      <c r="BU292" s="6">
        <f t="shared" ref="BU292:EF292" si="431">BU287-BU283+BU291-0.00000000001</f>
        <v>1222.984436044351</v>
      </c>
      <c r="BV292" s="6">
        <f t="shared" si="431"/>
        <v>1256.2982680461764</v>
      </c>
      <c r="BW292" s="6">
        <f t="shared" si="431"/>
        <v>1256.2982680461764</v>
      </c>
      <c r="BX292" s="6">
        <f t="shared" si="431"/>
        <v>1256.2982680461764</v>
      </c>
      <c r="BY292" s="6">
        <f t="shared" si="431"/>
        <v>1256.2982680461764</v>
      </c>
      <c r="BZ292" s="6">
        <f t="shared" si="431"/>
        <v>1290.278376688038</v>
      </c>
      <c r="CA292" s="6">
        <f t="shared" si="431"/>
        <v>1290.278376688038</v>
      </c>
      <c r="CB292" s="6">
        <f t="shared" si="431"/>
        <v>1290.278376688038</v>
      </c>
      <c r="CC292" s="6">
        <f t="shared" si="431"/>
        <v>1290.278376688038</v>
      </c>
      <c r="CD292" s="6">
        <f t="shared" si="431"/>
        <v>1324.9380875027362</v>
      </c>
      <c r="CE292" s="6">
        <f t="shared" si="431"/>
        <v>1324.9380875027362</v>
      </c>
      <c r="CF292" s="6">
        <f t="shared" si="431"/>
        <v>1324.9380875027362</v>
      </c>
      <c r="CG292" s="6">
        <f t="shared" si="431"/>
        <v>1324.9380875027362</v>
      </c>
      <c r="CH292" s="6">
        <f t="shared" si="431"/>
        <v>1360.2909925337292</v>
      </c>
      <c r="CI292" s="6">
        <f t="shared" si="431"/>
        <v>1360.2909925337292</v>
      </c>
      <c r="CJ292" s="6">
        <f t="shared" si="431"/>
        <v>1360.2909925337292</v>
      </c>
      <c r="CK292" s="6">
        <f t="shared" si="431"/>
        <v>1360.2909925337292</v>
      </c>
      <c r="CL292" s="6">
        <f t="shared" si="431"/>
        <v>1396.3509556653426</v>
      </c>
      <c r="CM292" s="6">
        <f t="shared" si="431"/>
        <v>1396.3509556653426</v>
      </c>
      <c r="CN292" s="6">
        <f t="shared" si="431"/>
        <v>1396.3509556653426</v>
      </c>
      <c r="CO292" s="6">
        <f t="shared" si="431"/>
        <v>1396.3509556653426</v>
      </c>
      <c r="CP292" s="6">
        <f t="shared" si="431"/>
        <v>1433.1321180595874</v>
      </c>
      <c r="CQ292" s="6">
        <f t="shared" si="431"/>
        <v>1433.1321180595874</v>
      </c>
      <c r="CR292" s="6">
        <f t="shared" si="431"/>
        <v>1433.1321180595874</v>
      </c>
      <c r="CS292" s="6">
        <f t="shared" si="431"/>
        <v>1433.1321180595874</v>
      </c>
      <c r="CT292" s="6">
        <f t="shared" si="431"/>
        <v>1470.6489037017177</v>
      </c>
      <c r="CU292" s="6">
        <f t="shared" si="431"/>
        <v>1470.6489037017177</v>
      </c>
      <c r="CV292" s="6">
        <f t="shared" si="431"/>
        <v>1470.6489037017177</v>
      </c>
      <c r="CW292" s="6">
        <f t="shared" si="431"/>
        <v>1470.6489037017177</v>
      </c>
      <c r="CX292" s="6">
        <f t="shared" si="431"/>
        <v>1508.9160250566902</v>
      </c>
      <c r="CY292" s="6">
        <f t="shared" si="431"/>
        <v>1508.9160250566902</v>
      </c>
      <c r="CZ292" s="6">
        <f t="shared" si="431"/>
        <v>1508.9160250566902</v>
      </c>
      <c r="DA292" s="6">
        <f t="shared" si="431"/>
        <v>1508.9160250566902</v>
      </c>
      <c r="DB292" s="6">
        <f t="shared" si="431"/>
        <v>1547.9484888387628</v>
      </c>
      <c r="DC292" s="6">
        <f t="shared" si="431"/>
        <v>1547.9484888387628</v>
      </c>
      <c r="DD292" s="6">
        <f t="shared" si="431"/>
        <v>1547.9484888387628</v>
      </c>
      <c r="DE292" s="6">
        <f t="shared" si="431"/>
        <v>1547.9484888387628</v>
      </c>
      <c r="DF292" s="6">
        <f t="shared" si="431"/>
        <v>1587.7616018964754</v>
      </c>
      <c r="DG292" s="6">
        <f t="shared" si="431"/>
        <v>1587.7616018964754</v>
      </c>
      <c r="DH292" s="6">
        <f t="shared" si="431"/>
        <v>1587.7616018964754</v>
      </c>
      <c r="DI292" s="6">
        <f t="shared" si="431"/>
        <v>1587.7616018964754</v>
      </c>
      <c r="DJ292" s="6">
        <f t="shared" si="431"/>
        <v>1628.3709772153434</v>
      </c>
      <c r="DK292" s="6">
        <f t="shared" si="431"/>
        <v>1628.3709772153434</v>
      </c>
      <c r="DL292" s="6">
        <f t="shared" si="431"/>
        <v>1628.3709772153434</v>
      </c>
      <c r="DM292" s="6">
        <f t="shared" si="431"/>
        <v>1628.3709772153434</v>
      </c>
      <c r="DN292" s="6">
        <f t="shared" si="431"/>
        <v>1669.7925400405877</v>
      </c>
      <c r="DO292" s="6">
        <f t="shared" si="431"/>
        <v>1669.7925400405877</v>
      </c>
      <c r="DP292" s="6">
        <f t="shared" si="431"/>
        <v>1669.7925400405877</v>
      </c>
      <c r="DQ292" s="6">
        <f t="shared" si="431"/>
        <v>1669.7925400405877</v>
      </c>
      <c r="DR292" s="6">
        <f t="shared" si="431"/>
        <v>-1.0000099999999999E-11</v>
      </c>
      <c r="DS292" s="6">
        <f t="shared" si="431"/>
        <v>-1.0000099999999999E-11</v>
      </c>
      <c r="DT292" s="6">
        <f t="shared" si="431"/>
        <v>-1.0000099999999999E-11</v>
      </c>
      <c r="DU292" s="6">
        <f t="shared" si="431"/>
        <v>-1.0000099999999999E-11</v>
      </c>
      <c r="DV292" s="6">
        <f t="shared" si="431"/>
        <v>-1.0000099999999999E-11</v>
      </c>
      <c r="DW292" s="6">
        <f t="shared" si="431"/>
        <v>-1.0000099999999999E-11</v>
      </c>
      <c r="DX292" s="6">
        <f t="shared" si="431"/>
        <v>-1.0000099999999999E-11</v>
      </c>
      <c r="DY292" s="6">
        <f t="shared" si="431"/>
        <v>-1.0000099999999999E-11</v>
      </c>
      <c r="DZ292" s="6">
        <f t="shared" si="431"/>
        <v>-1.0000099999999999E-11</v>
      </c>
      <c r="EA292" s="6">
        <f t="shared" si="431"/>
        <v>-1.0000099999999999E-11</v>
      </c>
      <c r="EB292" s="6">
        <f t="shared" si="431"/>
        <v>-1.0000099999999999E-11</v>
      </c>
      <c r="EC292" s="6">
        <f t="shared" si="431"/>
        <v>-1.0000099999999999E-11</v>
      </c>
      <c r="ED292" s="6">
        <f t="shared" si="431"/>
        <v>-1.0000099999999999E-11</v>
      </c>
      <c r="EE292" s="6">
        <f t="shared" si="431"/>
        <v>-1.0000099999999999E-11</v>
      </c>
      <c r="EF292" s="6">
        <f t="shared" si="431"/>
        <v>-1.0000099999999999E-11</v>
      </c>
      <c r="EG292" s="6">
        <f t="shared" ref="EG292:FA292" si="432">EG287-EG283+EG291-0.00000000001</f>
        <v>-1.0000099999999999E-11</v>
      </c>
      <c r="EH292" s="6">
        <f t="shared" si="432"/>
        <v>-1.0000099999999999E-11</v>
      </c>
      <c r="EI292" s="6">
        <f t="shared" si="432"/>
        <v>-1.0000099999999999E-11</v>
      </c>
      <c r="EJ292" s="6">
        <f t="shared" si="432"/>
        <v>-1.0000099999999999E-11</v>
      </c>
      <c r="EK292" s="6">
        <f t="shared" si="432"/>
        <v>-1.0000099999999999E-11</v>
      </c>
      <c r="EL292" s="6">
        <f t="shared" si="432"/>
        <v>-1.0000099999999999E-11</v>
      </c>
      <c r="EM292" s="6">
        <f t="shared" si="432"/>
        <v>-1.0000099999999999E-11</v>
      </c>
      <c r="EN292" s="6">
        <f t="shared" si="432"/>
        <v>-1.0000099999999999E-11</v>
      </c>
      <c r="EO292" s="6">
        <f t="shared" si="432"/>
        <v>-1.0000099999999999E-11</v>
      </c>
      <c r="EP292" s="6">
        <f t="shared" si="432"/>
        <v>-1.0000099999999999E-11</v>
      </c>
      <c r="EQ292" s="6">
        <f t="shared" si="432"/>
        <v>-1.0000099999999999E-11</v>
      </c>
      <c r="ER292" s="6">
        <f t="shared" si="432"/>
        <v>-1.0000099999999999E-11</v>
      </c>
      <c r="ES292" s="6">
        <f t="shared" si="432"/>
        <v>-1.0000099999999999E-11</v>
      </c>
      <c r="ET292" s="6">
        <f t="shared" si="432"/>
        <v>-1.0000099999999999E-11</v>
      </c>
      <c r="EU292" s="6">
        <f t="shared" si="432"/>
        <v>-1.0000099999999999E-11</v>
      </c>
      <c r="EV292" s="6">
        <f t="shared" si="432"/>
        <v>-1.0000099999999999E-11</v>
      </c>
      <c r="EW292" s="6">
        <f t="shared" si="432"/>
        <v>-1.0000099999999999E-11</v>
      </c>
      <c r="EX292" s="6">
        <f t="shared" si="432"/>
        <v>-1.0000099999999999E-11</v>
      </c>
      <c r="EY292" s="6">
        <f t="shared" si="432"/>
        <v>-1.0000099999999999E-11</v>
      </c>
      <c r="EZ292" s="6">
        <f t="shared" si="432"/>
        <v>-1.0000099999999999E-11</v>
      </c>
      <c r="FA292" s="6">
        <f t="shared" si="432"/>
        <v>-1.0000099999999999E-11</v>
      </c>
    </row>
    <row r="293" spans="2:157" x14ac:dyDescent="0.35">
      <c r="C293" s="27" t="s">
        <v>227</v>
      </c>
      <c r="D293" s="28"/>
      <c r="E293" s="28"/>
      <c r="F293" s="28"/>
      <c r="G293" s="29">
        <f>XIRR(H292:FA292,H4:FA4)</f>
        <v>0.75425943136215201</v>
      </c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  <c r="CM293" s="6"/>
      <c r="CN293" s="6"/>
      <c r="CO293" s="6"/>
      <c r="CP293" s="6"/>
      <c r="CQ293" s="6"/>
      <c r="CR293" s="6"/>
      <c r="CS293" s="6"/>
      <c r="CT293" s="6"/>
      <c r="CU293" s="6"/>
      <c r="CV293" s="6"/>
      <c r="CW293" s="6"/>
      <c r="CX293" s="6"/>
      <c r="CY293" s="6"/>
      <c r="CZ293" s="6"/>
      <c r="DA293" s="6"/>
      <c r="DB293" s="6"/>
      <c r="DC293" s="6"/>
      <c r="DD293" s="6"/>
      <c r="DE293" s="6"/>
      <c r="DF293" s="6"/>
      <c r="DG293" s="6"/>
      <c r="DH293" s="6"/>
      <c r="DI293" s="6"/>
      <c r="DJ293" s="6"/>
      <c r="DK293" s="6"/>
      <c r="DL293" s="6"/>
      <c r="DM293" s="6"/>
      <c r="DN293" s="6"/>
      <c r="DO293" s="6"/>
      <c r="DP293" s="6"/>
      <c r="DQ293" s="6"/>
      <c r="DR293" s="6"/>
      <c r="DS293" s="6"/>
      <c r="DT293" s="6"/>
      <c r="DU293" s="6"/>
      <c r="DV293" s="6"/>
      <c r="DW293" s="6"/>
      <c r="DX293" s="6"/>
      <c r="DY293" s="6"/>
      <c r="DZ293" s="6"/>
      <c r="EA293" s="6"/>
      <c r="EB293" s="6"/>
      <c r="EC293" s="6"/>
      <c r="ED293" s="6"/>
      <c r="EE293" s="6"/>
      <c r="EF293" s="6"/>
      <c r="EG293" s="6"/>
      <c r="EH293" s="6"/>
      <c r="EI293" s="6"/>
      <c r="EJ293" s="6"/>
      <c r="EK293" s="6"/>
      <c r="EL293" s="6"/>
      <c r="EM293" s="6"/>
      <c r="EN293" s="6"/>
      <c r="EO293" s="6"/>
      <c r="EP293" s="6"/>
      <c r="EQ293" s="6"/>
      <c r="ER293" s="6"/>
      <c r="ES293" s="6"/>
      <c r="ET293" s="6"/>
      <c r="EU293" s="6"/>
      <c r="EV293" s="6"/>
      <c r="EW293" s="6"/>
      <c r="EX293" s="6"/>
      <c r="EY293" s="6"/>
      <c r="EZ293" s="6"/>
      <c r="FA293" s="6"/>
    </row>
    <row r="294" spans="2:157" x14ac:dyDescent="0.35">
      <c r="G294" s="7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  <c r="BR294" s="6"/>
      <c r="BS294" s="6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  <c r="CL294" s="6"/>
      <c r="CM294" s="6"/>
      <c r="CN294" s="6"/>
      <c r="CO294" s="6"/>
      <c r="CP294" s="6"/>
      <c r="CQ294" s="6"/>
      <c r="CR294" s="6"/>
      <c r="CS294" s="6"/>
      <c r="CT294" s="6"/>
      <c r="CU294" s="6"/>
      <c r="CV294" s="6"/>
      <c r="CW294" s="6"/>
      <c r="CX294" s="6"/>
      <c r="CY294" s="6"/>
      <c r="CZ294" s="6"/>
      <c r="DA294" s="6"/>
      <c r="DB294" s="6"/>
      <c r="DC294" s="6"/>
      <c r="DD294" s="6"/>
      <c r="DE294" s="6"/>
      <c r="DF294" s="6"/>
      <c r="DG294" s="6"/>
      <c r="DH294" s="6"/>
      <c r="DI294" s="6"/>
      <c r="DJ294" s="6"/>
      <c r="DK294" s="6"/>
      <c r="DL294" s="6"/>
      <c r="DM294" s="6"/>
      <c r="DN294" s="6"/>
      <c r="DO294" s="6"/>
      <c r="DP294" s="6"/>
      <c r="DQ294" s="6"/>
      <c r="DR294" s="6"/>
      <c r="DS294" s="6"/>
      <c r="DT294" s="6"/>
      <c r="DU294" s="6"/>
      <c r="DV294" s="6"/>
      <c r="DW294" s="6"/>
      <c r="DX294" s="6"/>
      <c r="DY294" s="6"/>
      <c r="DZ294" s="6"/>
      <c r="EA294" s="6"/>
      <c r="EB294" s="6"/>
      <c r="EC294" s="6"/>
      <c r="ED294" s="6"/>
      <c r="EE294" s="6"/>
      <c r="EF294" s="6"/>
      <c r="EG294" s="6"/>
      <c r="EH294" s="6"/>
      <c r="EI294" s="6"/>
      <c r="EJ294" s="6"/>
      <c r="EK294" s="6"/>
      <c r="EL294" s="6"/>
      <c r="EM294" s="6"/>
      <c r="EN294" s="6"/>
      <c r="EO294" s="6"/>
      <c r="EP294" s="6"/>
      <c r="EQ294" s="6"/>
      <c r="ER294" s="6"/>
      <c r="ES294" s="6"/>
      <c r="ET294" s="6"/>
      <c r="EU294" s="6"/>
      <c r="EV294" s="6"/>
      <c r="EW294" s="6"/>
      <c r="EX294" s="6"/>
      <c r="EY294" s="6"/>
      <c r="EZ294" s="6"/>
      <c r="FA294" s="6"/>
    </row>
    <row r="295" spans="2:157" x14ac:dyDescent="0.35"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  <c r="BS295" s="6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  <c r="CL295" s="6"/>
      <c r="CM295" s="6"/>
      <c r="CN295" s="6"/>
      <c r="CO295" s="6"/>
      <c r="CP295" s="6"/>
      <c r="CQ295" s="6"/>
      <c r="CR295" s="6"/>
      <c r="CS295" s="6"/>
      <c r="CT295" s="6"/>
      <c r="CU295" s="6"/>
      <c r="CV295" s="6"/>
      <c r="CW295" s="6"/>
      <c r="CX295" s="6"/>
      <c r="CY295" s="6"/>
      <c r="CZ295" s="6"/>
      <c r="DA295" s="6"/>
      <c r="DB295" s="6"/>
      <c r="DC295" s="6"/>
      <c r="DD295" s="6"/>
      <c r="DE295" s="6"/>
      <c r="DF295" s="6"/>
      <c r="DG295" s="6"/>
      <c r="DH295" s="6"/>
      <c r="DI295" s="6"/>
      <c r="DJ295" s="6"/>
      <c r="DK295" s="6"/>
      <c r="DL295" s="6"/>
      <c r="DM295" s="6"/>
      <c r="DN295" s="6"/>
      <c r="DO295" s="6"/>
      <c r="DP295" s="6"/>
      <c r="DQ295" s="6"/>
      <c r="DR295" s="6"/>
      <c r="DS295" s="6"/>
      <c r="DT295" s="6"/>
      <c r="DU295" s="6"/>
      <c r="DV295" s="6"/>
      <c r="DW295" s="6"/>
      <c r="DX295" s="6"/>
      <c r="DY295" s="6"/>
      <c r="DZ295" s="6"/>
      <c r="EA295" s="6"/>
      <c r="EB295" s="6"/>
      <c r="EC295" s="6"/>
      <c r="ED295" s="6"/>
      <c r="EE295" s="6"/>
      <c r="EF295" s="6"/>
      <c r="EG295" s="6"/>
      <c r="EH295" s="6"/>
      <c r="EI295" s="6"/>
      <c r="EJ295" s="6"/>
      <c r="EK295" s="6"/>
      <c r="EL295" s="6"/>
      <c r="EM295" s="6"/>
      <c r="EN295" s="6"/>
      <c r="EO295" s="6"/>
      <c r="EP295" s="6"/>
      <c r="EQ295" s="6"/>
      <c r="ER295" s="6"/>
      <c r="ES295" s="6"/>
      <c r="ET295" s="6"/>
      <c r="EU295" s="6"/>
      <c r="EV295" s="6"/>
      <c r="EW295" s="6"/>
      <c r="EX295" s="6"/>
      <c r="EY295" s="6"/>
      <c r="EZ295" s="6"/>
      <c r="FA295" s="6"/>
    </row>
    <row r="296" spans="2:157" x14ac:dyDescent="0.35">
      <c r="B296" s="2" t="s">
        <v>184</v>
      </c>
    </row>
    <row r="297" spans="2:157" x14ac:dyDescent="0.35">
      <c r="B297" s="2" t="s">
        <v>152</v>
      </c>
    </row>
    <row r="299" spans="2:157" outlineLevel="1" x14ac:dyDescent="0.35">
      <c r="B299" s="2" t="s">
        <v>187</v>
      </c>
    </row>
    <row r="300" spans="2:157" outlineLevel="1" x14ac:dyDescent="0.35">
      <c r="C300" s="2" t="s">
        <v>122</v>
      </c>
      <c r="H300" s="6">
        <f>G303</f>
        <v>0</v>
      </c>
      <c r="I300" s="6">
        <f t="shared" ref="I300:BT300" si="433">H303</f>
        <v>0</v>
      </c>
      <c r="J300" s="6">
        <f t="shared" si="433"/>
        <v>0</v>
      </c>
      <c r="K300" s="6">
        <f t="shared" si="433"/>
        <v>0</v>
      </c>
      <c r="L300" s="6">
        <f t="shared" si="433"/>
        <v>0</v>
      </c>
      <c r="M300" s="6">
        <f t="shared" si="433"/>
        <v>0</v>
      </c>
      <c r="N300" s="6">
        <f t="shared" si="433"/>
        <v>0</v>
      </c>
      <c r="O300" s="6">
        <f t="shared" si="433"/>
        <v>0</v>
      </c>
      <c r="P300" s="6">
        <f t="shared" si="433"/>
        <v>0</v>
      </c>
      <c r="Q300" s="6">
        <f t="shared" si="433"/>
        <v>0</v>
      </c>
      <c r="R300" s="6">
        <f t="shared" si="433"/>
        <v>0</v>
      </c>
      <c r="S300" s="6">
        <f t="shared" si="433"/>
        <v>0</v>
      </c>
      <c r="T300" s="6">
        <f t="shared" si="433"/>
        <v>0</v>
      </c>
      <c r="U300" s="6">
        <f t="shared" si="433"/>
        <v>0</v>
      </c>
      <c r="V300" s="6">
        <f t="shared" si="433"/>
        <v>0</v>
      </c>
      <c r="W300" s="6">
        <f t="shared" si="433"/>
        <v>0</v>
      </c>
      <c r="X300" s="6">
        <f t="shared" si="433"/>
        <v>0</v>
      </c>
      <c r="Y300" s="6">
        <f t="shared" si="433"/>
        <v>0</v>
      </c>
      <c r="Z300" s="6">
        <f t="shared" si="433"/>
        <v>0</v>
      </c>
      <c r="AA300" s="6">
        <f t="shared" si="433"/>
        <v>0</v>
      </c>
      <c r="AB300" s="6">
        <f t="shared" si="433"/>
        <v>0</v>
      </c>
      <c r="AC300" s="6">
        <f t="shared" si="433"/>
        <v>0</v>
      </c>
      <c r="AD300" s="6">
        <f t="shared" si="433"/>
        <v>0</v>
      </c>
      <c r="AE300" s="6">
        <f t="shared" si="433"/>
        <v>0</v>
      </c>
      <c r="AF300" s="6">
        <f t="shared" si="433"/>
        <v>0</v>
      </c>
      <c r="AG300" s="6">
        <f t="shared" si="433"/>
        <v>0</v>
      </c>
      <c r="AH300" s="6">
        <f t="shared" si="433"/>
        <v>0</v>
      </c>
      <c r="AI300" s="6">
        <f t="shared" si="433"/>
        <v>0</v>
      </c>
      <c r="AJ300" s="6">
        <f t="shared" si="433"/>
        <v>0</v>
      </c>
      <c r="AK300" s="6">
        <f t="shared" si="433"/>
        <v>0</v>
      </c>
      <c r="AL300" s="6">
        <f t="shared" si="433"/>
        <v>0</v>
      </c>
      <c r="AM300" s="6">
        <f t="shared" si="433"/>
        <v>0</v>
      </c>
      <c r="AN300" s="6">
        <f t="shared" si="433"/>
        <v>0</v>
      </c>
      <c r="AO300" s="6">
        <f t="shared" si="433"/>
        <v>0</v>
      </c>
      <c r="AP300" s="6">
        <f t="shared" si="433"/>
        <v>0</v>
      </c>
      <c r="AQ300" s="6">
        <f t="shared" si="433"/>
        <v>0</v>
      </c>
      <c r="AR300" s="6">
        <f t="shared" si="433"/>
        <v>0</v>
      </c>
      <c r="AS300" s="6">
        <f t="shared" si="433"/>
        <v>0</v>
      </c>
      <c r="AT300" s="6">
        <f t="shared" si="433"/>
        <v>0</v>
      </c>
      <c r="AU300" s="6">
        <f t="shared" si="433"/>
        <v>0</v>
      </c>
      <c r="AV300" s="6">
        <f t="shared" si="433"/>
        <v>0</v>
      </c>
      <c r="AW300" s="6">
        <f t="shared" si="433"/>
        <v>0</v>
      </c>
      <c r="AX300" s="6">
        <f t="shared" si="433"/>
        <v>0</v>
      </c>
      <c r="AY300" s="6">
        <f t="shared" si="433"/>
        <v>0</v>
      </c>
      <c r="AZ300" s="6">
        <f t="shared" si="433"/>
        <v>0</v>
      </c>
      <c r="BA300" s="6">
        <f t="shared" si="433"/>
        <v>0</v>
      </c>
      <c r="BB300" s="6">
        <f t="shared" si="433"/>
        <v>0</v>
      </c>
      <c r="BC300" s="6">
        <f t="shared" si="433"/>
        <v>0</v>
      </c>
      <c r="BD300" s="6">
        <f t="shared" si="433"/>
        <v>0</v>
      </c>
      <c r="BE300" s="6">
        <f t="shared" si="433"/>
        <v>0</v>
      </c>
      <c r="BF300" s="6">
        <f t="shared" si="433"/>
        <v>0</v>
      </c>
      <c r="BG300" s="6">
        <f t="shared" si="433"/>
        <v>0</v>
      </c>
      <c r="BH300" s="6">
        <f t="shared" si="433"/>
        <v>0</v>
      </c>
      <c r="BI300" s="6">
        <f t="shared" si="433"/>
        <v>0</v>
      </c>
      <c r="BJ300" s="6">
        <f t="shared" si="433"/>
        <v>0</v>
      </c>
      <c r="BK300" s="6">
        <f t="shared" si="433"/>
        <v>0</v>
      </c>
      <c r="BL300" s="6">
        <f t="shared" si="433"/>
        <v>0</v>
      </c>
      <c r="BM300" s="6">
        <f t="shared" si="433"/>
        <v>0</v>
      </c>
      <c r="BN300" s="6">
        <f t="shared" si="433"/>
        <v>0</v>
      </c>
      <c r="BO300" s="6">
        <f t="shared" si="433"/>
        <v>0</v>
      </c>
      <c r="BP300" s="6">
        <f t="shared" si="433"/>
        <v>0</v>
      </c>
      <c r="BQ300" s="6">
        <f t="shared" si="433"/>
        <v>0</v>
      </c>
      <c r="BR300" s="6">
        <f t="shared" si="433"/>
        <v>0</v>
      </c>
      <c r="BS300" s="6">
        <f t="shared" si="433"/>
        <v>0</v>
      </c>
      <c r="BT300" s="6">
        <f t="shared" si="433"/>
        <v>0</v>
      </c>
      <c r="BU300" s="6">
        <f t="shared" ref="BU300:EF300" si="434">BT303</f>
        <v>0</v>
      </c>
      <c r="BV300" s="6">
        <f t="shared" si="434"/>
        <v>0</v>
      </c>
      <c r="BW300" s="6">
        <f t="shared" si="434"/>
        <v>0</v>
      </c>
      <c r="BX300" s="6">
        <f t="shared" si="434"/>
        <v>0</v>
      </c>
      <c r="BY300" s="6">
        <f t="shared" si="434"/>
        <v>0</v>
      </c>
      <c r="BZ300" s="6">
        <f t="shared" si="434"/>
        <v>0</v>
      </c>
      <c r="CA300" s="6">
        <f t="shared" si="434"/>
        <v>0</v>
      </c>
      <c r="CB300" s="6">
        <f t="shared" si="434"/>
        <v>0</v>
      </c>
      <c r="CC300" s="6">
        <f t="shared" si="434"/>
        <v>0</v>
      </c>
      <c r="CD300" s="6">
        <f t="shared" si="434"/>
        <v>0</v>
      </c>
      <c r="CE300" s="6">
        <f t="shared" si="434"/>
        <v>0</v>
      </c>
      <c r="CF300" s="6">
        <f t="shared" si="434"/>
        <v>0</v>
      </c>
      <c r="CG300" s="6">
        <f t="shared" si="434"/>
        <v>0</v>
      </c>
      <c r="CH300" s="6">
        <f t="shared" si="434"/>
        <v>0</v>
      </c>
      <c r="CI300" s="6">
        <f t="shared" si="434"/>
        <v>0</v>
      </c>
      <c r="CJ300" s="6">
        <f t="shared" si="434"/>
        <v>0</v>
      </c>
      <c r="CK300" s="6">
        <f t="shared" si="434"/>
        <v>0</v>
      </c>
      <c r="CL300" s="6">
        <f t="shared" si="434"/>
        <v>0</v>
      </c>
      <c r="CM300" s="6">
        <f t="shared" si="434"/>
        <v>0</v>
      </c>
      <c r="CN300" s="6">
        <f t="shared" si="434"/>
        <v>0</v>
      </c>
      <c r="CO300" s="6">
        <f t="shared" si="434"/>
        <v>0</v>
      </c>
      <c r="CP300" s="6">
        <f t="shared" si="434"/>
        <v>0</v>
      </c>
      <c r="CQ300" s="6">
        <f t="shared" si="434"/>
        <v>0</v>
      </c>
      <c r="CR300" s="6">
        <f t="shared" si="434"/>
        <v>0</v>
      </c>
      <c r="CS300" s="6">
        <f t="shared" si="434"/>
        <v>0</v>
      </c>
      <c r="CT300" s="6">
        <f t="shared" si="434"/>
        <v>0</v>
      </c>
      <c r="CU300" s="6">
        <f t="shared" si="434"/>
        <v>0</v>
      </c>
      <c r="CV300" s="6">
        <f t="shared" si="434"/>
        <v>0</v>
      </c>
      <c r="CW300" s="6">
        <f t="shared" si="434"/>
        <v>0</v>
      </c>
      <c r="CX300" s="6">
        <f t="shared" si="434"/>
        <v>0</v>
      </c>
      <c r="CY300" s="6">
        <f t="shared" si="434"/>
        <v>0</v>
      </c>
      <c r="CZ300" s="6">
        <f t="shared" si="434"/>
        <v>0</v>
      </c>
      <c r="DA300" s="6">
        <f t="shared" si="434"/>
        <v>0</v>
      </c>
      <c r="DB300" s="6">
        <f t="shared" si="434"/>
        <v>0</v>
      </c>
      <c r="DC300" s="6">
        <f t="shared" si="434"/>
        <v>0</v>
      </c>
      <c r="DD300" s="6">
        <f t="shared" si="434"/>
        <v>0</v>
      </c>
      <c r="DE300" s="6">
        <f t="shared" si="434"/>
        <v>0</v>
      </c>
      <c r="DF300" s="6">
        <f t="shared" si="434"/>
        <v>0</v>
      </c>
      <c r="DG300" s="6">
        <f t="shared" si="434"/>
        <v>0</v>
      </c>
      <c r="DH300" s="6">
        <f t="shared" si="434"/>
        <v>0</v>
      </c>
      <c r="DI300" s="6">
        <f t="shared" si="434"/>
        <v>0</v>
      </c>
      <c r="DJ300" s="6">
        <f t="shared" si="434"/>
        <v>0</v>
      </c>
      <c r="DK300" s="6">
        <f t="shared" si="434"/>
        <v>0</v>
      </c>
      <c r="DL300" s="6">
        <f t="shared" si="434"/>
        <v>0</v>
      </c>
      <c r="DM300" s="6">
        <f t="shared" si="434"/>
        <v>0</v>
      </c>
      <c r="DN300" s="6">
        <f t="shared" si="434"/>
        <v>0</v>
      </c>
      <c r="DO300" s="6">
        <f t="shared" si="434"/>
        <v>0</v>
      </c>
      <c r="DP300" s="6">
        <f t="shared" si="434"/>
        <v>0</v>
      </c>
      <c r="DQ300" s="6">
        <f t="shared" si="434"/>
        <v>0</v>
      </c>
      <c r="DR300" s="6">
        <f t="shared" si="434"/>
        <v>0</v>
      </c>
      <c r="DS300" s="6">
        <f t="shared" si="434"/>
        <v>0</v>
      </c>
      <c r="DT300" s="6">
        <f t="shared" si="434"/>
        <v>0</v>
      </c>
      <c r="DU300" s="6">
        <f t="shared" si="434"/>
        <v>0</v>
      </c>
      <c r="DV300" s="6">
        <f t="shared" si="434"/>
        <v>0</v>
      </c>
      <c r="DW300" s="6">
        <f t="shared" si="434"/>
        <v>0</v>
      </c>
      <c r="DX300" s="6">
        <f t="shared" si="434"/>
        <v>0</v>
      </c>
      <c r="DY300" s="6">
        <f t="shared" si="434"/>
        <v>0</v>
      </c>
      <c r="DZ300" s="6">
        <f t="shared" si="434"/>
        <v>0</v>
      </c>
      <c r="EA300" s="6">
        <f t="shared" si="434"/>
        <v>0</v>
      </c>
      <c r="EB300" s="6">
        <f t="shared" si="434"/>
        <v>0</v>
      </c>
      <c r="EC300" s="6">
        <f t="shared" si="434"/>
        <v>0</v>
      </c>
      <c r="ED300" s="6">
        <f t="shared" si="434"/>
        <v>0</v>
      </c>
      <c r="EE300" s="6">
        <f t="shared" si="434"/>
        <v>0</v>
      </c>
      <c r="EF300" s="6">
        <f t="shared" si="434"/>
        <v>0</v>
      </c>
      <c r="EG300" s="6">
        <f t="shared" ref="EG300:FA300" si="435">EF303</f>
        <v>0</v>
      </c>
      <c r="EH300" s="6">
        <f t="shared" si="435"/>
        <v>0</v>
      </c>
      <c r="EI300" s="6">
        <f t="shared" si="435"/>
        <v>0</v>
      </c>
      <c r="EJ300" s="6">
        <f t="shared" si="435"/>
        <v>0</v>
      </c>
      <c r="EK300" s="6">
        <f t="shared" si="435"/>
        <v>0</v>
      </c>
      <c r="EL300" s="6">
        <f t="shared" si="435"/>
        <v>0</v>
      </c>
      <c r="EM300" s="6">
        <f t="shared" si="435"/>
        <v>0</v>
      </c>
      <c r="EN300" s="6">
        <f t="shared" si="435"/>
        <v>0</v>
      </c>
      <c r="EO300" s="6">
        <f t="shared" si="435"/>
        <v>0</v>
      </c>
      <c r="EP300" s="6">
        <f t="shared" si="435"/>
        <v>0</v>
      </c>
      <c r="EQ300" s="6">
        <f t="shared" si="435"/>
        <v>0</v>
      </c>
      <c r="ER300" s="6">
        <f t="shared" si="435"/>
        <v>0</v>
      </c>
      <c r="ES300" s="6">
        <f t="shared" si="435"/>
        <v>0</v>
      </c>
      <c r="ET300" s="6">
        <f t="shared" si="435"/>
        <v>0</v>
      </c>
      <c r="EU300" s="6">
        <f t="shared" si="435"/>
        <v>0</v>
      </c>
      <c r="EV300" s="6">
        <f t="shared" si="435"/>
        <v>0</v>
      </c>
      <c r="EW300" s="6">
        <f t="shared" si="435"/>
        <v>0</v>
      </c>
      <c r="EX300" s="6">
        <f t="shared" si="435"/>
        <v>0</v>
      </c>
      <c r="EY300" s="6">
        <f t="shared" si="435"/>
        <v>0</v>
      </c>
      <c r="EZ300" s="6">
        <f t="shared" si="435"/>
        <v>0</v>
      </c>
      <c r="FA300" s="6">
        <f t="shared" si="435"/>
        <v>0</v>
      </c>
    </row>
    <row r="301" spans="2:157" outlineLevel="1" x14ac:dyDescent="0.35">
      <c r="C301" s="2" t="s">
        <v>164</v>
      </c>
      <c r="H301" s="6">
        <f>H325</f>
        <v>0</v>
      </c>
      <c r="I301" s="6">
        <f t="shared" ref="I301:BT301" si="436">I325</f>
        <v>0</v>
      </c>
      <c r="J301" s="6">
        <f t="shared" si="436"/>
        <v>0</v>
      </c>
      <c r="K301" s="6">
        <f t="shared" si="436"/>
        <v>0</v>
      </c>
      <c r="L301" s="6">
        <f t="shared" si="436"/>
        <v>0</v>
      </c>
      <c r="M301" s="6">
        <f t="shared" si="436"/>
        <v>0</v>
      </c>
      <c r="N301" s="6">
        <f t="shared" si="436"/>
        <v>0</v>
      </c>
      <c r="O301" s="6">
        <f t="shared" si="436"/>
        <v>0</v>
      </c>
      <c r="P301" s="6">
        <f t="shared" si="436"/>
        <v>0</v>
      </c>
      <c r="Q301" s="6">
        <f t="shared" si="436"/>
        <v>0</v>
      </c>
      <c r="R301" s="6">
        <f t="shared" si="436"/>
        <v>0</v>
      </c>
      <c r="S301" s="6">
        <f t="shared" si="436"/>
        <v>0</v>
      </c>
      <c r="T301" s="6">
        <f t="shared" si="436"/>
        <v>0</v>
      </c>
      <c r="U301" s="6">
        <f t="shared" si="436"/>
        <v>0</v>
      </c>
      <c r="V301" s="6">
        <f t="shared" si="436"/>
        <v>0</v>
      </c>
      <c r="W301" s="6">
        <f t="shared" si="436"/>
        <v>0</v>
      </c>
      <c r="X301" s="6">
        <f t="shared" si="436"/>
        <v>0</v>
      </c>
      <c r="Y301" s="6">
        <f t="shared" si="436"/>
        <v>0</v>
      </c>
      <c r="Z301" s="6">
        <f t="shared" si="436"/>
        <v>0</v>
      </c>
      <c r="AA301" s="6">
        <f t="shared" si="436"/>
        <v>0</v>
      </c>
      <c r="AB301" s="6">
        <f t="shared" si="436"/>
        <v>0</v>
      </c>
      <c r="AC301" s="6">
        <f t="shared" si="436"/>
        <v>0</v>
      </c>
      <c r="AD301" s="6">
        <f t="shared" si="436"/>
        <v>0</v>
      </c>
      <c r="AE301" s="6">
        <f t="shared" si="436"/>
        <v>0</v>
      </c>
      <c r="AF301" s="6">
        <f t="shared" si="436"/>
        <v>0</v>
      </c>
      <c r="AG301" s="6">
        <f t="shared" si="436"/>
        <v>0</v>
      </c>
      <c r="AH301" s="6">
        <f t="shared" si="436"/>
        <v>0</v>
      </c>
      <c r="AI301" s="6">
        <f t="shared" si="436"/>
        <v>0</v>
      </c>
      <c r="AJ301" s="6">
        <f t="shared" si="436"/>
        <v>0</v>
      </c>
      <c r="AK301" s="6">
        <f t="shared" si="436"/>
        <v>0</v>
      </c>
      <c r="AL301" s="6">
        <f t="shared" si="436"/>
        <v>0</v>
      </c>
      <c r="AM301" s="6">
        <f t="shared" si="436"/>
        <v>0</v>
      </c>
      <c r="AN301" s="6">
        <f t="shared" si="436"/>
        <v>0</v>
      </c>
      <c r="AO301" s="6">
        <f t="shared" si="436"/>
        <v>0</v>
      </c>
      <c r="AP301" s="6">
        <f t="shared" si="436"/>
        <v>0</v>
      </c>
      <c r="AQ301" s="6">
        <f t="shared" si="436"/>
        <v>0</v>
      </c>
      <c r="AR301" s="6">
        <f t="shared" si="436"/>
        <v>0</v>
      </c>
      <c r="AS301" s="6">
        <f t="shared" si="436"/>
        <v>0</v>
      </c>
      <c r="AT301" s="6">
        <f t="shared" si="436"/>
        <v>0</v>
      </c>
      <c r="AU301" s="6">
        <f t="shared" si="436"/>
        <v>0</v>
      </c>
      <c r="AV301" s="6">
        <f t="shared" si="436"/>
        <v>0</v>
      </c>
      <c r="AW301" s="6">
        <f t="shared" si="436"/>
        <v>0</v>
      </c>
      <c r="AX301" s="6">
        <f t="shared" si="436"/>
        <v>0</v>
      </c>
      <c r="AY301" s="6">
        <f t="shared" si="436"/>
        <v>0</v>
      </c>
      <c r="AZ301" s="6">
        <f t="shared" si="436"/>
        <v>0</v>
      </c>
      <c r="BA301" s="6">
        <f t="shared" si="436"/>
        <v>0</v>
      </c>
      <c r="BB301" s="6">
        <f t="shared" si="436"/>
        <v>0</v>
      </c>
      <c r="BC301" s="6">
        <f t="shared" si="436"/>
        <v>0</v>
      </c>
      <c r="BD301" s="6">
        <f t="shared" si="436"/>
        <v>0</v>
      </c>
      <c r="BE301" s="6">
        <f t="shared" si="436"/>
        <v>0</v>
      </c>
      <c r="BF301" s="6">
        <f t="shared" si="436"/>
        <v>0</v>
      </c>
      <c r="BG301" s="6">
        <f t="shared" si="436"/>
        <v>0</v>
      </c>
      <c r="BH301" s="6">
        <f t="shared" si="436"/>
        <v>0</v>
      </c>
      <c r="BI301" s="6">
        <f t="shared" si="436"/>
        <v>0</v>
      </c>
      <c r="BJ301" s="6">
        <f t="shared" si="436"/>
        <v>0</v>
      </c>
      <c r="BK301" s="6">
        <f t="shared" si="436"/>
        <v>0</v>
      </c>
      <c r="BL301" s="6">
        <f t="shared" si="436"/>
        <v>0</v>
      </c>
      <c r="BM301" s="6">
        <f t="shared" si="436"/>
        <v>0</v>
      </c>
      <c r="BN301" s="6">
        <f t="shared" si="436"/>
        <v>0</v>
      </c>
      <c r="BO301" s="6">
        <f t="shared" si="436"/>
        <v>0</v>
      </c>
      <c r="BP301" s="6">
        <f t="shared" si="436"/>
        <v>0</v>
      </c>
      <c r="BQ301" s="6">
        <f t="shared" si="436"/>
        <v>0</v>
      </c>
      <c r="BR301" s="6">
        <f t="shared" si="436"/>
        <v>0</v>
      </c>
      <c r="BS301" s="6">
        <f t="shared" si="436"/>
        <v>0</v>
      </c>
      <c r="BT301" s="6">
        <f t="shared" si="436"/>
        <v>0</v>
      </c>
      <c r="BU301" s="6">
        <f t="shared" ref="BU301:EF301" si="437">BU325</f>
        <v>0</v>
      </c>
      <c r="BV301" s="6">
        <f t="shared" si="437"/>
        <v>0</v>
      </c>
      <c r="BW301" s="6">
        <f t="shared" si="437"/>
        <v>0</v>
      </c>
      <c r="BX301" s="6">
        <f t="shared" si="437"/>
        <v>0</v>
      </c>
      <c r="BY301" s="6">
        <f t="shared" si="437"/>
        <v>0</v>
      </c>
      <c r="BZ301" s="6">
        <f t="shared" si="437"/>
        <v>0</v>
      </c>
      <c r="CA301" s="6">
        <f t="shared" si="437"/>
        <v>0</v>
      </c>
      <c r="CB301" s="6">
        <f t="shared" si="437"/>
        <v>0</v>
      </c>
      <c r="CC301" s="6">
        <f t="shared" si="437"/>
        <v>0</v>
      </c>
      <c r="CD301" s="6">
        <f t="shared" si="437"/>
        <v>0</v>
      </c>
      <c r="CE301" s="6">
        <f t="shared" si="437"/>
        <v>0</v>
      </c>
      <c r="CF301" s="6">
        <f t="shared" si="437"/>
        <v>0</v>
      </c>
      <c r="CG301" s="6">
        <f t="shared" si="437"/>
        <v>0</v>
      </c>
      <c r="CH301" s="6">
        <f t="shared" si="437"/>
        <v>0</v>
      </c>
      <c r="CI301" s="6">
        <f t="shared" si="437"/>
        <v>0</v>
      </c>
      <c r="CJ301" s="6">
        <f t="shared" si="437"/>
        <v>0</v>
      </c>
      <c r="CK301" s="6">
        <f t="shared" si="437"/>
        <v>0</v>
      </c>
      <c r="CL301" s="6">
        <f t="shared" si="437"/>
        <v>0</v>
      </c>
      <c r="CM301" s="6">
        <f t="shared" si="437"/>
        <v>0</v>
      </c>
      <c r="CN301" s="6">
        <f t="shared" si="437"/>
        <v>0</v>
      </c>
      <c r="CO301" s="6">
        <f t="shared" si="437"/>
        <v>0</v>
      </c>
      <c r="CP301" s="6">
        <f t="shared" si="437"/>
        <v>0</v>
      </c>
      <c r="CQ301" s="6">
        <f t="shared" si="437"/>
        <v>0</v>
      </c>
      <c r="CR301" s="6">
        <f t="shared" si="437"/>
        <v>0</v>
      </c>
      <c r="CS301" s="6">
        <f t="shared" si="437"/>
        <v>0</v>
      </c>
      <c r="CT301" s="6">
        <f t="shared" si="437"/>
        <v>0</v>
      </c>
      <c r="CU301" s="6">
        <f t="shared" si="437"/>
        <v>0</v>
      </c>
      <c r="CV301" s="6">
        <f t="shared" si="437"/>
        <v>0</v>
      </c>
      <c r="CW301" s="6">
        <f t="shared" si="437"/>
        <v>0</v>
      </c>
      <c r="CX301" s="6">
        <f t="shared" si="437"/>
        <v>0</v>
      </c>
      <c r="CY301" s="6">
        <f t="shared" si="437"/>
        <v>0</v>
      </c>
      <c r="CZ301" s="6">
        <f t="shared" si="437"/>
        <v>0</v>
      </c>
      <c r="DA301" s="6">
        <f t="shared" si="437"/>
        <v>0</v>
      </c>
      <c r="DB301" s="6">
        <f t="shared" si="437"/>
        <v>0</v>
      </c>
      <c r="DC301" s="6">
        <f t="shared" si="437"/>
        <v>0</v>
      </c>
      <c r="DD301" s="6">
        <f t="shared" si="437"/>
        <v>0</v>
      </c>
      <c r="DE301" s="6">
        <f t="shared" si="437"/>
        <v>0</v>
      </c>
      <c r="DF301" s="6">
        <f t="shared" si="437"/>
        <v>0</v>
      </c>
      <c r="DG301" s="6">
        <f t="shared" si="437"/>
        <v>0</v>
      </c>
      <c r="DH301" s="6">
        <f t="shared" si="437"/>
        <v>0</v>
      </c>
      <c r="DI301" s="6">
        <f t="shared" si="437"/>
        <v>0</v>
      </c>
      <c r="DJ301" s="6">
        <f t="shared" si="437"/>
        <v>0</v>
      </c>
      <c r="DK301" s="6">
        <f t="shared" si="437"/>
        <v>0</v>
      </c>
      <c r="DL301" s="6">
        <f t="shared" si="437"/>
        <v>0</v>
      </c>
      <c r="DM301" s="6">
        <f t="shared" si="437"/>
        <v>0</v>
      </c>
      <c r="DN301" s="6">
        <f t="shared" si="437"/>
        <v>0</v>
      </c>
      <c r="DO301" s="6">
        <f t="shared" si="437"/>
        <v>0</v>
      </c>
      <c r="DP301" s="6">
        <f t="shared" si="437"/>
        <v>0</v>
      </c>
      <c r="DQ301" s="6">
        <f t="shared" si="437"/>
        <v>0</v>
      </c>
      <c r="DR301" s="6">
        <f t="shared" si="437"/>
        <v>0</v>
      </c>
      <c r="DS301" s="6">
        <f t="shared" si="437"/>
        <v>0</v>
      </c>
      <c r="DT301" s="6">
        <f t="shared" si="437"/>
        <v>0</v>
      </c>
      <c r="DU301" s="6">
        <f t="shared" si="437"/>
        <v>0</v>
      </c>
      <c r="DV301" s="6">
        <f t="shared" si="437"/>
        <v>0</v>
      </c>
      <c r="DW301" s="6">
        <f t="shared" si="437"/>
        <v>0</v>
      </c>
      <c r="DX301" s="6">
        <f t="shared" si="437"/>
        <v>0</v>
      </c>
      <c r="DY301" s="6">
        <f t="shared" si="437"/>
        <v>0</v>
      </c>
      <c r="DZ301" s="6">
        <f t="shared" si="437"/>
        <v>0</v>
      </c>
      <c r="EA301" s="6">
        <f t="shared" si="437"/>
        <v>0</v>
      </c>
      <c r="EB301" s="6">
        <f t="shared" si="437"/>
        <v>0</v>
      </c>
      <c r="EC301" s="6">
        <f t="shared" si="437"/>
        <v>0</v>
      </c>
      <c r="ED301" s="6">
        <f t="shared" si="437"/>
        <v>0</v>
      </c>
      <c r="EE301" s="6">
        <f t="shared" si="437"/>
        <v>0</v>
      </c>
      <c r="EF301" s="6">
        <f t="shared" si="437"/>
        <v>0</v>
      </c>
      <c r="EG301" s="6">
        <f t="shared" ref="EG301:FA301" si="438">EG325</f>
        <v>0</v>
      </c>
      <c r="EH301" s="6">
        <f t="shared" si="438"/>
        <v>0</v>
      </c>
      <c r="EI301" s="6">
        <f t="shared" si="438"/>
        <v>0</v>
      </c>
      <c r="EJ301" s="6">
        <f t="shared" si="438"/>
        <v>0</v>
      </c>
      <c r="EK301" s="6">
        <f t="shared" si="438"/>
        <v>0</v>
      </c>
      <c r="EL301" s="6">
        <f t="shared" si="438"/>
        <v>0</v>
      </c>
      <c r="EM301" s="6">
        <f t="shared" si="438"/>
        <v>0</v>
      </c>
      <c r="EN301" s="6">
        <f t="shared" si="438"/>
        <v>0</v>
      </c>
      <c r="EO301" s="6">
        <f t="shared" si="438"/>
        <v>0</v>
      </c>
      <c r="EP301" s="6">
        <f t="shared" si="438"/>
        <v>0</v>
      </c>
      <c r="EQ301" s="6">
        <f t="shared" si="438"/>
        <v>0</v>
      </c>
      <c r="ER301" s="6">
        <f t="shared" si="438"/>
        <v>0</v>
      </c>
      <c r="ES301" s="6">
        <f t="shared" si="438"/>
        <v>0</v>
      </c>
      <c r="ET301" s="6">
        <f t="shared" si="438"/>
        <v>0</v>
      </c>
      <c r="EU301" s="6">
        <f t="shared" si="438"/>
        <v>0</v>
      </c>
      <c r="EV301" s="6">
        <f t="shared" si="438"/>
        <v>0</v>
      </c>
      <c r="EW301" s="6">
        <f t="shared" si="438"/>
        <v>0</v>
      </c>
      <c r="EX301" s="6">
        <f t="shared" si="438"/>
        <v>0</v>
      </c>
      <c r="EY301" s="6">
        <f t="shared" si="438"/>
        <v>0</v>
      </c>
      <c r="EZ301" s="6">
        <f t="shared" si="438"/>
        <v>0</v>
      </c>
      <c r="FA301" s="6">
        <f t="shared" si="438"/>
        <v>0</v>
      </c>
    </row>
    <row r="302" spans="2:157" outlineLevel="1" x14ac:dyDescent="0.35">
      <c r="C302" s="2" t="s">
        <v>165</v>
      </c>
      <c r="H302" s="6">
        <f>H326</f>
        <v>0</v>
      </c>
      <c r="I302" s="6">
        <f t="shared" ref="I302:BT302" si="439">I326</f>
        <v>0</v>
      </c>
      <c r="J302" s="6">
        <f t="shared" si="439"/>
        <v>0</v>
      </c>
      <c r="K302" s="6">
        <f t="shared" si="439"/>
        <v>0</v>
      </c>
      <c r="L302" s="6">
        <f t="shared" si="439"/>
        <v>0</v>
      </c>
      <c r="M302" s="6">
        <f t="shared" si="439"/>
        <v>0</v>
      </c>
      <c r="N302" s="6">
        <f t="shared" si="439"/>
        <v>0</v>
      </c>
      <c r="O302" s="6">
        <f t="shared" si="439"/>
        <v>0</v>
      </c>
      <c r="P302" s="6">
        <f t="shared" si="439"/>
        <v>0</v>
      </c>
      <c r="Q302" s="6">
        <f t="shared" si="439"/>
        <v>0</v>
      </c>
      <c r="R302" s="6">
        <f t="shared" si="439"/>
        <v>0</v>
      </c>
      <c r="S302" s="6">
        <f t="shared" si="439"/>
        <v>0</v>
      </c>
      <c r="T302" s="6">
        <f t="shared" si="439"/>
        <v>0</v>
      </c>
      <c r="U302" s="6">
        <f t="shared" si="439"/>
        <v>0</v>
      </c>
      <c r="V302" s="6">
        <f t="shared" si="439"/>
        <v>0</v>
      </c>
      <c r="W302" s="6">
        <f t="shared" si="439"/>
        <v>0</v>
      </c>
      <c r="X302" s="6">
        <f t="shared" si="439"/>
        <v>0</v>
      </c>
      <c r="Y302" s="6">
        <f t="shared" si="439"/>
        <v>0</v>
      </c>
      <c r="Z302" s="6">
        <f t="shared" si="439"/>
        <v>0</v>
      </c>
      <c r="AA302" s="6">
        <f t="shared" si="439"/>
        <v>0</v>
      </c>
      <c r="AB302" s="6">
        <f t="shared" si="439"/>
        <v>0</v>
      </c>
      <c r="AC302" s="6">
        <f t="shared" si="439"/>
        <v>0</v>
      </c>
      <c r="AD302" s="6">
        <f t="shared" si="439"/>
        <v>0</v>
      </c>
      <c r="AE302" s="6">
        <f t="shared" si="439"/>
        <v>0</v>
      </c>
      <c r="AF302" s="6">
        <f t="shared" si="439"/>
        <v>0</v>
      </c>
      <c r="AG302" s="6">
        <f t="shared" si="439"/>
        <v>0</v>
      </c>
      <c r="AH302" s="6">
        <f t="shared" si="439"/>
        <v>0</v>
      </c>
      <c r="AI302" s="6">
        <f t="shared" si="439"/>
        <v>0</v>
      </c>
      <c r="AJ302" s="6">
        <f t="shared" si="439"/>
        <v>0</v>
      </c>
      <c r="AK302" s="6">
        <f t="shared" si="439"/>
        <v>0</v>
      </c>
      <c r="AL302" s="6">
        <f t="shared" si="439"/>
        <v>0</v>
      </c>
      <c r="AM302" s="6">
        <f t="shared" si="439"/>
        <v>0</v>
      </c>
      <c r="AN302" s="6">
        <f t="shared" si="439"/>
        <v>0</v>
      </c>
      <c r="AO302" s="6">
        <f t="shared" si="439"/>
        <v>0</v>
      </c>
      <c r="AP302" s="6">
        <f t="shared" si="439"/>
        <v>0</v>
      </c>
      <c r="AQ302" s="6">
        <f t="shared" si="439"/>
        <v>0</v>
      </c>
      <c r="AR302" s="6">
        <f t="shared" si="439"/>
        <v>0</v>
      </c>
      <c r="AS302" s="6">
        <f t="shared" si="439"/>
        <v>0</v>
      </c>
      <c r="AT302" s="6">
        <f t="shared" si="439"/>
        <v>0</v>
      </c>
      <c r="AU302" s="6">
        <f t="shared" si="439"/>
        <v>0</v>
      </c>
      <c r="AV302" s="6">
        <f t="shared" si="439"/>
        <v>0</v>
      </c>
      <c r="AW302" s="6">
        <f t="shared" si="439"/>
        <v>0</v>
      </c>
      <c r="AX302" s="6">
        <f t="shared" si="439"/>
        <v>0</v>
      </c>
      <c r="AY302" s="6">
        <f t="shared" si="439"/>
        <v>0</v>
      </c>
      <c r="AZ302" s="6">
        <f t="shared" si="439"/>
        <v>0</v>
      </c>
      <c r="BA302" s="6">
        <f t="shared" si="439"/>
        <v>0</v>
      </c>
      <c r="BB302" s="6">
        <f t="shared" si="439"/>
        <v>0</v>
      </c>
      <c r="BC302" s="6">
        <f t="shared" si="439"/>
        <v>0</v>
      </c>
      <c r="BD302" s="6">
        <f t="shared" si="439"/>
        <v>0</v>
      </c>
      <c r="BE302" s="6">
        <f t="shared" si="439"/>
        <v>0</v>
      </c>
      <c r="BF302" s="6">
        <f t="shared" si="439"/>
        <v>0</v>
      </c>
      <c r="BG302" s="6">
        <f t="shared" si="439"/>
        <v>0</v>
      </c>
      <c r="BH302" s="6">
        <f t="shared" si="439"/>
        <v>0</v>
      </c>
      <c r="BI302" s="6">
        <f t="shared" si="439"/>
        <v>0</v>
      </c>
      <c r="BJ302" s="6">
        <f t="shared" si="439"/>
        <v>0</v>
      </c>
      <c r="BK302" s="6">
        <f t="shared" si="439"/>
        <v>0</v>
      </c>
      <c r="BL302" s="6">
        <f t="shared" si="439"/>
        <v>0</v>
      </c>
      <c r="BM302" s="6">
        <f t="shared" si="439"/>
        <v>0</v>
      </c>
      <c r="BN302" s="6">
        <f t="shared" si="439"/>
        <v>0</v>
      </c>
      <c r="BO302" s="6">
        <f t="shared" si="439"/>
        <v>0</v>
      </c>
      <c r="BP302" s="6">
        <f t="shared" si="439"/>
        <v>0</v>
      </c>
      <c r="BQ302" s="6">
        <f t="shared" si="439"/>
        <v>0</v>
      </c>
      <c r="BR302" s="6">
        <f t="shared" si="439"/>
        <v>0</v>
      </c>
      <c r="BS302" s="6">
        <f t="shared" si="439"/>
        <v>0</v>
      </c>
      <c r="BT302" s="6">
        <f t="shared" si="439"/>
        <v>0</v>
      </c>
      <c r="BU302" s="6">
        <f t="shared" ref="BU302:EF302" si="440">BU326</f>
        <v>0</v>
      </c>
      <c r="BV302" s="6">
        <f t="shared" si="440"/>
        <v>0</v>
      </c>
      <c r="BW302" s="6">
        <f t="shared" si="440"/>
        <v>0</v>
      </c>
      <c r="BX302" s="6">
        <f t="shared" si="440"/>
        <v>0</v>
      </c>
      <c r="BY302" s="6">
        <f t="shared" si="440"/>
        <v>0</v>
      </c>
      <c r="BZ302" s="6">
        <f t="shared" si="440"/>
        <v>0</v>
      </c>
      <c r="CA302" s="6">
        <f t="shared" si="440"/>
        <v>0</v>
      </c>
      <c r="CB302" s="6">
        <f t="shared" si="440"/>
        <v>0</v>
      </c>
      <c r="CC302" s="6">
        <f t="shared" si="440"/>
        <v>0</v>
      </c>
      <c r="CD302" s="6">
        <f t="shared" si="440"/>
        <v>0</v>
      </c>
      <c r="CE302" s="6">
        <f t="shared" si="440"/>
        <v>0</v>
      </c>
      <c r="CF302" s="6">
        <f t="shared" si="440"/>
        <v>0</v>
      </c>
      <c r="CG302" s="6">
        <f t="shared" si="440"/>
        <v>0</v>
      </c>
      <c r="CH302" s="6">
        <f t="shared" si="440"/>
        <v>0</v>
      </c>
      <c r="CI302" s="6">
        <f t="shared" si="440"/>
        <v>0</v>
      </c>
      <c r="CJ302" s="6">
        <f t="shared" si="440"/>
        <v>0</v>
      </c>
      <c r="CK302" s="6">
        <f t="shared" si="440"/>
        <v>0</v>
      </c>
      <c r="CL302" s="6">
        <f t="shared" si="440"/>
        <v>0</v>
      </c>
      <c r="CM302" s="6">
        <f t="shared" si="440"/>
        <v>0</v>
      </c>
      <c r="CN302" s="6">
        <f t="shared" si="440"/>
        <v>0</v>
      </c>
      <c r="CO302" s="6">
        <f t="shared" si="440"/>
        <v>0</v>
      </c>
      <c r="CP302" s="6">
        <f t="shared" si="440"/>
        <v>0</v>
      </c>
      <c r="CQ302" s="6">
        <f t="shared" si="440"/>
        <v>0</v>
      </c>
      <c r="CR302" s="6">
        <f t="shared" si="440"/>
        <v>0</v>
      </c>
      <c r="CS302" s="6">
        <f t="shared" si="440"/>
        <v>0</v>
      </c>
      <c r="CT302" s="6">
        <f t="shared" si="440"/>
        <v>0</v>
      </c>
      <c r="CU302" s="6">
        <f t="shared" si="440"/>
        <v>0</v>
      </c>
      <c r="CV302" s="6">
        <f t="shared" si="440"/>
        <v>0</v>
      </c>
      <c r="CW302" s="6">
        <f t="shared" si="440"/>
        <v>0</v>
      </c>
      <c r="CX302" s="6">
        <f t="shared" si="440"/>
        <v>0</v>
      </c>
      <c r="CY302" s="6">
        <f t="shared" si="440"/>
        <v>0</v>
      </c>
      <c r="CZ302" s="6">
        <f t="shared" si="440"/>
        <v>0</v>
      </c>
      <c r="DA302" s="6">
        <f t="shared" si="440"/>
        <v>0</v>
      </c>
      <c r="DB302" s="6">
        <f t="shared" si="440"/>
        <v>0</v>
      </c>
      <c r="DC302" s="6">
        <f t="shared" si="440"/>
        <v>0</v>
      </c>
      <c r="DD302" s="6">
        <f t="shared" si="440"/>
        <v>0</v>
      </c>
      <c r="DE302" s="6">
        <f t="shared" si="440"/>
        <v>0</v>
      </c>
      <c r="DF302" s="6">
        <f t="shared" si="440"/>
        <v>0</v>
      </c>
      <c r="DG302" s="6">
        <f t="shared" si="440"/>
        <v>0</v>
      </c>
      <c r="DH302" s="6">
        <f t="shared" si="440"/>
        <v>0</v>
      </c>
      <c r="DI302" s="6">
        <f t="shared" si="440"/>
        <v>0</v>
      </c>
      <c r="DJ302" s="6">
        <f t="shared" si="440"/>
        <v>0</v>
      </c>
      <c r="DK302" s="6">
        <f t="shared" si="440"/>
        <v>0</v>
      </c>
      <c r="DL302" s="6">
        <f t="shared" si="440"/>
        <v>0</v>
      </c>
      <c r="DM302" s="6">
        <f t="shared" si="440"/>
        <v>0</v>
      </c>
      <c r="DN302" s="6">
        <f t="shared" si="440"/>
        <v>0</v>
      </c>
      <c r="DO302" s="6">
        <f t="shared" si="440"/>
        <v>0</v>
      </c>
      <c r="DP302" s="6">
        <f t="shared" si="440"/>
        <v>0</v>
      </c>
      <c r="DQ302" s="6">
        <f t="shared" si="440"/>
        <v>0</v>
      </c>
      <c r="DR302" s="6">
        <f t="shared" si="440"/>
        <v>0</v>
      </c>
      <c r="DS302" s="6">
        <f t="shared" si="440"/>
        <v>0</v>
      </c>
      <c r="DT302" s="6">
        <f t="shared" si="440"/>
        <v>0</v>
      </c>
      <c r="DU302" s="6">
        <f t="shared" si="440"/>
        <v>0</v>
      </c>
      <c r="DV302" s="6">
        <f t="shared" si="440"/>
        <v>0</v>
      </c>
      <c r="DW302" s="6">
        <f t="shared" si="440"/>
        <v>0</v>
      </c>
      <c r="DX302" s="6">
        <f t="shared" si="440"/>
        <v>0</v>
      </c>
      <c r="DY302" s="6">
        <f t="shared" si="440"/>
        <v>0</v>
      </c>
      <c r="DZ302" s="6">
        <f t="shared" si="440"/>
        <v>0</v>
      </c>
      <c r="EA302" s="6">
        <f t="shared" si="440"/>
        <v>0</v>
      </c>
      <c r="EB302" s="6">
        <f t="shared" si="440"/>
        <v>0</v>
      </c>
      <c r="EC302" s="6">
        <f t="shared" si="440"/>
        <v>0</v>
      </c>
      <c r="ED302" s="6">
        <f t="shared" si="440"/>
        <v>0</v>
      </c>
      <c r="EE302" s="6">
        <f t="shared" si="440"/>
        <v>0</v>
      </c>
      <c r="EF302" s="6">
        <f t="shared" si="440"/>
        <v>0</v>
      </c>
      <c r="EG302" s="6">
        <f t="shared" ref="EG302:FA302" si="441">EG326</f>
        <v>0</v>
      </c>
      <c r="EH302" s="6">
        <f t="shared" si="441"/>
        <v>0</v>
      </c>
      <c r="EI302" s="6">
        <f t="shared" si="441"/>
        <v>0</v>
      </c>
      <c r="EJ302" s="6">
        <f t="shared" si="441"/>
        <v>0</v>
      </c>
      <c r="EK302" s="6">
        <f t="shared" si="441"/>
        <v>0</v>
      </c>
      <c r="EL302" s="6">
        <f t="shared" si="441"/>
        <v>0</v>
      </c>
      <c r="EM302" s="6">
        <f t="shared" si="441"/>
        <v>0</v>
      </c>
      <c r="EN302" s="6">
        <f t="shared" si="441"/>
        <v>0</v>
      </c>
      <c r="EO302" s="6">
        <f t="shared" si="441"/>
        <v>0</v>
      </c>
      <c r="EP302" s="6">
        <f t="shared" si="441"/>
        <v>0</v>
      </c>
      <c r="EQ302" s="6">
        <f t="shared" si="441"/>
        <v>0</v>
      </c>
      <c r="ER302" s="6">
        <f t="shared" si="441"/>
        <v>0</v>
      </c>
      <c r="ES302" s="6">
        <f t="shared" si="441"/>
        <v>0</v>
      </c>
      <c r="ET302" s="6">
        <f t="shared" si="441"/>
        <v>0</v>
      </c>
      <c r="EU302" s="6">
        <f t="shared" si="441"/>
        <v>0</v>
      </c>
      <c r="EV302" s="6">
        <f t="shared" si="441"/>
        <v>0</v>
      </c>
      <c r="EW302" s="6">
        <f t="shared" si="441"/>
        <v>0</v>
      </c>
      <c r="EX302" s="6">
        <f t="shared" si="441"/>
        <v>0</v>
      </c>
      <c r="EY302" s="6">
        <f t="shared" si="441"/>
        <v>0</v>
      </c>
      <c r="EZ302" s="6">
        <f t="shared" si="441"/>
        <v>0</v>
      </c>
      <c r="FA302" s="6">
        <f t="shared" si="441"/>
        <v>0</v>
      </c>
    </row>
    <row r="303" spans="2:157" outlineLevel="1" x14ac:dyDescent="0.35">
      <c r="C303" s="2" t="s">
        <v>137</v>
      </c>
      <c r="H303" s="6">
        <f t="shared" ref="H303:AM303" si="442">H300+H301-H302</f>
        <v>0</v>
      </c>
      <c r="I303" s="6">
        <f t="shared" si="442"/>
        <v>0</v>
      </c>
      <c r="J303" s="6">
        <f t="shared" si="442"/>
        <v>0</v>
      </c>
      <c r="K303" s="6">
        <f t="shared" si="442"/>
        <v>0</v>
      </c>
      <c r="L303" s="6">
        <f t="shared" si="442"/>
        <v>0</v>
      </c>
      <c r="M303" s="6">
        <f t="shared" si="442"/>
        <v>0</v>
      </c>
      <c r="N303" s="6">
        <f t="shared" si="442"/>
        <v>0</v>
      </c>
      <c r="O303" s="6">
        <f t="shared" si="442"/>
        <v>0</v>
      </c>
      <c r="P303" s="6">
        <f t="shared" si="442"/>
        <v>0</v>
      </c>
      <c r="Q303" s="6">
        <f t="shared" si="442"/>
        <v>0</v>
      </c>
      <c r="R303" s="6">
        <f t="shared" si="442"/>
        <v>0</v>
      </c>
      <c r="S303" s="6">
        <f t="shared" si="442"/>
        <v>0</v>
      </c>
      <c r="T303" s="6">
        <f t="shared" si="442"/>
        <v>0</v>
      </c>
      <c r="U303" s="6">
        <f t="shared" si="442"/>
        <v>0</v>
      </c>
      <c r="V303" s="6">
        <f t="shared" si="442"/>
        <v>0</v>
      </c>
      <c r="W303" s="6">
        <f t="shared" si="442"/>
        <v>0</v>
      </c>
      <c r="X303" s="6">
        <f t="shared" si="442"/>
        <v>0</v>
      </c>
      <c r="Y303" s="6">
        <f t="shared" si="442"/>
        <v>0</v>
      </c>
      <c r="Z303" s="6">
        <f t="shared" si="442"/>
        <v>0</v>
      </c>
      <c r="AA303" s="6">
        <f t="shared" si="442"/>
        <v>0</v>
      </c>
      <c r="AB303" s="6">
        <f t="shared" si="442"/>
        <v>0</v>
      </c>
      <c r="AC303" s="6">
        <f t="shared" si="442"/>
        <v>0</v>
      </c>
      <c r="AD303" s="6">
        <f t="shared" si="442"/>
        <v>0</v>
      </c>
      <c r="AE303" s="6">
        <f t="shared" si="442"/>
        <v>0</v>
      </c>
      <c r="AF303" s="6">
        <f t="shared" si="442"/>
        <v>0</v>
      </c>
      <c r="AG303" s="6">
        <f t="shared" si="442"/>
        <v>0</v>
      </c>
      <c r="AH303" s="6">
        <f t="shared" si="442"/>
        <v>0</v>
      </c>
      <c r="AI303" s="6">
        <f t="shared" si="442"/>
        <v>0</v>
      </c>
      <c r="AJ303" s="6">
        <f t="shared" si="442"/>
        <v>0</v>
      </c>
      <c r="AK303" s="6">
        <f t="shared" si="442"/>
        <v>0</v>
      </c>
      <c r="AL303" s="6">
        <f t="shared" si="442"/>
        <v>0</v>
      </c>
      <c r="AM303" s="6">
        <f t="shared" si="442"/>
        <v>0</v>
      </c>
      <c r="AN303" s="6">
        <f t="shared" ref="AN303:BS303" si="443">AN300+AN301-AN302</f>
        <v>0</v>
      </c>
      <c r="AO303" s="6">
        <f t="shared" si="443"/>
        <v>0</v>
      </c>
      <c r="AP303" s="6">
        <f t="shared" si="443"/>
        <v>0</v>
      </c>
      <c r="AQ303" s="6">
        <f t="shared" si="443"/>
        <v>0</v>
      </c>
      <c r="AR303" s="6">
        <f t="shared" si="443"/>
        <v>0</v>
      </c>
      <c r="AS303" s="6">
        <f t="shared" si="443"/>
        <v>0</v>
      </c>
      <c r="AT303" s="6">
        <f t="shared" si="443"/>
        <v>0</v>
      </c>
      <c r="AU303" s="6">
        <f t="shared" si="443"/>
        <v>0</v>
      </c>
      <c r="AV303" s="6">
        <f t="shared" si="443"/>
        <v>0</v>
      </c>
      <c r="AW303" s="6">
        <f t="shared" si="443"/>
        <v>0</v>
      </c>
      <c r="AX303" s="6">
        <f t="shared" si="443"/>
        <v>0</v>
      </c>
      <c r="AY303" s="6">
        <f t="shared" si="443"/>
        <v>0</v>
      </c>
      <c r="AZ303" s="6">
        <f t="shared" si="443"/>
        <v>0</v>
      </c>
      <c r="BA303" s="6">
        <f t="shared" si="443"/>
        <v>0</v>
      </c>
      <c r="BB303" s="6">
        <f t="shared" si="443"/>
        <v>0</v>
      </c>
      <c r="BC303" s="6">
        <f t="shared" si="443"/>
        <v>0</v>
      </c>
      <c r="BD303" s="6">
        <f t="shared" si="443"/>
        <v>0</v>
      </c>
      <c r="BE303" s="6">
        <f t="shared" si="443"/>
        <v>0</v>
      </c>
      <c r="BF303" s="6">
        <f t="shared" si="443"/>
        <v>0</v>
      </c>
      <c r="BG303" s="6">
        <f t="shared" si="443"/>
        <v>0</v>
      </c>
      <c r="BH303" s="6">
        <f t="shared" si="443"/>
        <v>0</v>
      </c>
      <c r="BI303" s="6">
        <f t="shared" si="443"/>
        <v>0</v>
      </c>
      <c r="BJ303" s="6">
        <f t="shared" si="443"/>
        <v>0</v>
      </c>
      <c r="BK303" s="6">
        <f t="shared" si="443"/>
        <v>0</v>
      </c>
      <c r="BL303" s="6">
        <f t="shared" si="443"/>
        <v>0</v>
      </c>
      <c r="BM303" s="6">
        <f t="shared" si="443"/>
        <v>0</v>
      </c>
      <c r="BN303" s="6">
        <f t="shared" si="443"/>
        <v>0</v>
      </c>
      <c r="BO303" s="6">
        <f t="shared" si="443"/>
        <v>0</v>
      </c>
      <c r="BP303" s="6">
        <f t="shared" si="443"/>
        <v>0</v>
      </c>
      <c r="BQ303" s="6">
        <f t="shared" si="443"/>
        <v>0</v>
      </c>
      <c r="BR303" s="6">
        <f t="shared" si="443"/>
        <v>0</v>
      </c>
      <c r="BS303" s="6">
        <f t="shared" si="443"/>
        <v>0</v>
      </c>
      <c r="BT303" s="6">
        <f t="shared" ref="BT303:CY303" si="444">BT300+BT301-BT302</f>
        <v>0</v>
      </c>
      <c r="BU303" s="6">
        <f t="shared" si="444"/>
        <v>0</v>
      </c>
      <c r="BV303" s="6">
        <f t="shared" si="444"/>
        <v>0</v>
      </c>
      <c r="BW303" s="6">
        <f t="shared" si="444"/>
        <v>0</v>
      </c>
      <c r="BX303" s="6">
        <f t="shared" si="444"/>
        <v>0</v>
      </c>
      <c r="BY303" s="6">
        <f t="shared" si="444"/>
        <v>0</v>
      </c>
      <c r="BZ303" s="6">
        <f t="shared" si="444"/>
        <v>0</v>
      </c>
      <c r="CA303" s="6">
        <f t="shared" si="444"/>
        <v>0</v>
      </c>
      <c r="CB303" s="6">
        <f t="shared" si="444"/>
        <v>0</v>
      </c>
      <c r="CC303" s="6">
        <f t="shared" si="444"/>
        <v>0</v>
      </c>
      <c r="CD303" s="6">
        <f t="shared" si="444"/>
        <v>0</v>
      </c>
      <c r="CE303" s="6">
        <f t="shared" si="444"/>
        <v>0</v>
      </c>
      <c r="CF303" s="6">
        <f t="shared" si="444"/>
        <v>0</v>
      </c>
      <c r="CG303" s="6">
        <f t="shared" si="444"/>
        <v>0</v>
      </c>
      <c r="CH303" s="6">
        <f t="shared" si="444"/>
        <v>0</v>
      </c>
      <c r="CI303" s="6">
        <f t="shared" si="444"/>
        <v>0</v>
      </c>
      <c r="CJ303" s="6">
        <f t="shared" si="444"/>
        <v>0</v>
      </c>
      <c r="CK303" s="6">
        <f t="shared" si="444"/>
        <v>0</v>
      </c>
      <c r="CL303" s="6">
        <f t="shared" si="444"/>
        <v>0</v>
      </c>
      <c r="CM303" s="6">
        <f t="shared" si="444"/>
        <v>0</v>
      </c>
      <c r="CN303" s="6">
        <f t="shared" si="444"/>
        <v>0</v>
      </c>
      <c r="CO303" s="6">
        <f t="shared" si="444"/>
        <v>0</v>
      </c>
      <c r="CP303" s="6">
        <f t="shared" si="444"/>
        <v>0</v>
      </c>
      <c r="CQ303" s="6">
        <f t="shared" si="444"/>
        <v>0</v>
      </c>
      <c r="CR303" s="6">
        <f t="shared" si="444"/>
        <v>0</v>
      </c>
      <c r="CS303" s="6">
        <f t="shared" si="444"/>
        <v>0</v>
      </c>
      <c r="CT303" s="6">
        <f t="shared" si="444"/>
        <v>0</v>
      </c>
      <c r="CU303" s="6">
        <f t="shared" si="444"/>
        <v>0</v>
      </c>
      <c r="CV303" s="6">
        <f t="shared" si="444"/>
        <v>0</v>
      </c>
      <c r="CW303" s="6">
        <f t="shared" si="444"/>
        <v>0</v>
      </c>
      <c r="CX303" s="6">
        <f t="shared" si="444"/>
        <v>0</v>
      </c>
      <c r="CY303" s="6">
        <f t="shared" si="444"/>
        <v>0</v>
      </c>
      <c r="CZ303" s="6">
        <f t="shared" ref="CZ303:EE303" si="445">CZ300+CZ301-CZ302</f>
        <v>0</v>
      </c>
      <c r="DA303" s="6">
        <f t="shared" si="445"/>
        <v>0</v>
      </c>
      <c r="DB303" s="6">
        <f t="shared" si="445"/>
        <v>0</v>
      </c>
      <c r="DC303" s="6">
        <f t="shared" si="445"/>
        <v>0</v>
      </c>
      <c r="DD303" s="6">
        <f t="shared" si="445"/>
        <v>0</v>
      </c>
      <c r="DE303" s="6">
        <f t="shared" si="445"/>
        <v>0</v>
      </c>
      <c r="DF303" s="6">
        <f t="shared" si="445"/>
        <v>0</v>
      </c>
      <c r="DG303" s="6">
        <f t="shared" si="445"/>
        <v>0</v>
      </c>
      <c r="DH303" s="6">
        <f t="shared" si="445"/>
        <v>0</v>
      </c>
      <c r="DI303" s="6">
        <f t="shared" si="445"/>
        <v>0</v>
      </c>
      <c r="DJ303" s="6">
        <f t="shared" si="445"/>
        <v>0</v>
      </c>
      <c r="DK303" s="6">
        <f t="shared" si="445"/>
        <v>0</v>
      </c>
      <c r="DL303" s="6">
        <f t="shared" si="445"/>
        <v>0</v>
      </c>
      <c r="DM303" s="6">
        <f t="shared" si="445"/>
        <v>0</v>
      </c>
      <c r="DN303" s="6">
        <f t="shared" si="445"/>
        <v>0</v>
      </c>
      <c r="DO303" s="6">
        <f t="shared" si="445"/>
        <v>0</v>
      </c>
      <c r="DP303" s="6">
        <f t="shared" si="445"/>
        <v>0</v>
      </c>
      <c r="DQ303" s="6">
        <f t="shared" si="445"/>
        <v>0</v>
      </c>
      <c r="DR303" s="6">
        <f t="shared" si="445"/>
        <v>0</v>
      </c>
      <c r="DS303" s="6">
        <f t="shared" si="445"/>
        <v>0</v>
      </c>
      <c r="DT303" s="6">
        <f t="shared" si="445"/>
        <v>0</v>
      </c>
      <c r="DU303" s="6">
        <f t="shared" si="445"/>
        <v>0</v>
      </c>
      <c r="DV303" s="6">
        <f t="shared" si="445"/>
        <v>0</v>
      </c>
      <c r="DW303" s="6">
        <f t="shared" si="445"/>
        <v>0</v>
      </c>
      <c r="DX303" s="6">
        <f t="shared" si="445"/>
        <v>0</v>
      </c>
      <c r="DY303" s="6">
        <f t="shared" si="445"/>
        <v>0</v>
      </c>
      <c r="DZ303" s="6">
        <f t="shared" si="445"/>
        <v>0</v>
      </c>
      <c r="EA303" s="6">
        <f t="shared" si="445"/>
        <v>0</v>
      </c>
      <c r="EB303" s="6">
        <f t="shared" si="445"/>
        <v>0</v>
      </c>
      <c r="EC303" s="6">
        <f t="shared" si="445"/>
        <v>0</v>
      </c>
      <c r="ED303" s="6">
        <f t="shared" si="445"/>
        <v>0</v>
      </c>
      <c r="EE303" s="6">
        <f t="shared" si="445"/>
        <v>0</v>
      </c>
      <c r="EF303" s="6">
        <f t="shared" ref="EF303:FA303" si="446">EF300+EF301-EF302</f>
        <v>0</v>
      </c>
      <c r="EG303" s="6">
        <f t="shared" si="446"/>
        <v>0</v>
      </c>
      <c r="EH303" s="6">
        <f t="shared" si="446"/>
        <v>0</v>
      </c>
      <c r="EI303" s="6">
        <f t="shared" si="446"/>
        <v>0</v>
      </c>
      <c r="EJ303" s="6">
        <f t="shared" si="446"/>
        <v>0</v>
      </c>
      <c r="EK303" s="6">
        <f t="shared" si="446"/>
        <v>0</v>
      </c>
      <c r="EL303" s="6">
        <f t="shared" si="446"/>
        <v>0</v>
      </c>
      <c r="EM303" s="6">
        <f t="shared" si="446"/>
        <v>0</v>
      </c>
      <c r="EN303" s="6">
        <f t="shared" si="446"/>
        <v>0</v>
      </c>
      <c r="EO303" s="6">
        <f t="shared" si="446"/>
        <v>0</v>
      </c>
      <c r="EP303" s="6">
        <f t="shared" si="446"/>
        <v>0</v>
      </c>
      <c r="EQ303" s="6">
        <f t="shared" si="446"/>
        <v>0</v>
      </c>
      <c r="ER303" s="6">
        <f t="shared" si="446"/>
        <v>0</v>
      </c>
      <c r="ES303" s="6">
        <f t="shared" si="446"/>
        <v>0</v>
      </c>
      <c r="ET303" s="6">
        <f t="shared" si="446"/>
        <v>0</v>
      </c>
      <c r="EU303" s="6">
        <f t="shared" si="446"/>
        <v>0</v>
      </c>
      <c r="EV303" s="6">
        <f t="shared" si="446"/>
        <v>0</v>
      </c>
      <c r="EW303" s="6">
        <f t="shared" si="446"/>
        <v>0</v>
      </c>
      <c r="EX303" s="6">
        <f t="shared" si="446"/>
        <v>0</v>
      </c>
      <c r="EY303" s="6">
        <f t="shared" si="446"/>
        <v>0</v>
      </c>
      <c r="EZ303" s="6">
        <f t="shared" si="446"/>
        <v>0</v>
      </c>
      <c r="FA303" s="6">
        <f t="shared" si="446"/>
        <v>0</v>
      </c>
    </row>
    <row r="304" spans="2:157" outlineLevel="1" x14ac:dyDescent="0.35"/>
    <row r="305" spans="3:157" outlineLevel="1" x14ac:dyDescent="0.35">
      <c r="C305" s="2" t="s">
        <v>188</v>
      </c>
      <c r="H305" s="6">
        <f t="shared" ref="H305:AM305" si="447">G322</f>
        <v>0</v>
      </c>
      <c r="I305" s="6">
        <f t="shared" si="447"/>
        <v>0</v>
      </c>
      <c r="J305" s="6">
        <f t="shared" si="447"/>
        <v>0</v>
      </c>
      <c r="K305" s="6">
        <f t="shared" si="447"/>
        <v>0</v>
      </c>
      <c r="L305" s="6">
        <f t="shared" si="447"/>
        <v>0</v>
      </c>
      <c r="M305" s="6">
        <f t="shared" si="447"/>
        <v>0</v>
      </c>
      <c r="N305" s="6">
        <f t="shared" si="447"/>
        <v>0</v>
      </c>
      <c r="O305" s="6">
        <f t="shared" si="447"/>
        <v>0</v>
      </c>
      <c r="P305" s="6">
        <f t="shared" si="447"/>
        <v>0</v>
      </c>
      <c r="Q305" s="6">
        <f t="shared" si="447"/>
        <v>0</v>
      </c>
      <c r="R305" s="6">
        <f t="shared" si="447"/>
        <v>0</v>
      </c>
      <c r="S305" s="6">
        <f t="shared" si="447"/>
        <v>0</v>
      </c>
      <c r="T305" s="6">
        <f t="shared" si="447"/>
        <v>0</v>
      </c>
      <c r="U305" s="6">
        <f t="shared" si="447"/>
        <v>907461.23500799993</v>
      </c>
      <c r="V305" s="6">
        <f t="shared" si="447"/>
        <v>907461.23500799993</v>
      </c>
      <c r="W305" s="6">
        <f t="shared" si="447"/>
        <v>1941215.4574629075</v>
      </c>
      <c r="X305" s="6">
        <f t="shared" si="447"/>
        <v>1639132.9105514849</v>
      </c>
      <c r="Y305" s="6">
        <f t="shared" si="447"/>
        <v>1337050.3636400623</v>
      </c>
      <c r="Z305" s="6">
        <f t="shared" si="447"/>
        <v>1034967.8167286396</v>
      </c>
      <c r="AA305" s="6">
        <f t="shared" si="447"/>
        <v>970918.98468332866</v>
      </c>
      <c r="AB305" s="6">
        <f t="shared" si="447"/>
        <v>962837.52722638892</v>
      </c>
      <c r="AC305" s="6">
        <f t="shared" si="447"/>
        <v>954756.06976944918</v>
      </c>
      <c r="AD305" s="6">
        <f t="shared" si="447"/>
        <v>946674.61231250945</v>
      </c>
      <c r="AE305" s="6">
        <f t="shared" si="447"/>
        <v>940377.1375881061</v>
      </c>
      <c r="AF305" s="6">
        <f t="shared" si="447"/>
        <v>934079.66286370275</v>
      </c>
      <c r="AG305" s="6">
        <f t="shared" si="447"/>
        <v>927782.1881392994</v>
      </c>
      <c r="AH305" s="6">
        <f t="shared" si="447"/>
        <v>921484.71341489605</v>
      </c>
      <c r="AI305" s="6">
        <f t="shared" si="447"/>
        <v>916274.94078414259</v>
      </c>
      <c r="AJ305" s="6">
        <f t="shared" si="447"/>
        <v>911065.16815338912</v>
      </c>
      <c r="AK305" s="6">
        <f t="shared" si="447"/>
        <v>905855.39552263566</v>
      </c>
      <c r="AL305" s="6">
        <f t="shared" si="447"/>
        <v>900645.6228918822</v>
      </c>
      <c r="AM305" s="6">
        <f t="shared" si="447"/>
        <v>895478.73568321171</v>
      </c>
      <c r="AN305" s="6">
        <f t="shared" ref="AN305:BS305" si="448">AM322</f>
        <v>890311.84847454121</v>
      </c>
      <c r="AO305" s="6">
        <f t="shared" si="448"/>
        <v>885144.96126587072</v>
      </c>
      <c r="AP305" s="6">
        <f t="shared" si="448"/>
        <v>879978.07405720023</v>
      </c>
      <c r="AQ305" s="6">
        <f t="shared" si="448"/>
        <v>879193.83088555327</v>
      </c>
      <c r="AR305" s="6">
        <f t="shared" si="448"/>
        <v>878409.58771390631</v>
      </c>
      <c r="AS305" s="6">
        <f t="shared" si="448"/>
        <v>877625.34454225935</v>
      </c>
      <c r="AT305" s="6">
        <f t="shared" si="448"/>
        <v>876841.10137061239</v>
      </c>
      <c r="AU305" s="6">
        <f t="shared" si="448"/>
        <v>876841.10137061239</v>
      </c>
      <c r="AV305" s="6">
        <f t="shared" si="448"/>
        <v>876841.10137061239</v>
      </c>
      <c r="AW305" s="6">
        <f t="shared" si="448"/>
        <v>876841.10137061239</v>
      </c>
      <c r="AX305" s="6">
        <f t="shared" si="448"/>
        <v>876841.10137061239</v>
      </c>
      <c r="AY305" s="6">
        <f t="shared" si="448"/>
        <v>876841.10137061239</v>
      </c>
      <c r="AZ305" s="6">
        <f t="shared" si="448"/>
        <v>876841.10137061239</v>
      </c>
      <c r="BA305" s="6">
        <f t="shared" si="448"/>
        <v>876841.10137061239</v>
      </c>
      <c r="BB305" s="6">
        <f t="shared" si="448"/>
        <v>876841.10137061239</v>
      </c>
      <c r="BC305" s="6">
        <f t="shared" si="448"/>
        <v>876841.10137061239</v>
      </c>
      <c r="BD305" s="6">
        <f t="shared" si="448"/>
        <v>876841.10137061239</v>
      </c>
      <c r="BE305" s="6">
        <f t="shared" si="448"/>
        <v>876841.10137061239</v>
      </c>
      <c r="BF305" s="6">
        <f t="shared" si="448"/>
        <v>876841.10137061239</v>
      </c>
      <c r="BG305" s="6">
        <f t="shared" si="448"/>
        <v>876841.10137061239</v>
      </c>
      <c r="BH305" s="6">
        <f t="shared" si="448"/>
        <v>876841.10137061239</v>
      </c>
      <c r="BI305" s="6">
        <f t="shared" si="448"/>
        <v>876841.10137061239</v>
      </c>
      <c r="BJ305" s="6">
        <f t="shared" si="448"/>
        <v>876841.10137061239</v>
      </c>
      <c r="BK305" s="6">
        <f t="shared" si="448"/>
        <v>876841.10137061239</v>
      </c>
      <c r="BL305" s="6">
        <f t="shared" si="448"/>
        <v>876841.10137061239</v>
      </c>
      <c r="BM305" s="6">
        <f t="shared" si="448"/>
        <v>876841.10137061239</v>
      </c>
      <c r="BN305" s="6">
        <f t="shared" si="448"/>
        <v>876841.10137061239</v>
      </c>
      <c r="BO305" s="6">
        <f t="shared" si="448"/>
        <v>876841.10137061239</v>
      </c>
      <c r="BP305" s="6">
        <f t="shared" si="448"/>
        <v>876841.10137061239</v>
      </c>
      <c r="BQ305" s="6">
        <f t="shared" si="448"/>
        <v>876841.10137061239</v>
      </c>
      <c r="BR305" s="6">
        <f t="shared" si="448"/>
        <v>876841.10137061239</v>
      </c>
      <c r="BS305" s="6">
        <f t="shared" si="448"/>
        <v>876841.10137061239</v>
      </c>
      <c r="BT305" s="6">
        <f t="shared" ref="BT305:CY305" si="449">BS322</f>
        <v>876841.10137061239</v>
      </c>
      <c r="BU305" s="6">
        <f t="shared" si="449"/>
        <v>876841.10137061239</v>
      </c>
      <c r="BV305" s="6">
        <f t="shared" si="449"/>
        <v>876841.10137061239</v>
      </c>
      <c r="BW305" s="6">
        <f t="shared" si="449"/>
        <v>876841.10137061239</v>
      </c>
      <c r="BX305" s="6">
        <f t="shared" si="449"/>
        <v>876841.10137061239</v>
      </c>
      <c r="BY305" s="6">
        <f t="shared" si="449"/>
        <v>876841.10137061239</v>
      </c>
      <c r="BZ305" s="6">
        <f t="shared" si="449"/>
        <v>876841.10137061239</v>
      </c>
      <c r="CA305" s="6">
        <f t="shared" si="449"/>
        <v>876841.10137061239</v>
      </c>
      <c r="CB305" s="6">
        <f t="shared" si="449"/>
        <v>876841.10137061239</v>
      </c>
      <c r="CC305" s="6">
        <f t="shared" si="449"/>
        <v>876841.10137061239</v>
      </c>
      <c r="CD305" s="6">
        <f t="shared" si="449"/>
        <v>876841.10137061239</v>
      </c>
      <c r="CE305" s="6">
        <f t="shared" si="449"/>
        <v>876841.10137061239</v>
      </c>
      <c r="CF305" s="6">
        <f t="shared" si="449"/>
        <v>876841.10137061239</v>
      </c>
      <c r="CG305" s="6">
        <f t="shared" si="449"/>
        <v>876841.10137061239</v>
      </c>
      <c r="CH305" s="6">
        <f t="shared" si="449"/>
        <v>876841.10137061239</v>
      </c>
      <c r="CI305" s="6">
        <f t="shared" si="449"/>
        <v>876841.10137061239</v>
      </c>
      <c r="CJ305" s="6">
        <f t="shared" si="449"/>
        <v>876841.10137061239</v>
      </c>
      <c r="CK305" s="6">
        <f t="shared" si="449"/>
        <v>876841.10137061239</v>
      </c>
      <c r="CL305" s="6">
        <f t="shared" si="449"/>
        <v>876841.10137061239</v>
      </c>
      <c r="CM305" s="6">
        <f t="shared" si="449"/>
        <v>876841.10137061239</v>
      </c>
      <c r="CN305" s="6">
        <f t="shared" si="449"/>
        <v>876841.10137061239</v>
      </c>
      <c r="CO305" s="6">
        <f t="shared" si="449"/>
        <v>876841.10137061239</v>
      </c>
      <c r="CP305" s="6">
        <f t="shared" si="449"/>
        <v>876841.10137061239</v>
      </c>
      <c r="CQ305" s="6">
        <f t="shared" si="449"/>
        <v>876841.10137061239</v>
      </c>
      <c r="CR305" s="6">
        <f t="shared" si="449"/>
        <v>876841.10137061239</v>
      </c>
      <c r="CS305" s="6">
        <f t="shared" si="449"/>
        <v>876841.10137061239</v>
      </c>
      <c r="CT305" s="6">
        <f t="shared" si="449"/>
        <v>876841.10137061239</v>
      </c>
      <c r="CU305" s="6">
        <f t="shared" si="449"/>
        <v>876841.10137061239</v>
      </c>
      <c r="CV305" s="6">
        <f t="shared" si="449"/>
        <v>876841.10137061239</v>
      </c>
      <c r="CW305" s="6">
        <f t="shared" si="449"/>
        <v>876841.10137061239</v>
      </c>
      <c r="CX305" s="6">
        <f t="shared" si="449"/>
        <v>876841.10137061239</v>
      </c>
      <c r="CY305" s="6">
        <f t="shared" si="449"/>
        <v>876841.10137061239</v>
      </c>
      <c r="CZ305" s="6">
        <f t="shared" ref="CZ305:EE305" si="450">CY322</f>
        <v>876841.10137061239</v>
      </c>
      <c r="DA305" s="6">
        <f t="shared" si="450"/>
        <v>876841.10137061239</v>
      </c>
      <c r="DB305" s="6">
        <f t="shared" si="450"/>
        <v>876841.10137061239</v>
      </c>
      <c r="DC305" s="6">
        <f t="shared" si="450"/>
        <v>876841.10137061239</v>
      </c>
      <c r="DD305" s="6">
        <f t="shared" si="450"/>
        <v>876841.10137061239</v>
      </c>
      <c r="DE305" s="6">
        <f t="shared" si="450"/>
        <v>876841.10137061239</v>
      </c>
      <c r="DF305" s="6">
        <f t="shared" si="450"/>
        <v>876841.10137061239</v>
      </c>
      <c r="DG305" s="6">
        <f t="shared" si="450"/>
        <v>876841.10137061239</v>
      </c>
      <c r="DH305" s="6">
        <f t="shared" si="450"/>
        <v>876841.10137061239</v>
      </c>
      <c r="DI305" s="6">
        <f t="shared" si="450"/>
        <v>876841.10137061239</v>
      </c>
      <c r="DJ305" s="6">
        <f t="shared" si="450"/>
        <v>876841.10137061239</v>
      </c>
      <c r="DK305" s="6">
        <f t="shared" si="450"/>
        <v>876841.10137061239</v>
      </c>
      <c r="DL305" s="6">
        <f t="shared" si="450"/>
        <v>876841.10137061239</v>
      </c>
      <c r="DM305" s="6">
        <f t="shared" si="450"/>
        <v>876841.10137061239</v>
      </c>
      <c r="DN305" s="6">
        <f t="shared" si="450"/>
        <v>876841.10137061239</v>
      </c>
      <c r="DO305" s="6">
        <f t="shared" si="450"/>
        <v>876841.10137061239</v>
      </c>
      <c r="DP305" s="6">
        <f t="shared" si="450"/>
        <v>876841.10137061239</v>
      </c>
      <c r="DQ305" s="6">
        <f t="shared" si="450"/>
        <v>876841.10137061239</v>
      </c>
      <c r="DR305" s="6">
        <f t="shared" si="450"/>
        <v>876841.10137061239</v>
      </c>
      <c r="DS305" s="6">
        <f t="shared" si="450"/>
        <v>876841.10137061239</v>
      </c>
      <c r="DT305" s="6">
        <f t="shared" si="450"/>
        <v>876841.10137061239</v>
      </c>
      <c r="DU305" s="6">
        <f t="shared" si="450"/>
        <v>876841.10137061239</v>
      </c>
      <c r="DV305" s="6">
        <f t="shared" si="450"/>
        <v>876841.10137061239</v>
      </c>
      <c r="DW305" s="6">
        <f t="shared" si="450"/>
        <v>876841.10137061239</v>
      </c>
      <c r="DX305" s="6">
        <f t="shared" si="450"/>
        <v>876841.10137061239</v>
      </c>
      <c r="DY305" s="6">
        <f t="shared" si="450"/>
        <v>876841.10137061239</v>
      </c>
      <c r="DZ305" s="6">
        <f t="shared" si="450"/>
        <v>876841.10137061239</v>
      </c>
      <c r="EA305" s="6">
        <f t="shared" si="450"/>
        <v>876841.10137061239</v>
      </c>
      <c r="EB305" s="6">
        <f t="shared" si="450"/>
        <v>876841.10137061239</v>
      </c>
      <c r="EC305" s="6">
        <f t="shared" si="450"/>
        <v>876841.10137061239</v>
      </c>
      <c r="ED305" s="6">
        <f t="shared" si="450"/>
        <v>876841.10137061239</v>
      </c>
      <c r="EE305" s="6">
        <f t="shared" si="450"/>
        <v>876841.10137061239</v>
      </c>
      <c r="EF305" s="6">
        <f t="shared" ref="EF305:FA305" si="451">EE322</f>
        <v>876841.10137061239</v>
      </c>
      <c r="EG305" s="6">
        <f t="shared" si="451"/>
        <v>876841.10137061239</v>
      </c>
      <c r="EH305" s="6">
        <f t="shared" si="451"/>
        <v>876841.10137061239</v>
      </c>
      <c r="EI305" s="6">
        <f t="shared" si="451"/>
        <v>876841.10137061239</v>
      </c>
      <c r="EJ305" s="6">
        <f t="shared" si="451"/>
        <v>876841.10137061239</v>
      </c>
      <c r="EK305" s="6">
        <f t="shared" si="451"/>
        <v>876841.10137061239</v>
      </c>
      <c r="EL305" s="6">
        <f t="shared" si="451"/>
        <v>876841.10137061239</v>
      </c>
      <c r="EM305" s="6">
        <f t="shared" si="451"/>
        <v>876841.10137061239</v>
      </c>
      <c r="EN305" s="6">
        <f t="shared" si="451"/>
        <v>876841.10137061239</v>
      </c>
      <c r="EO305" s="6">
        <f t="shared" si="451"/>
        <v>876841.10137061239</v>
      </c>
      <c r="EP305" s="6">
        <f t="shared" si="451"/>
        <v>876841.10137061239</v>
      </c>
      <c r="EQ305" s="6">
        <f t="shared" si="451"/>
        <v>876841.10137061239</v>
      </c>
      <c r="ER305" s="6">
        <f t="shared" si="451"/>
        <v>876841.10137061239</v>
      </c>
      <c r="ES305" s="6">
        <f t="shared" si="451"/>
        <v>876841.10137061239</v>
      </c>
      <c r="ET305" s="6">
        <f t="shared" si="451"/>
        <v>876841.10137061239</v>
      </c>
      <c r="EU305" s="6">
        <f t="shared" si="451"/>
        <v>876841.10137061239</v>
      </c>
      <c r="EV305" s="6">
        <f t="shared" si="451"/>
        <v>876841.10137061239</v>
      </c>
      <c r="EW305" s="6">
        <f t="shared" si="451"/>
        <v>876841.10137061239</v>
      </c>
      <c r="EX305" s="6">
        <f t="shared" si="451"/>
        <v>876841.10137061239</v>
      </c>
      <c r="EY305" s="6">
        <f t="shared" si="451"/>
        <v>876841.10137061239</v>
      </c>
      <c r="EZ305" s="6">
        <f t="shared" si="451"/>
        <v>876841.10137061239</v>
      </c>
      <c r="FA305" s="6">
        <f t="shared" si="451"/>
        <v>876841.10137061239</v>
      </c>
    </row>
    <row r="306" spans="3:157" outlineLevel="1" x14ac:dyDescent="0.35">
      <c r="C306" s="2" t="s">
        <v>149</v>
      </c>
      <c r="H306" s="6">
        <f t="shared" ref="H306:AM306" si="452">H260</f>
        <v>0</v>
      </c>
      <c r="I306" s="6">
        <f t="shared" si="452"/>
        <v>0</v>
      </c>
      <c r="J306" s="6">
        <f t="shared" si="452"/>
        <v>0</v>
      </c>
      <c r="K306" s="6">
        <f t="shared" si="452"/>
        <v>0</v>
      </c>
      <c r="L306" s="6">
        <f t="shared" si="452"/>
        <v>0</v>
      </c>
      <c r="M306" s="6">
        <f t="shared" si="452"/>
        <v>0</v>
      </c>
      <c r="N306" s="6">
        <f t="shared" si="452"/>
        <v>0</v>
      </c>
      <c r="O306" s="6">
        <f t="shared" si="452"/>
        <v>0</v>
      </c>
      <c r="P306" s="6">
        <f t="shared" si="452"/>
        <v>0</v>
      </c>
      <c r="Q306" s="6">
        <f t="shared" si="452"/>
        <v>0</v>
      </c>
      <c r="R306" s="6">
        <f t="shared" si="452"/>
        <v>0</v>
      </c>
      <c r="S306" s="6">
        <f t="shared" si="452"/>
        <v>0</v>
      </c>
      <c r="T306" s="6">
        <f t="shared" si="452"/>
        <v>0</v>
      </c>
      <c r="U306" s="6">
        <f t="shared" si="452"/>
        <v>0</v>
      </c>
      <c r="V306" s="6">
        <f t="shared" si="452"/>
        <v>350932.27447574999</v>
      </c>
      <c r="W306" s="6">
        <f t="shared" si="452"/>
        <v>0</v>
      </c>
      <c r="X306" s="6">
        <f t="shared" si="452"/>
        <v>0</v>
      </c>
      <c r="Y306" s="6">
        <f t="shared" si="452"/>
        <v>0</v>
      </c>
      <c r="Z306" s="6">
        <f t="shared" si="452"/>
        <v>0</v>
      </c>
      <c r="AA306" s="6">
        <f t="shared" si="452"/>
        <v>0</v>
      </c>
      <c r="AB306" s="6">
        <f t="shared" si="452"/>
        <v>0</v>
      </c>
      <c r="AC306" s="6">
        <f t="shared" si="452"/>
        <v>0</v>
      </c>
      <c r="AD306" s="6">
        <f t="shared" si="452"/>
        <v>0</v>
      </c>
      <c r="AE306" s="6">
        <f t="shared" si="452"/>
        <v>0</v>
      </c>
      <c r="AF306" s="6">
        <f t="shared" si="452"/>
        <v>0</v>
      </c>
      <c r="AG306" s="6">
        <f t="shared" si="452"/>
        <v>0</v>
      </c>
      <c r="AH306" s="6">
        <f t="shared" si="452"/>
        <v>0</v>
      </c>
      <c r="AI306" s="6">
        <f t="shared" si="452"/>
        <v>0</v>
      </c>
      <c r="AJ306" s="6">
        <f t="shared" si="452"/>
        <v>0</v>
      </c>
      <c r="AK306" s="6">
        <f t="shared" si="452"/>
        <v>0</v>
      </c>
      <c r="AL306" s="6">
        <f t="shared" si="452"/>
        <v>0</v>
      </c>
      <c r="AM306" s="6">
        <f t="shared" si="452"/>
        <v>0</v>
      </c>
      <c r="AN306" s="6">
        <f t="shared" ref="AN306:BS306" si="453">AN260</f>
        <v>0</v>
      </c>
      <c r="AO306" s="6">
        <f t="shared" si="453"/>
        <v>0</v>
      </c>
      <c r="AP306" s="6">
        <f t="shared" si="453"/>
        <v>0</v>
      </c>
      <c r="AQ306" s="6">
        <f t="shared" si="453"/>
        <v>0</v>
      </c>
      <c r="AR306" s="6">
        <f t="shared" si="453"/>
        <v>0</v>
      </c>
      <c r="AS306" s="6">
        <f t="shared" si="453"/>
        <v>0</v>
      </c>
      <c r="AT306" s="6">
        <f t="shared" si="453"/>
        <v>0</v>
      </c>
      <c r="AU306" s="6">
        <f t="shared" si="453"/>
        <v>0</v>
      </c>
      <c r="AV306" s="6">
        <f t="shared" si="453"/>
        <v>0</v>
      </c>
      <c r="AW306" s="6">
        <f t="shared" si="453"/>
        <v>0</v>
      </c>
      <c r="AX306" s="6">
        <f t="shared" si="453"/>
        <v>0</v>
      </c>
      <c r="AY306" s="6">
        <f t="shared" si="453"/>
        <v>0</v>
      </c>
      <c r="AZ306" s="6">
        <f t="shared" si="453"/>
        <v>0</v>
      </c>
      <c r="BA306" s="6">
        <f t="shared" si="453"/>
        <v>0</v>
      </c>
      <c r="BB306" s="6">
        <f t="shared" si="453"/>
        <v>0</v>
      </c>
      <c r="BC306" s="6">
        <f t="shared" si="453"/>
        <v>0</v>
      </c>
      <c r="BD306" s="6">
        <f t="shared" si="453"/>
        <v>0</v>
      </c>
      <c r="BE306" s="6">
        <f t="shared" si="453"/>
        <v>0</v>
      </c>
      <c r="BF306" s="6">
        <f t="shared" si="453"/>
        <v>0</v>
      </c>
      <c r="BG306" s="6">
        <f t="shared" si="453"/>
        <v>0</v>
      </c>
      <c r="BH306" s="6">
        <f t="shared" si="453"/>
        <v>0</v>
      </c>
      <c r="BI306" s="6">
        <f t="shared" si="453"/>
        <v>0</v>
      </c>
      <c r="BJ306" s="6">
        <f t="shared" si="453"/>
        <v>0</v>
      </c>
      <c r="BK306" s="6">
        <f t="shared" si="453"/>
        <v>0</v>
      </c>
      <c r="BL306" s="6">
        <f t="shared" si="453"/>
        <v>0</v>
      </c>
      <c r="BM306" s="6">
        <f t="shared" si="453"/>
        <v>0</v>
      </c>
      <c r="BN306" s="6">
        <f t="shared" si="453"/>
        <v>0</v>
      </c>
      <c r="BO306" s="6">
        <f t="shared" si="453"/>
        <v>0</v>
      </c>
      <c r="BP306" s="6">
        <f t="shared" si="453"/>
        <v>0</v>
      </c>
      <c r="BQ306" s="6">
        <f t="shared" si="453"/>
        <v>0</v>
      </c>
      <c r="BR306" s="6">
        <f t="shared" si="453"/>
        <v>0</v>
      </c>
      <c r="BS306" s="6">
        <f t="shared" si="453"/>
        <v>0</v>
      </c>
      <c r="BT306" s="6">
        <f t="shared" ref="BT306:CY306" si="454">BT260</f>
        <v>0</v>
      </c>
      <c r="BU306" s="6">
        <f t="shared" si="454"/>
        <v>0</v>
      </c>
      <c r="BV306" s="6">
        <f t="shared" si="454"/>
        <v>0</v>
      </c>
      <c r="BW306" s="6">
        <f t="shared" si="454"/>
        <v>0</v>
      </c>
      <c r="BX306" s="6">
        <f t="shared" si="454"/>
        <v>0</v>
      </c>
      <c r="BY306" s="6">
        <f t="shared" si="454"/>
        <v>0</v>
      </c>
      <c r="BZ306" s="6">
        <f t="shared" si="454"/>
        <v>0</v>
      </c>
      <c r="CA306" s="6">
        <f t="shared" si="454"/>
        <v>0</v>
      </c>
      <c r="CB306" s="6">
        <f t="shared" si="454"/>
        <v>0</v>
      </c>
      <c r="CC306" s="6">
        <f t="shared" si="454"/>
        <v>0</v>
      </c>
      <c r="CD306" s="6">
        <f t="shared" si="454"/>
        <v>0</v>
      </c>
      <c r="CE306" s="6">
        <f t="shared" si="454"/>
        <v>0</v>
      </c>
      <c r="CF306" s="6">
        <f t="shared" si="454"/>
        <v>0</v>
      </c>
      <c r="CG306" s="6">
        <f t="shared" si="454"/>
        <v>0</v>
      </c>
      <c r="CH306" s="6">
        <f t="shared" si="454"/>
        <v>0</v>
      </c>
      <c r="CI306" s="6">
        <f t="shared" si="454"/>
        <v>0</v>
      </c>
      <c r="CJ306" s="6">
        <f t="shared" si="454"/>
        <v>0</v>
      </c>
      <c r="CK306" s="6">
        <f t="shared" si="454"/>
        <v>0</v>
      </c>
      <c r="CL306" s="6">
        <f t="shared" si="454"/>
        <v>0</v>
      </c>
      <c r="CM306" s="6">
        <f t="shared" si="454"/>
        <v>0</v>
      </c>
      <c r="CN306" s="6">
        <f t="shared" si="454"/>
        <v>0</v>
      </c>
      <c r="CO306" s="6">
        <f t="shared" si="454"/>
        <v>0</v>
      </c>
      <c r="CP306" s="6">
        <f t="shared" si="454"/>
        <v>0</v>
      </c>
      <c r="CQ306" s="6">
        <f t="shared" si="454"/>
        <v>0</v>
      </c>
      <c r="CR306" s="6">
        <f t="shared" si="454"/>
        <v>0</v>
      </c>
      <c r="CS306" s="6">
        <f t="shared" si="454"/>
        <v>0</v>
      </c>
      <c r="CT306" s="6">
        <f t="shared" si="454"/>
        <v>0</v>
      </c>
      <c r="CU306" s="6">
        <f t="shared" si="454"/>
        <v>0</v>
      </c>
      <c r="CV306" s="6">
        <f t="shared" si="454"/>
        <v>0</v>
      </c>
      <c r="CW306" s="6">
        <f t="shared" si="454"/>
        <v>0</v>
      </c>
      <c r="CX306" s="6">
        <f t="shared" si="454"/>
        <v>0</v>
      </c>
      <c r="CY306" s="6">
        <f t="shared" si="454"/>
        <v>0</v>
      </c>
      <c r="CZ306" s="6">
        <f t="shared" ref="CZ306:EE306" si="455">CZ260</f>
        <v>0</v>
      </c>
      <c r="DA306" s="6">
        <f t="shared" si="455"/>
        <v>0</v>
      </c>
      <c r="DB306" s="6">
        <f t="shared" si="455"/>
        <v>0</v>
      </c>
      <c r="DC306" s="6">
        <f t="shared" si="455"/>
        <v>0</v>
      </c>
      <c r="DD306" s="6">
        <f t="shared" si="455"/>
        <v>0</v>
      </c>
      <c r="DE306" s="6">
        <f t="shared" si="455"/>
        <v>0</v>
      </c>
      <c r="DF306" s="6">
        <f t="shared" si="455"/>
        <v>0</v>
      </c>
      <c r="DG306" s="6">
        <f t="shared" si="455"/>
        <v>0</v>
      </c>
      <c r="DH306" s="6">
        <f t="shared" si="455"/>
        <v>0</v>
      </c>
      <c r="DI306" s="6">
        <f t="shared" si="455"/>
        <v>0</v>
      </c>
      <c r="DJ306" s="6">
        <f t="shared" si="455"/>
        <v>0</v>
      </c>
      <c r="DK306" s="6">
        <f t="shared" si="455"/>
        <v>0</v>
      </c>
      <c r="DL306" s="6">
        <f t="shared" si="455"/>
        <v>0</v>
      </c>
      <c r="DM306" s="6">
        <f t="shared" si="455"/>
        <v>0</v>
      </c>
      <c r="DN306" s="6">
        <f t="shared" si="455"/>
        <v>0</v>
      </c>
      <c r="DO306" s="6">
        <f t="shared" si="455"/>
        <v>0</v>
      </c>
      <c r="DP306" s="6">
        <f t="shared" si="455"/>
        <v>0</v>
      </c>
      <c r="DQ306" s="6">
        <f t="shared" si="455"/>
        <v>0</v>
      </c>
      <c r="DR306" s="6">
        <f t="shared" si="455"/>
        <v>0</v>
      </c>
      <c r="DS306" s="6">
        <f t="shared" si="455"/>
        <v>0</v>
      </c>
      <c r="DT306" s="6">
        <f t="shared" si="455"/>
        <v>0</v>
      </c>
      <c r="DU306" s="6">
        <f t="shared" si="455"/>
        <v>0</v>
      </c>
      <c r="DV306" s="6">
        <f t="shared" si="455"/>
        <v>0</v>
      </c>
      <c r="DW306" s="6">
        <f t="shared" si="455"/>
        <v>0</v>
      </c>
      <c r="DX306" s="6">
        <f t="shared" si="455"/>
        <v>0</v>
      </c>
      <c r="DY306" s="6">
        <f t="shared" si="455"/>
        <v>0</v>
      </c>
      <c r="DZ306" s="6">
        <f t="shared" si="455"/>
        <v>0</v>
      </c>
      <c r="EA306" s="6">
        <f t="shared" si="455"/>
        <v>0</v>
      </c>
      <c r="EB306" s="6">
        <f t="shared" si="455"/>
        <v>0</v>
      </c>
      <c r="EC306" s="6">
        <f t="shared" si="455"/>
        <v>0</v>
      </c>
      <c r="ED306" s="6">
        <f t="shared" si="455"/>
        <v>0</v>
      </c>
      <c r="EE306" s="6">
        <f t="shared" si="455"/>
        <v>0</v>
      </c>
      <c r="EF306" s="6">
        <f t="shared" ref="EF306:FA306" si="456">EF260</f>
        <v>0</v>
      </c>
      <c r="EG306" s="6">
        <f t="shared" si="456"/>
        <v>0</v>
      </c>
      <c r="EH306" s="6">
        <f t="shared" si="456"/>
        <v>0</v>
      </c>
      <c r="EI306" s="6">
        <f t="shared" si="456"/>
        <v>0</v>
      </c>
      <c r="EJ306" s="6">
        <f t="shared" si="456"/>
        <v>0</v>
      </c>
      <c r="EK306" s="6">
        <f t="shared" si="456"/>
        <v>0</v>
      </c>
      <c r="EL306" s="6">
        <f t="shared" si="456"/>
        <v>0</v>
      </c>
      <c r="EM306" s="6">
        <f t="shared" si="456"/>
        <v>0</v>
      </c>
      <c r="EN306" s="6">
        <f t="shared" si="456"/>
        <v>0</v>
      </c>
      <c r="EO306" s="6">
        <f t="shared" si="456"/>
        <v>0</v>
      </c>
      <c r="EP306" s="6">
        <f t="shared" si="456"/>
        <v>0</v>
      </c>
      <c r="EQ306" s="6">
        <f t="shared" si="456"/>
        <v>0</v>
      </c>
      <c r="ER306" s="6">
        <f t="shared" si="456"/>
        <v>0</v>
      </c>
      <c r="ES306" s="6">
        <f t="shared" si="456"/>
        <v>0</v>
      </c>
      <c r="ET306" s="6">
        <f t="shared" si="456"/>
        <v>0</v>
      </c>
      <c r="EU306" s="6">
        <f t="shared" si="456"/>
        <v>0</v>
      </c>
      <c r="EV306" s="6">
        <f t="shared" si="456"/>
        <v>0</v>
      </c>
      <c r="EW306" s="6">
        <f t="shared" si="456"/>
        <v>0</v>
      </c>
      <c r="EX306" s="6">
        <f t="shared" si="456"/>
        <v>0</v>
      </c>
      <c r="EY306" s="6">
        <f t="shared" si="456"/>
        <v>0</v>
      </c>
      <c r="EZ306" s="6">
        <f t="shared" si="456"/>
        <v>0</v>
      </c>
      <c r="FA306" s="6">
        <f t="shared" si="456"/>
        <v>0</v>
      </c>
    </row>
    <row r="307" spans="3:157" outlineLevel="1" x14ac:dyDescent="0.35">
      <c r="C307" s="2" t="s">
        <v>193</v>
      </c>
      <c r="F307" s="3">
        <f>G8</f>
        <v>43190</v>
      </c>
      <c r="G307" s="2">
        <f>G102</f>
        <v>1686769.04384208</v>
      </c>
      <c r="H307" s="6">
        <f t="shared" ref="H307:AM307" si="457">(H4=$F$307)*$G$307</f>
        <v>0</v>
      </c>
      <c r="I307" s="6">
        <f t="shared" si="457"/>
        <v>0</v>
      </c>
      <c r="J307" s="6">
        <f t="shared" si="457"/>
        <v>0</v>
      </c>
      <c r="K307" s="6">
        <f t="shared" si="457"/>
        <v>0</v>
      </c>
      <c r="L307" s="6">
        <f t="shared" si="457"/>
        <v>0</v>
      </c>
      <c r="M307" s="6">
        <f t="shared" si="457"/>
        <v>0</v>
      </c>
      <c r="N307" s="6">
        <f t="shared" si="457"/>
        <v>0</v>
      </c>
      <c r="O307" s="6">
        <f t="shared" si="457"/>
        <v>0</v>
      </c>
      <c r="P307" s="6">
        <f t="shared" si="457"/>
        <v>0</v>
      </c>
      <c r="Q307" s="6">
        <f t="shared" si="457"/>
        <v>0</v>
      </c>
      <c r="R307" s="6">
        <f t="shared" si="457"/>
        <v>0</v>
      </c>
      <c r="S307" s="6">
        <f t="shared" si="457"/>
        <v>0</v>
      </c>
      <c r="T307" s="6">
        <f t="shared" si="457"/>
        <v>0</v>
      </c>
      <c r="U307" s="6">
        <f t="shared" si="457"/>
        <v>0</v>
      </c>
      <c r="V307" s="6">
        <f t="shared" si="457"/>
        <v>1686769.04384208</v>
      </c>
      <c r="W307" s="6">
        <f t="shared" si="457"/>
        <v>0</v>
      </c>
      <c r="X307" s="6">
        <f t="shared" si="457"/>
        <v>0</v>
      </c>
      <c r="Y307" s="6">
        <f t="shared" si="457"/>
        <v>0</v>
      </c>
      <c r="Z307" s="6">
        <f t="shared" si="457"/>
        <v>0</v>
      </c>
      <c r="AA307" s="6">
        <f t="shared" si="457"/>
        <v>0</v>
      </c>
      <c r="AB307" s="6">
        <f t="shared" si="457"/>
        <v>0</v>
      </c>
      <c r="AC307" s="6">
        <f t="shared" si="457"/>
        <v>0</v>
      </c>
      <c r="AD307" s="6">
        <f t="shared" si="457"/>
        <v>0</v>
      </c>
      <c r="AE307" s="6">
        <f t="shared" si="457"/>
        <v>0</v>
      </c>
      <c r="AF307" s="6">
        <f t="shared" si="457"/>
        <v>0</v>
      </c>
      <c r="AG307" s="6">
        <f t="shared" si="457"/>
        <v>0</v>
      </c>
      <c r="AH307" s="6">
        <f t="shared" si="457"/>
        <v>0</v>
      </c>
      <c r="AI307" s="6">
        <f t="shared" si="457"/>
        <v>0</v>
      </c>
      <c r="AJ307" s="6">
        <f t="shared" si="457"/>
        <v>0</v>
      </c>
      <c r="AK307" s="6">
        <f t="shared" si="457"/>
        <v>0</v>
      </c>
      <c r="AL307" s="6">
        <f t="shared" si="457"/>
        <v>0</v>
      </c>
      <c r="AM307" s="6">
        <f t="shared" si="457"/>
        <v>0</v>
      </c>
      <c r="AN307" s="6">
        <f t="shared" ref="AN307:BS307" si="458">(AN4=$F$307)*$G$307</f>
        <v>0</v>
      </c>
      <c r="AO307" s="6">
        <f t="shared" si="458"/>
        <v>0</v>
      </c>
      <c r="AP307" s="6">
        <f t="shared" si="458"/>
        <v>0</v>
      </c>
      <c r="AQ307" s="6">
        <f t="shared" si="458"/>
        <v>0</v>
      </c>
      <c r="AR307" s="6">
        <f t="shared" si="458"/>
        <v>0</v>
      </c>
      <c r="AS307" s="6">
        <f t="shared" si="458"/>
        <v>0</v>
      </c>
      <c r="AT307" s="6">
        <f t="shared" si="458"/>
        <v>0</v>
      </c>
      <c r="AU307" s="6">
        <f t="shared" si="458"/>
        <v>0</v>
      </c>
      <c r="AV307" s="6">
        <f t="shared" si="458"/>
        <v>0</v>
      </c>
      <c r="AW307" s="6">
        <f t="shared" si="458"/>
        <v>0</v>
      </c>
      <c r="AX307" s="6">
        <f t="shared" si="458"/>
        <v>0</v>
      </c>
      <c r="AY307" s="6">
        <f t="shared" si="458"/>
        <v>0</v>
      </c>
      <c r="AZ307" s="6">
        <f t="shared" si="458"/>
        <v>0</v>
      </c>
      <c r="BA307" s="6">
        <f t="shared" si="458"/>
        <v>0</v>
      </c>
      <c r="BB307" s="6">
        <f t="shared" si="458"/>
        <v>0</v>
      </c>
      <c r="BC307" s="6">
        <f t="shared" si="458"/>
        <v>0</v>
      </c>
      <c r="BD307" s="6">
        <f t="shared" si="458"/>
        <v>0</v>
      </c>
      <c r="BE307" s="6">
        <f t="shared" si="458"/>
        <v>0</v>
      </c>
      <c r="BF307" s="6">
        <f t="shared" si="458"/>
        <v>0</v>
      </c>
      <c r="BG307" s="6">
        <f t="shared" si="458"/>
        <v>0</v>
      </c>
      <c r="BH307" s="6">
        <f t="shared" si="458"/>
        <v>0</v>
      </c>
      <c r="BI307" s="6">
        <f t="shared" si="458"/>
        <v>0</v>
      </c>
      <c r="BJ307" s="6">
        <f t="shared" si="458"/>
        <v>0</v>
      </c>
      <c r="BK307" s="6">
        <f t="shared" si="458"/>
        <v>0</v>
      </c>
      <c r="BL307" s="6">
        <f t="shared" si="458"/>
        <v>0</v>
      </c>
      <c r="BM307" s="6">
        <f t="shared" si="458"/>
        <v>0</v>
      </c>
      <c r="BN307" s="6">
        <f t="shared" si="458"/>
        <v>0</v>
      </c>
      <c r="BO307" s="6">
        <f t="shared" si="458"/>
        <v>0</v>
      </c>
      <c r="BP307" s="6">
        <f t="shared" si="458"/>
        <v>0</v>
      </c>
      <c r="BQ307" s="6">
        <f t="shared" si="458"/>
        <v>0</v>
      </c>
      <c r="BR307" s="6">
        <f t="shared" si="458"/>
        <v>0</v>
      </c>
      <c r="BS307" s="6">
        <f t="shared" si="458"/>
        <v>0</v>
      </c>
      <c r="BT307" s="6">
        <f t="shared" ref="BT307:CY307" si="459">(BT4=$F$307)*$G$307</f>
        <v>0</v>
      </c>
      <c r="BU307" s="6">
        <f t="shared" si="459"/>
        <v>0</v>
      </c>
      <c r="BV307" s="6">
        <f t="shared" si="459"/>
        <v>0</v>
      </c>
      <c r="BW307" s="6">
        <f t="shared" si="459"/>
        <v>0</v>
      </c>
      <c r="BX307" s="6">
        <f t="shared" si="459"/>
        <v>0</v>
      </c>
      <c r="BY307" s="6">
        <f t="shared" si="459"/>
        <v>0</v>
      </c>
      <c r="BZ307" s="6">
        <f t="shared" si="459"/>
        <v>0</v>
      </c>
      <c r="CA307" s="6">
        <f t="shared" si="459"/>
        <v>0</v>
      </c>
      <c r="CB307" s="6">
        <f t="shared" si="459"/>
        <v>0</v>
      </c>
      <c r="CC307" s="6">
        <f t="shared" si="459"/>
        <v>0</v>
      </c>
      <c r="CD307" s="6">
        <f t="shared" si="459"/>
        <v>0</v>
      </c>
      <c r="CE307" s="6">
        <f t="shared" si="459"/>
        <v>0</v>
      </c>
      <c r="CF307" s="6">
        <f t="shared" si="459"/>
        <v>0</v>
      </c>
      <c r="CG307" s="6">
        <f t="shared" si="459"/>
        <v>0</v>
      </c>
      <c r="CH307" s="6">
        <f t="shared" si="459"/>
        <v>0</v>
      </c>
      <c r="CI307" s="6">
        <f t="shared" si="459"/>
        <v>0</v>
      </c>
      <c r="CJ307" s="6">
        <f t="shared" si="459"/>
        <v>0</v>
      </c>
      <c r="CK307" s="6">
        <f t="shared" si="459"/>
        <v>0</v>
      </c>
      <c r="CL307" s="6">
        <f t="shared" si="459"/>
        <v>0</v>
      </c>
      <c r="CM307" s="6">
        <f t="shared" si="459"/>
        <v>0</v>
      </c>
      <c r="CN307" s="6">
        <f t="shared" si="459"/>
        <v>0</v>
      </c>
      <c r="CO307" s="6">
        <f t="shared" si="459"/>
        <v>0</v>
      </c>
      <c r="CP307" s="6">
        <f t="shared" si="459"/>
        <v>0</v>
      </c>
      <c r="CQ307" s="6">
        <f t="shared" si="459"/>
        <v>0</v>
      </c>
      <c r="CR307" s="6">
        <f t="shared" si="459"/>
        <v>0</v>
      </c>
      <c r="CS307" s="6">
        <f t="shared" si="459"/>
        <v>0</v>
      </c>
      <c r="CT307" s="6">
        <f t="shared" si="459"/>
        <v>0</v>
      </c>
      <c r="CU307" s="6">
        <f t="shared" si="459"/>
        <v>0</v>
      </c>
      <c r="CV307" s="6">
        <f t="shared" si="459"/>
        <v>0</v>
      </c>
      <c r="CW307" s="6">
        <f t="shared" si="459"/>
        <v>0</v>
      </c>
      <c r="CX307" s="6">
        <f t="shared" si="459"/>
        <v>0</v>
      </c>
      <c r="CY307" s="6">
        <f t="shared" si="459"/>
        <v>0</v>
      </c>
      <c r="CZ307" s="6">
        <f t="shared" ref="CZ307:EE307" si="460">(CZ4=$F$307)*$G$307</f>
        <v>0</v>
      </c>
      <c r="DA307" s="6">
        <f t="shared" si="460"/>
        <v>0</v>
      </c>
      <c r="DB307" s="6">
        <f t="shared" si="460"/>
        <v>0</v>
      </c>
      <c r="DC307" s="6">
        <f t="shared" si="460"/>
        <v>0</v>
      </c>
      <c r="DD307" s="6">
        <f t="shared" si="460"/>
        <v>0</v>
      </c>
      <c r="DE307" s="6">
        <f t="shared" si="460"/>
        <v>0</v>
      </c>
      <c r="DF307" s="6">
        <f t="shared" si="460"/>
        <v>0</v>
      </c>
      <c r="DG307" s="6">
        <f t="shared" si="460"/>
        <v>0</v>
      </c>
      <c r="DH307" s="6">
        <f t="shared" si="460"/>
        <v>0</v>
      </c>
      <c r="DI307" s="6">
        <f t="shared" si="460"/>
        <v>0</v>
      </c>
      <c r="DJ307" s="6">
        <f t="shared" si="460"/>
        <v>0</v>
      </c>
      <c r="DK307" s="6">
        <f t="shared" si="460"/>
        <v>0</v>
      </c>
      <c r="DL307" s="6">
        <f t="shared" si="460"/>
        <v>0</v>
      </c>
      <c r="DM307" s="6">
        <f t="shared" si="460"/>
        <v>0</v>
      </c>
      <c r="DN307" s="6">
        <f t="shared" si="460"/>
        <v>0</v>
      </c>
      <c r="DO307" s="6">
        <f t="shared" si="460"/>
        <v>0</v>
      </c>
      <c r="DP307" s="6">
        <f t="shared" si="460"/>
        <v>0</v>
      </c>
      <c r="DQ307" s="6">
        <f t="shared" si="460"/>
        <v>0</v>
      </c>
      <c r="DR307" s="6">
        <f t="shared" si="460"/>
        <v>0</v>
      </c>
      <c r="DS307" s="6">
        <f t="shared" si="460"/>
        <v>0</v>
      </c>
      <c r="DT307" s="6">
        <f t="shared" si="460"/>
        <v>0</v>
      </c>
      <c r="DU307" s="6">
        <f t="shared" si="460"/>
        <v>0</v>
      </c>
      <c r="DV307" s="6">
        <f t="shared" si="460"/>
        <v>0</v>
      </c>
      <c r="DW307" s="6">
        <f t="shared" si="460"/>
        <v>0</v>
      </c>
      <c r="DX307" s="6">
        <f t="shared" si="460"/>
        <v>0</v>
      </c>
      <c r="DY307" s="6">
        <f t="shared" si="460"/>
        <v>0</v>
      </c>
      <c r="DZ307" s="6">
        <f t="shared" si="460"/>
        <v>0</v>
      </c>
      <c r="EA307" s="6">
        <f t="shared" si="460"/>
        <v>0</v>
      </c>
      <c r="EB307" s="6">
        <f t="shared" si="460"/>
        <v>0</v>
      </c>
      <c r="EC307" s="6">
        <f t="shared" si="460"/>
        <v>0</v>
      </c>
      <c r="ED307" s="6">
        <f t="shared" si="460"/>
        <v>0</v>
      </c>
      <c r="EE307" s="6">
        <f t="shared" si="460"/>
        <v>0</v>
      </c>
      <c r="EF307" s="6">
        <f t="shared" ref="EF307:FA307" si="461">(EF4=$F$307)*$G$307</f>
        <v>0</v>
      </c>
      <c r="EG307" s="6">
        <f t="shared" si="461"/>
        <v>0</v>
      </c>
      <c r="EH307" s="6">
        <f t="shared" si="461"/>
        <v>0</v>
      </c>
      <c r="EI307" s="6">
        <f t="shared" si="461"/>
        <v>0</v>
      </c>
      <c r="EJ307" s="6">
        <f t="shared" si="461"/>
        <v>0</v>
      </c>
      <c r="EK307" s="6">
        <f t="shared" si="461"/>
        <v>0</v>
      </c>
      <c r="EL307" s="6">
        <f t="shared" si="461"/>
        <v>0</v>
      </c>
      <c r="EM307" s="6">
        <f t="shared" si="461"/>
        <v>0</v>
      </c>
      <c r="EN307" s="6">
        <f t="shared" si="461"/>
        <v>0</v>
      </c>
      <c r="EO307" s="6">
        <f t="shared" si="461"/>
        <v>0</v>
      </c>
      <c r="EP307" s="6">
        <f t="shared" si="461"/>
        <v>0</v>
      </c>
      <c r="EQ307" s="6">
        <f t="shared" si="461"/>
        <v>0</v>
      </c>
      <c r="ER307" s="6">
        <f t="shared" si="461"/>
        <v>0</v>
      </c>
      <c r="ES307" s="6">
        <f t="shared" si="461"/>
        <v>0</v>
      </c>
      <c r="ET307" s="6">
        <f t="shared" si="461"/>
        <v>0</v>
      </c>
      <c r="EU307" s="6">
        <f t="shared" si="461"/>
        <v>0</v>
      </c>
      <c r="EV307" s="6">
        <f t="shared" si="461"/>
        <v>0</v>
      </c>
      <c r="EW307" s="6">
        <f t="shared" si="461"/>
        <v>0</v>
      </c>
      <c r="EX307" s="6">
        <f t="shared" si="461"/>
        <v>0</v>
      </c>
      <c r="EY307" s="6">
        <f t="shared" si="461"/>
        <v>0</v>
      </c>
      <c r="EZ307" s="6">
        <f t="shared" si="461"/>
        <v>0</v>
      </c>
      <c r="FA307" s="6">
        <f t="shared" si="461"/>
        <v>0</v>
      </c>
    </row>
    <row r="308" spans="3:157" outlineLevel="1" x14ac:dyDescent="0.35">
      <c r="C308" s="2" t="s">
        <v>231</v>
      </c>
      <c r="H308" s="6">
        <f t="shared" ref="H308:AM308" si="462">H259</f>
        <v>0</v>
      </c>
      <c r="I308" s="6">
        <f t="shared" si="462"/>
        <v>0</v>
      </c>
      <c r="J308" s="6">
        <f t="shared" si="462"/>
        <v>0</v>
      </c>
      <c r="K308" s="6">
        <f t="shared" si="462"/>
        <v>0</v>
      </c>
      <c r="L308" s="6">
        <f t="shared" si="462"/>
        <v>0</v>
      </c>
      <c r="M308" s="6">
        <f t="shared" si="462"/>
        <v>0</v>
      </c>
      <c r="N308" s="6">
        <f t="shared" si="462"/>
        <v>0</v>
      </c>
      <c r="O308" s="6">
        <f t="shared" si="462"/>
        <v>0</v>
      </c>
      <c r="P308" s="6">
        <f t="shared" si="462"/>
        <v>0</v>
      </c>
      <c r="Q308" s="6">
        <f t="shared" si="462"/>
        <v>0</v>
      </c>
      <c r="R308" s="6">
        <f t="shared" si="462"/>
        <v>0</v>
      </c>
      <c r="S308" s="6">
        <f t="shared" si="462"/>
        <v>0</v>
      </c>
      <c r="T308" s="6">
        <f t="shared" si="462"/>
        <v>907461.23500799993</v>
      </c>
      <c r="U308" s="6">
        <f t="shared" si="462"/>
        <v>0</v>
      </c>
      <c r="V308" s="6">
        <f t="shared" si="462"/>
        <v>0</v>
      </c>
      <c r="W308" s="6">
        <f t="shared" si="462"/>
        <v>0</v>
      </c>
      <c r="X308" s="6">
        <f t="shared" si="462"/>
        <v>0</v>
      </c>
      <c r="Y308" s="6">
        <f t="shared" si="462"/>
        <v>0</v>
      </c>
      <c r="Z308" s="6">
        <f t="shared" si="462"/>
        <v>0</v>
      </c>
      <c r="AA308" s="6">
        <f t="shared" si="462"/>
        <v>0</v>
      </c>
      <c r="AB308" s="6">
        <f t="shared" si="462"/>
        <v>0</v>
      </c>
      <c r="AC308" s="6">
        <f t="shared" si="462"/>
        <v>0</v>
      </c>
      <c r="AD308" s="6">
        <f t="shared" si="462"/>
        <v>0</v>
      </c>
      <c r="AE308" s="6">
        <f t="shared" si="462"/>
        <v>0</v>
      </c>
      <c r="AF308" s="6">
        <f t="shared" si="462"/>
        <v>0</v>
      </c>
      <c r="AG308" s="6">
        <f t="shared" si="462"/>
        <v>0</v>
      </c>
      <c r="AH308" s="6">
        <f t="shared" si="462"/>
        <v>0</v>
      </c>
      <c r="AI308" s="6">
        <f t="shared" si="462"/>
        <v>0</v>
      </c>
      <c r="AJ308" s="6">
        <f t="shared" si="462"/>
        <v>0</v>
      </c>
      <c r="AK308" s="6">
        <f t="shared" si="462"/>
        <v>0</v>
      </c>
      <c r="AL308" s="6">
        <f t="shared" si="462"/>
        <v>0</v>
      </c>
      <c r="AM308" s="6">
        <f t="shared" si="462"/>
        <v>0</v>
      </c>
      <c r="AN308" s="6">
        <f t="shared" ref="AN308:BS308" si="463">AN259</f>
        <v>0</v>
      </c>
      <c r="AO308" s="6">
        <f t="shared" si="463"/>
        <v>0</v>
      </c>
      <c r="AP308" s="6">
        <f t="shared" si="463"/>
        <v>0</v>
      </c>
      <c r="AQ308" s="6">
        <f t="shared" si="463"/>
        <v>0</v>
      </c>
      <c r="AR308" s="6">
        <f t="shared" si="463"/>
        <v>0</v>
      </c>
      <c r="AS308" s="6">
        <f t="shared" si="463"/>
        <v>0</v>
      </c>
      <c r="AT308" s="6">
        <f t="shared" si="463"/>
        <v>0</v>
      </c>
      <c r="AU308" s="6">
        <f t="shared" si="463"/>
        <v>0</v>
      </c>
      <c r="AV308" s="6">
        <f t="shared" si="463"/>
        <v>0</v>
      </c>
      <c r="AW308" s="6">
        <f t="shared" si="463"/>
        <v>0</v>
      </c>
      <c r="AX308" s="6">
        <f t="shared" si="463"/>
        <v>0</v>
      </c>
      <c r="AY308" s="6">
        <f t="shared" si="463"/>
        <v>0</v>
      </c>
      <c r="AZ308" s="6">
        <f t="shared" si="463"/>
        <v>0</v>
      </c>
      <c r="BA308" s="6">
        <f t="shared" si="463"/>
        <v>0</v>
      </c>
      <c r="BB308" s="6">
        <f t="shared" si="463"/>
        <v>0</v>
      </c>
      <c r="BC308" s="6">
        <f t="shared" si="463"/>
        <v>0</v>
      </c>
      <c r="BD308" s="6">
        <f t="shared" si="463"/>
        <v>0</v>
      </c>
      <c r="BE308" s="6">
        <f t="shared" si="463"/>
        <v>0</v>
      </c>
      <c r="BF308" s="6">
        <f t="shared" si="463"/>
        <v>0</v>
      </c>
      <c r="BG308" s="6">
        <f t="shared" si="463"/>
        <v>0</v>
      </c>
      <c r="BH308" s="6">
        <f t="shared" si="463"/>
        <v>0</v>
      </c>
      <c r="BI308" s="6">
        <f t="shared" si="463"/>
        <v>0</v>
      </c>
      <c r="BJ308" s="6">
        <f t="shared" si="463"/>
        <v>0</v>
      </c>
      <c r="BK308" s="6">
        <f t="shared" si="463"/>
        <v>0</v>
      </c>
      <c r="BL308" s="6">
        <f t="shared" si="463"/>
        <v>0</v>
      </c>
      <c r="BM308" s="6">
        <f t="shared" si="463"/>
        <v>0</v>
      </c>
      <c r="BN308" s="6">
        <f t="shared" si="463"/>
        <v>0</v>
      </c>
      <c r="BO308" s="6">
        <f t="shared" si="463"/>
        <v>0</v>
      </c>
      <c r="BP308" s="6">
        <f t="shared" si="463"/>
        <v>0</v>
      </c>
      <c r="BQ308" s="6">
        <f t="shared" si="463"/>
        <v>0</v>
      </c>
      <c r="BR308" s="6">
        <f t="shared" si="463"/>
        <v>0</v>
      </c>
      <c r="BS308" s="6">
        <f t="shared" si="463"/>
        <v>0</v>
      </c>
      <c r="BT308" s="6">
        <f t="shared" ref="BT308:CY308" si="464">BT259</f>
        <v>0</v>
      </c>
      <c r="BU308" s="6">
        <f t="shared" si="464"/>
        <v>0</v>
      </c>
      <c r="BV308" s="6">
        <f t="shared" si="464"/>
        <v>0</v>
      </c>
      <c r="BW308" s="6">
        <f t="shared" si="464"/>
        <v>0</v>
      </c>
      <c r="BX308" s="6">
        <f t="shared" si="464"/>
        <v>0</v>
      </c>
      <c r="BY308" s="6">
        <f t="shared" si="464"/>
        <v>0</v>
      </c>
      <c r="BZ308" s="6">
        <f t="shared" si="464"/>
        <v>0</v>
      </c>
      <c r="CA308" s="6">
        <f t="shared" si="464"/>
        <v>0</v>
      </c>
      <c r="CB308" s="6">
        <f t="shared" si="464"/>
        <v>0</v>
      </c>
      <c r="CC308" s="6">
        <f t="shared" si="464"/>
        <v>0</v>
      </c>
      <c r="CD308" s="6">
        <f t="shared" si="464"/>
        <v>0</v>
      </c>
      <c r="CE308" s="6">
        <f t="shared" si="464"/>
        <v>0</v>
      </c>
      <c r="CF308" s="6">
        <f t="shared" si="464"/>
        <v>0</v>
      </c>
      <c r="CG308" s="6">
        <f t="shared" si="464"/>
        <v>0</v>
      </c>
      <c r="CH308" s="6">
        <f t="shared" si="464"/>
        <v>0</v>
      </c>
      <c r="CI308" s="6">
        <f t="shared" si="464"/>
        <v>0</v>
      </c>
      <c r="CJ308" s="6">
        <f t="shared" si="464"/>
        <v>0</v>
      </c>
      <c r="CK308" s="6">
        <f t="shared" si="464"/>
        <v>0</v>
      </c>
      <c r="CL308" s="6">
        <f t="shared" si="464"/>
        <v>0</v>
      </c>
      <c r="CM308" s="6">
        <f t="shared" si="464"/>
        <v>0</v>
      </c>
      <c r="CN308" s="6">
        <f t="shared" si="464"/>
        <v>0</v>
      </c>
      <c r="CO308" s="6">
        <f t="shared" si="464"/>
        <v>0</v>
      </c>
      <c r="CP308" s="6">
        <f t="shared" si="464"/>
        <v>0</v>
      </c>
      <c r="CQ308" s="6">
        <f t="shared" si="464"/>
        <v>0</v>
      </c>
      <c r="CR308" s="6">
        <f t="shared" si="464"/>
        <v>0</v>
      </c>
      <c r="CS308" s="6">
        <f t="shared" si="464"/>
        <v>0</v>
      </c>
      <c r="CT308" s="6">
        <f t="shared" si="464"/>
        <v>0</v>
      </c>
      <c r="CU308" s="6">
        <f t="shared" si="464"/>
        <v>0</v>
      </c>
      <c r="CV308" s="6">
        <f t="shared" si="464"/>
        <v>0</v>
      </c>
      <c r="CW308" s="6">
        <f t="shared" si="464"/>
        <v>0</v>
      </c>
      <c r="CX308" s="6">
        <f t="shared" si="464"/>
        <v>0</v>
      </c>
      <c r="CY308" s="6">
        <f t="shared" si="464"/>
        <v>0</v>
      </c>
      <c r="CZ308" s="6">
        <f t="shared" ref="CZ308:EE308" si="465">CZ259</f>
        <v>0</v>
      </c>
      <c r="DA308" s="6">
        <f t="shared" si="465"/>
        <v>0</v>
      </c>
      <c r="DB308" s="6">
        <f t="shared" si="465"/>
        <v>0</v>
      </c>
      <c r="DC308" s="6">
        <f t="shared" si="465"/>
        <v>0</v>
      </c>
      <c r="DD308" s="6">
        <f t="shared" si="465"/>
        <v>0</v>
      </c>
      <c r="DE308" s="6">
        <f t="shared" si="465"/>
        <v>0</v>
      </c>
      <c r="DF308" s="6">
        <f t="shared" si="465"/>
        <v>0</v>
      </c>
      <c r="DG308" s="6">
        <f t="shared" si="465"/>
        <v>0</v>
      </c>
      <c r="DH308" s="6">
        <f t="shared" si="465"/>
        <v>0</v>
      </c>
      <c r="DI308" s="6">
        <f t="shared" si="465"/>
        <v>0</v>
      </c>
      <c r="DJ308" s="6">
        <f t="shared" si="465"/>
        <v>0</v>
      </c>
      <c r="DK308" s="6">
        <f t="shared" si="465"/>
        <v>0</v>
      </c>
      <c r="DL308" s="6">
        <f t="shared" si="465"/>
        <v>0</v>
      </c>
      <c r="DM308" s="6">
        <f t="shared" si="465"/>
        <v>0</v>
      </c>
      <c r="DN308" s="6">
        <f t="shared" si="465"/>
        <v>0</v>
      </c>
      <c r="DO308" s="6">
        <f t="shared" si="465"/>
        <v>0</v>
      </c>
      <c r="DP308" s="6">
        <f t="shared" si="465"/>
        <v>0</v>
      </c>
      <c r="DQ308" s="6">
        <f t="shared" si="465"/>
        <v>0</v>
      </c>
      <c r="DR308" s="6">
        <f t="shared" si="465"/>
        <v>0</v>
      </c>
      <c r="DS308" s="6">
        <f t="shared" si="465"/>
        <v>0</v>
      </c>
      <c r="DT308" s="6">
        <f t="shared" si="465"/>
        <v>0</v>
      </c>
      <c r="DU308" s="6">
        <f t="shared" si="465"/>
        <v>0</v>
      </c>
      <c r="DV308" s="6">
        <f t="shared" si="465"/>
        <v>0</v>
      </c>
      <c r="DW308" s="6">
        <f t="shared" si="465"/>
        <v>0</v>
      </c>
      <c r="DX308" s="6">
        <f t="shared" si="465"/>
        <v>0</v>
      </c>
      <c r="DY308" s="6">
        <f t="shared" si="465"/>
        <v>0</v>
      </c>
      <c r="DZ308" s="6">
        <f t="shared" si="465"/>
        <v>0</v>
      </c>
      <c r="EA308" s="6">
        <f t="shared" si="465"/>
        <v>0</v>
      </c>
      <c r="EB308" s="6">
        <f t="shared" si="465"/>
        <v>0</v>
      </c>
      <c r="EC308" s="6">
        <f t="shared" si="465"/>
        <v>0</v>
      </c>
      <c r="ED308" s="6">
        <f t="shared" si="465"/>
        <v>0</v>
      </c>
      <c r="EE308" s="6">
        <f t="shared" si="465"/>
        <v>0</v>
      </c>
      <c r="EF308" s="6">
        <f t="shared" ref="EF308:FA308" si="466">EF259</f>
        <v>0</v>
      </c>
      <c r="EG308" s="6">
        <f t="shared" si="466"/>
        <v>0</v>
      </c>
      <c r="EH308" s="6">
        <f t="shared" si="466"/>
        <v>0</v>
      </c>
      <c r="EI308" s="6">
        <f t="shared" si="466"/>
        <v>0</v>
      </c>
      <c r="EJ308" s="6">
        <f t="shared" si="466"/>
        <v>0</v>
      </c>
      <c r="EK308" s="6">
        <f t="shared" si="466"/>
        <v>0</v>
      </c>
      <c r="EL308" s="6">
        <f t="shared" si="466"/>
        <v>0</v>
      </c>
      <c r="EM308" s="6">
        <f t="shared" si="466"/>
        <v>0</v>
      </c>
      <c r="EN308" s="6">
        <f t="shared" si="466"/>
        <v>0</v>
      </c>
      <c r="EO308" s="6">
        <f t="shared" si="466"/>
        <v>0</v>
      </c>
      <c r="EP308" s="6">
        <f t="shared" si="466"/>
        <v>0</v>
      </c>
      <c r="EQ308" s="6">
        <f t="shared" si="466"/>
        <v>0</v>
      </c>
      <c r="ER308" s="6">
        <f t="shared" si="466"/>
        <v>0</v>
      </c>
      <c r="ES308" s="6">
        <f t="shared" si="466"/>
        <v>0</v>
      </c>
      <c r="ET308" s="6">
        <f t="shared" si="466"/>
        <v>0</v>
      </c>
      <c r="EU308" s="6">
        <f t="shared" si="466"/>
        <v>0</v>
      </c>
      <c r="EV308" s="6">
        <f t="shared" si="466"/>
        <v>0</v>
      </c>
      <c r="EW308" s="6">
        <f t="shared" si="466"/>
        <v>0</v>
      </c>
      <c r="EX308" s="6">
        <f t="shared" si="466"/>
        <v>0</v>
      </c>
      <c r="EY308" s="6">
        <f t="shared" si="466"/>
        <v>0</v>
      </c>
      <c r="EZ308" s="6">
        <f t="shared" si="466"/>
        <v>0</v>
      </c>
      <c r="FA308" s="6">
        <f t="shared" si="466"/>
        <v>0</v>
      </c>
    </row>
    <row r="309" spans="3:157" outlineLevel="1" x14ac:dyDescent="0.35">
      <c r="C309" s="2" t="s">
        <v>150</v>
      </c>
      <c r="H309" s="6">
        <f t="shared" ref="H309:AM309" si="467">H263</f>
        <v>0</v>
      </c>
      <c r="I309" s="6">
        <f t="shared" si="467"/>
        <v>0</v>
      </c>
      <c r="J309" s="6">
        <f t="shared" si="467"/>
        <v>0</v>
      </c>
      <c r="K309" s="6">
        <f t="shared" si="467"/>
        <v>0</v>
      </c>
      <c r="L309" s="6">
        <f t="shared" si="467"/>
        <v>0</v>
      </c>
      <c r="M309" s="6">
        <f t="shared" si="467"/>
        <v>0</v>
      </c>
      <c r="N309" s="6">
        <f t="shared" si="467"/>
        <v>0</v>
      </c>
      <c r="O309" s="6">
        <f t="shared" si="467"/>
        <v>0</v>
      </c>
      <c r="P309" s="6">
        <f t="shared" si="467"/>
        <v>0</v>
      </c>
      <c r="Q309" s="6">
        <f t="shared" si="467"/>
        <v>0</v>
      </c>
      <c r="R309" s="6">
        <f t="shared" si="467"/>
        <v>0</v>
      </c>
      <c r="S309" s="6">
        <f t="shared" si="467"/>
        <v>0</v>
      </c>
      <c r="T309" s="6">
        <f t="shared" si="467"/>
        <v>0</v>
      </c>
      <c r="U309" s="6">
        <f t="shared" si="467"/>
        <v>0</v>
      </c>
      <c r="V309" s="6">
        <f t="shared" si="467"/>
        <v>5104.4694469199994</v>
      </c>
      <c r="W309" s="6">
        <f t="shared" si="467"/>
        <v>5104.4694469199994</v>
      </c>
      <c r="X309" s="6">
        <f t="shared" si="467"/>
        <v>5104.4694469199994</v>
      </c>
      <c r="Y309" s="6">
        <f t="shared" si="467"/>
        <v>5104.4694469199994</v>
      </c>
      <c r="Z309" s="6">
        <f t="shared" si="467"/>
        <v>5104.4694469199994</v>
      </c>
      <c r="AA309" s="6">
        <f t="shared" si="467"/>
        <v>5104.4694469199994</v>
      </c>
      <c r="AB309" s="6">
        <f t="shared" si="467"/>
        <v>5104.4694469199994</v>
      </c>
      <c r="AC309" s="6">
        <f t="shared" si="467"/>
        <v>5104.4694469199994</v>
      </c>
      <c r="AD309" s="6">
        <f t="shared" si="467"/>
        <v>5104.4694469199994</v>
      </c>
      <c r="AE309" s="6">
        <f t="shared" si="467"/>
        <v>5104.4694469199994</v>
      </c>
      <c r="AF309" s="6">
        <f t="shared" si="467"/>
        <v>5104.4694469199994</v>
      </c>
      <c r="AG309" s="6">
        <f t="shared" si="467"/>
        <v>5104.4694469199994</v>
      </c>
      <c r="AH309" s="6">
        <f t="shared" si="467"/>
        <v>5104.4694469199994</v>
      </c>
      <c r="AI309" s="6">
        <f t="shared" si="467"/>
        <v>5104.4694469199994</v>
      </c>
      <c r="AJ309" s="6">
        <f t="shared" si="467"/>
        <v>5104.4694469199994</v>
      </c>
      <c r="AK309" s="6">
        <f t="shared" si="467"/>
        <v>5104.4694469199994</v>
      </c>
      <c r="AL309" s="6">
        <f t="shared" si="467"/>
        <v>5104.4694469199994</v>
      </c>
      <c r="AM309" s="6">
        <f t="shared" si="467"/>
        <v>5104.4694469199994</v>
      </c>
      <c r="AN309" s="6">
        <f t="shared" ref="AN309:BS309" si="468">AN263</f>
        <v>5104.4694469199994</v>
      </c>
      <c r="AO309" s="6">
        <f t="shared" si="468"/>
        <v>5104.4694469199994</v>
      </c>
      <c r="AP309" s="6">
        <f t="shared" si="468"/>
        <v>1549.8117120680693</v>
      </c>
      <c r="AQ309" s="6">
        <f t="shared" si="468"/>
        <v>1549.8117120680693</v>
      </c>
      <c r="AR309" s="6">
        <f t="shared" si="468"/>
        <v>1549.8117120680693</v>
      </c>
      <c r="AS309" s="6">
        <f t="shared" si="468"/>
        <v>1549.8117120680693</v>
      </c>
      <c r="AT309" s="6">
        <f t="shared" si="468"/>
        <v>1594.4297052031818</v>
      </c>
      <c r="AU309" s="6">
        <f t="shared" si="468"/>
        <v>1594.4297052031818</v>
      </c>
      <c r="AV309" s="6">
        <f t="shared" si="468"/>
        <v>1594.4297052031818</v>
      </c>
      <c r="AW309" s="6">
        <f t="shared" si="468"/>
        <v>1594.4297052031818</v>
      </c>
      <c r="AX309" s="6">
        <f t="shared" si="468"/>
        <v>1639.9400582009957</v>
      </c>
      <c r="AY309" s="6">
        <f t="shared" si="468"/>
        <v>1639.9400582009957</v>
      </c>
      <c r="AZ309" s="6">
        <f t="shared" si="468"/>
        <v>1639.9400582009957</v>
      </c>
      <c r="BA309" s="6">
        <f t="shared" si="468"/>
        <v>1639.9400582009957</v>
      </c>
      <c r="BB309" s="6">
        <f t="shared" si="468"/>
        <v>1686.3606182587655</v>
      </c>
      <c r="BC309" s="6">
        <f t="shared" si="468"/>
        <v>1686.3606182587655</v>
      </c>
      <c r="BD309" s="6">
        <f t="shared" si="468"/>
        <v>1686.3606182587655</v>
      </c>
      <c r="BE309" s="6">
        <f t="shared" si="468"/>
        <v>1686.3606182587655</v>
      </c>
      <c r="BF309" s="6">
        <f t="shared" si="468"/>
        <v>1733.7095895176915</v>
      </c>
      <c r="BG309" s="6">
        <f t="shared" si="468"/>
        <v>1733.7095895176915</v>
      </c>
      <c r="BH309" s="6">
        <f t="shared" si="468"/>
        <v>1733.7095895176915</v>
      </c>
      <c r="BI309" s="6">
        <f t="shared" si="468"/>
        <v>1733.7095895176915</v>
      </c>
      <c r="BJ309" s="6">
        <f t="shared" si="468"/>
        <v>1782.0055402017956</v>
      </c>
      <c r="BK309" s="6">
        <f t="shared" si="468"/>
        <v>1782.0055402017956</v>
      </c>
      <c r="BL309" s="6">
        <f t="shared" si="468"/>
        <v>1782.0055402017956</v>
      </c>
      <c r="BM309" s="6">
        <f t="shared" si="468"/>
        <v>1782.0055402017956</v>
      </c>
      <c r="BN309" s="6">
        <f t="shared" si="468"/>
        <v>1831.2674098995822</v>
      </c>
      <c r="BO309" s="6">
        <f t="shared" si="468"/>
        <v>1831.2674098995822</v>
      </c>
      <c r="BP309" s="6">
        <f t="shared" si="468"/>
        <v>1831.2674098995822</v>
      </c>
      <c r="BQ309" s="6">
        <f t="shared" si="468"/>
        <v>1831.2674098995822</v>
      </c>
      <c r="BR309" s="6">
        <f t="shared" si="468"/>
        <v>1881.5145169913246</v>
      </c>
      <c r="BS309" s="6">
        <f t="shared" si="468"/>
        <v>1881.5145169913246</v>
      </c>
      <c r="BT309" s="6">
        <f t="shared" ref="BT309:CY309" si="469">BT263</f>
        <v>1881.5145169913246</v>
      </c>
      <c r="BU309" s="6">
        <f t="shared" si="469"/>
        <v>1881.5145169913246</v>
      </c>
      <c r="BV309" s="6">
        <f t="shared" si="469"/>
        <v>1932.7665662249019</v>
      </c>
      <c r="BW309" s="6">
        <f t="shared" si="469"/>
        <v>1932.7665662249019</v>
      </c>
      <c r="BX309" s="6">
        <f t="shared" si="469"/>
        <v>1932.7665662249019</v>
      </c>
      <c r="BY309" s="6">
        <f t="shared" si="469"/>
        <v>1932.7665662249019</v>
      </c>
      <c r="BZ309" s="6">
        <f t="shared" si="469"/>
        <v>1985.0436564431504</v>
      </c>
      <c r="CA309" s="6">
        <f t="shared" si="469"/>
        <v>1985.0436564431504</v>
      </c>
      <c r="CB309" s="6">
        <f t="shared" si="469"/>
        <v>1985.0436564431504</v>
      </c>
      <c r="CC309" s="6">
        <f t="shared" si="469"/>
        <v>1985.0436564431504</v>
      </c>
      <c r="CD309" s="6">
        <f t="shared" si="469"/>
        <v>2038.3662884657633</v>
      </c>
      <c r="CE309" s="6">
        <f t="shared" si="469"/>
        <v>2038.3662884657633</v>
      </c>
      <c r="CF309" s="6">
        <f t="shared" si="469"/>
        <v>2038.3662884657633</v>
      </c>
      <c r="CG309" s="6">
        <f t="shared" si="469"/>
        <v>2038.3662884657633</v>
      </c>
      <c r="CH309" s="6">
        <f t="shared" si="469"/>
        <v>2092.7553731288294</v>
      </c>
      <c r="CI309" s="6">
        <f t="shared" si="469"/>
        <v>2092.7553731288294</v>
      </c>
      <c r="CJ309" s="6">
        <f t="shared" si="469"/>
        <v>2092.7553731288294</v>
      </c>
      <c r="CK309" s="6">
        <f t="shared" si="469"/>
        <v>2092.7553731288294</v>
      </c>
      <c r="CL309" s="6">
        <f t="shared" si="469"/>
        <v>2148.2322394851576</v>
      </c>
      <c r="CM309" s="6">
        <f t="shared" si="469"/>
        <v>2148.2322394851576</v>
      </c>
      <c r="CN309" s="6">
        <f t="shared" si="469"/>
        <v>2148.2322394851576</v>
      </c>
      <c r="CO309" s="6">
        <f t="shared" si="469"/>
        <v>2148.2322394851576</v>
      </c>
      <c r="CP309" s="6">
        <f t="shared" si="469"/>
        <v>2204.8186431686113</v>
      </c>
      <c r="CQ309" s="6">
        <f t="shared" si="469"/>
        <v>2204.8186431686113</v>
      </c>
      <c r="CR309" s="6">
        <f t="shared" si="469"/>
        <v>2204.8186431686113</v>
      </c>
      <c r="CS309" s="6">
        <f t="shared" si="469"/>
        <v>2204.8186431686113</v>
      </c>
      <c r="CT309" s="6">
        <f t="shared" si="469"/>
        <v>2262.5367749257348</v>
      </c>
      <c r="CU309" s="6">
        <f t="shared" si="469"/>
        <v>2262.5367749257348</v>
      </c>
      <c r="CV309" s="6">
        <f t="shared" si="469"/>
        <v>2262.5367749257348</v>
      </c>
      <c r="CW309" s="6">
        <f t="shared" si="469"/>
        <v>2262.5367749257348</v>
      </c>
      <c r="CX309" s="6">
        <f t="shared" si="469"/>
        <v>2321.409269318</v>
      </c>
      <c r="CY309" s="6">
        <f t="shared" si="469"/>
        <v>2321.409269318</v>
      </c>
      <c r="CZ309" s="6">
        <f t="shared" ref="CZ309:EE309" si="470">CZ263</f>
        <v>2321.409269318</v>
      </c>
      <c r="DA309" s="6">
        <f t="shared" si="470"/>
        <v>2321.409269318</v>
      </c>
      <c r="DB309" s="6">
        <f t="shared" si="470"/>
        <v>2381.459213598112</v>
      </c>
      <c r="DC309" s="6">
        <f t="shared" si="470"/>
        <v>2381.459213598112</v>
      </c>
      <c r="DD309" s="6">
        <f t="shared" si="470"/>
        <v>2381.459213598112</v>
      </c>
      <c r="DE309" s="6">
        <f t="shared" si="470"/>
        <v>2381.459213598112</v>
      </c>
      <c r="DF309" s="6">
        <f t="shared" si="470"/>
        <v>2442.7101567638238</v>
      </c>
      <c r="DG309" s="6">
        <f t="shared" si="470"/>
        <v>2442.7101567638238</v>
      </c>
      <c r="DH309" s="6">
        <f t="shared" si="470"/>
        <v>2442.7101567638238</v>
      </c>
      <c r="DI309" s="6">
        <f t="shared" si="470"/>
        <v>2442.7101567638238</v>
      </c>
      <c r="DJ309" s="6">
        <f t="shared" si="470"/>
        <v>2505.1861187928512</v>
      </c>
      <c r="DK309" s="6">
        <f t="shared" si="470"/>
        <v>2505.1861187928512</v>
      </c>
      <c r="DL309" s="6">
        <f t="shared" si="470"/>
        <v>2505.1861187928512</v>
      </c>
      <c r="DM309" s="6">
        <f t="shared" si="470"/>
        <v>2505.1861187928512</v>
      </c>
      <c r="DN309" s="6">
        <f t="shared" si="470"/>
        <v>2568.9116000624581</v>
      </c>
      <c r="DO309" s="6">
        <f t="shared" si="470"/>
        <v>2568.9116000624581</v>
      </c>
      <c r="DP309" s="6">
        <f t="shared" si="470"/>
        <v>2568.9116000624581</v>
      </c>
      <c r="DQ309" s="6">
        <f t="shared" si="470"/>
        <v>2568.9116000624581</v>
      </c>
      <c r="DR309" s="6">
        <f t="shared" si="470"/>
        <v>0</v>
      </c>
      <c r="DS309" s="6">
        <f t="shared" si="470"/>
        <v>0</v>
      </c>
      <c r="DT309" s="6">
        <f t="shared" si="470"/>
        <v>0</v>
      </c>
      <c r="DU309" s="6">
        <f t="shared" si="470"/>
        <v>0</v>
      </c>
      <c r="DV309" s="6">
        <f t="shared" si="470"/>
        <v>0</v>
      </c>
      <c r="DW309" s="6">
        <f t="shared" si="470"/>
        <v>0</v>
      </c>
      <c r="DX309" s="6">
        <f t="shared" si="470"/>
        <v>0</v>
      </c>
      <c r="DY309" s="6">
        <f t="shared" si="470"/>
        <v>0</v>
      </c>
      <c r="DZ309" s="6">
        <f t="shared" si="470"/>
        <v>0</v>
      </c>
      <c r="EA309" s="6">
        <f t="shared" si="470"/>
        <v>0</v>
      </c>
      <c r="EB309" s="6">
        <f t="shared" si="470"/>
        <v>0</v>
      </c>
      <c r="EC309" s="6">
        <f t="shared" si="470"/>
        <v>0</v>
      </c>
      <c r="ED309" s="6">
        <f t="shared" si="470"/>
        <v>0</v>
      </c>
      <c r="EE309" s="6">
        <f t="shared" si="470"/>
        <v>0</v>
      </c>
      <c r="EF309" s="6">
        <f t="shared" ref="EF309:FA309" si="471">EF263</f>
        <v>0</v>
      </c>
      <c r="EG309" s="6">
        <f t="shared" si="471"/>
        <v>0</v>
      </c>
      <c r="EH309" s="6">
        <f t="shared" si="471"/>
        <v>0</v>
      </c>
      <c r="EI309" s="6">
        <f t="shared" si="471"/>
        <v>0</v>
      </c>
      <c r="EJ309" s="6">
        <f t="shared" si="471"/>
        <v>0</v>
      </c>
      <c r="EK309" s="6">
        <f t="shared" si="471"/>
        <v>0</v>
      </c>
      <c r="EL309" s="6">
        <f t="shared" si="471"/>
        <v>0</v>
      </c>
      <c r="EM309" s="6">
        <f t="shared" si="471"/>
        <v>0</v>
      </c>
      <c r="EN309" s="6">
        <f t="shared" si="471"/>
        <v>0</v>
      </c>
      <c r="EO309" s="6">
        <f t="shared" si="471"/>
        <v>0</v>
      </c>
      <c r="EP309" s="6">
        <f t="shared" si="471"/>
        <v>0</v>
      </c>
      <c r="EQ309" s="6">
        <f t="shared" si="471"/>
        <v>0</v>
      </c>
      <c r="ER309" s="6">
        <f t="shared" si="471"/>
        <v>0</v>
      </c>
      <c r="ES309" s="6">
        <f t="shared" si="471"/>
        <v>0</v>
      </c>
      <c r="ET309" s="6">
        <f t="shared" si="471"/>
        <v>0</v>
      </c>
      <c r="EU309" s="6">
        <f t="shared" si="471"/>
        <v>0</v>
      </c>
      <c r="EV309" s="6">
        <f t="shared" si="471"/>
        <v>0</v>
      </c>
      <c r="EW309" s="6">
        <f t="shared" si="471"/>
        <v>0</v>
      </c>
      <c r="EX309" s="6">
        <f t="shared" si="471"/>
        <v>0</v>
      </c>
      <c r="EY309" s="6">
        <f t="shared" si="471"/>
        <v>0</v>
      </c>
      <c r="EZ309" s="6">
        <f t="shared" si="471"/>
        <v>0</v>
      </c>
      <c r="FA309" s="6">
        <f t="shared" si="471"/>
        <v>0</v>
      </c>
    </row>
    <row r="310" spans="3:157" outlineLevel="1" x14ac:dyDescent="0.35">
      <c r="C310" s="2" t="s">
        <v>151</v>
      </c>
      <c r="H310" s="6">
        <f t="shared" ref="H310:AM310" si="472">MAX(H261,0)</f>
        <v>0</v>
      </c>
      <c r="I310" s="6">
        <f t="shared" si="472"/>
        <v>0</v>
      </c>
      <c r="J310" s="6">
        <f t="shared" si="472"/>
        <v>0</v>
      </c>
      <c r="K310" s="6">
        <f t="shared" si="472"/>
        <v>0</v>
      </c>
      <c r="L310" s="6">
        <f t="shared" si="472"/>
        <v>0</v>
      </c>
      <c r="M310" s="6">
        <f t="shared" si="472"/>
        <v>0</v>
      </c>
      <c r="N310" s="6">
        <f t="shared" si="472"/>
        <v>0</v>
      </c>
      <c r="O310" s="6">
        <f t="shared" si="472"/>
        <v>0</v>
      </c>
      <c r="P310" s="6">
        <f t="shared" si="472"/>
        <v>0</v>
      </c>
      <c r="Q310" s="6">
        <f t="shared" si="472"/>
        <v>0</v>
      </c>
      <c r="R310" s="6">
        <f t="shared" si="472"/>
        <v>0</v>
      </c>
      <c r="S310" s="6">
        <f t="shared" si="472"/>
        <v>0</v>
      </c>
      <c r="T310" s="6">
        <f t="shared" si="472"/>
        <v>0</v>
      </c>
      <c r="U310" s="6">
        <f t="shared" si="472"/>
        <v>0</v>
      </c>
      <c r="V310" s="6">
        <f t="shared" si="472"/>
        <v>0</v>
      </c>
      <c r="W310" s="6">
        <f t="shared" si="472"/>
        <v>0</v>
      </c>
      <c r="X310" s="6">
        <f t="shared" si="472"/>
        <v>0</v>
      </c>
      <c r="Y310" s="6">
        <f t="shared" si="472"/>
        <v>0</v>
      </c>
      <c r="Z310" s="6">
        <f t="shared" si="472"/>
        <v>0</v>
      </c>
      <c r="AA310" s="6">
        <f t="shared" si="472"/>
        <v>0</v>
      </c>
      <c r="AB310" s="6">
        <f t="shared" si="472"/>
        <v>0</v>
      </c>
      <c r="AC310" s="6">
        <f t="shared" si="472"/>
        <v>0</v>
      </c>
      <c r="AD310" s="6">
        <f t="shared" si="472"/>
        <v>0</v>
      </c>
      <c r="AE310" s="6">
        <f t="shared" si="472"/>
        <v>0</v>
      </c>
      <c r="AF310" s="6">
        <f t="shared" si="472"/>
        <v>0</v>
      </c>
      <c r="AG310" s="6">
        <f t="shared" si="472"/>
        <v>0</v>
      </c>
      <c r="AH310" s="6">
        <f t="shared" si="472"/>
        <v>0</v>
      </c>
      <c r="AI310" s="6">
        <f t="shared" si="472"/>
        <v>0</v>
      </c>
      <c r="AJ310" s="6">
        <f t="shared" si="472"/>
        <v>0</v>
      </c>
      <c r="AK310" s="6">
        <f t="shared" si="472"/>
        <v>0</v>
      </c>
      <c r="AL310" s="6">
        <f t="shared" si="472"/>
        <v>0</v>
      </c>
      <c r="AM310" s="6">
        <f t="shared" si="472"/>
        <v>0</v>
      </c>
      <c r="AN310" s="6">
        <f t="shared" ref="AN310:BS310" si="473">MAX(AN261,0)</f>
        <v>0</v>
      </c>
      <c r="AO310" s="6">
        <f t="shared" si="473"/>
        <v>0</v>
      </c>
      <c r="AP310" s="6">
        <f t="shared" si="473"/>
        <v>765.5685404210692</v>
      </c>
      <c r="AQ310" s="6">
        <f t="shared" si="473"/>
        <v>765.5685404210692</v>
      </c>
      <c r="AR310" s="6">
        <f t="shared" si="473"/>
        <v>765.5685404210692</v>
      </c>
      <c r="AS310" s="6">
        <f t="shared" si="473"/>
        <v>765.5685404210692</v>
      </c>
      <c r="AT310" s="6">
        <f t="shared" si="473"/>
        <v>1594.4297052031818</v>
      </c>
      <c r="AU310" s="6">
        <f t="shared" si="473"/>
        <v>1594.4297052031818</v>
      </c>
      <c r="AV310" s="6">
        <f t="shared" si="473"/>
        <v>1594.4297052031818</v>
      </c>
      <c r="AW310" s="6">
        <f t="shared" si="473"/>
        <v>1594.4297052031818</v>
      </c>
      <c r="AX310" s="6">
        <f t="shared" si="473"/>
        <v>1639.9400582009957</v>
      </c>
      <c r="AY310" s="6">
        <f t="shared" si="473"/>
        <v>1639.9400582009957</v>
      </c>
      <c r="AZ310" s="6">
        <f t="shared" si="473"/>
        <v>1639.9400582009957</v>
      </c>
      <c r="BA310" s="6">
        <f t="shared" si="473"/>
        <v>1639.9400582009957</v>
      </c>
      <c r="BB310" s="6">
        <f t="shared" si="473"/>
        <v>1686.3606182587655</v>
      </c>
      <c r="BC310" s="6">
        <f t="shared" si="473"/>
        <v>1686.3606182587655</v>
      </c>
      <c r="BD310" s="6">
        <f t="shared" si="473"/>
        <v>1686.3606182587655</v>
      </c>
      <c r="BE310" s="6">
        <f t="shared" si="473"/>
        <v>1686.3606182587655</v>
      </c>
      <c r="BF310" s="6">
        <f t="shared" si="473"/>
        <v>1733.7095895176915</v>
      </c>
      <c r="BG310" s="6">
        <f t="shared" si="473"/>
        <v>1733.7095895176915</v>
      </c>
      <c r="BH310" s="6">
        <f t="shared" si="473"/>
        <v>1733.7095895176915</v>
      </c>
      <c r="BI310" s="6">
        <f t="shared" si="473"/>
        <v>1733.7095895176915</v>
      </c>
      <c r="BJ310" s="6">
        <f t="shared" si="473"/>
        <v>1782.0055402017956</v>
      </c>
      <c r="BK310" s="6">
        <f t="shared" si="473"/>
        <v>1782.0055402017956</v>
      </c>
      <c r="BL310" s="6">
        <f t="shared" si="473"/>
        <v>1782.0055402017956</v>
      </c>
      <c r="BM310" s="6">
        <f t="shared" si="473"/>
        <v>1782.0055402017956</v>
      </c>
      <c r="BN310" s="6">
        <f t="shared" si="473"/>
        <v>1831.2674098995822</v>
      </c>
      <c r="BO310" s="6">
        <f t="shared" si="473"/>
        <v>1831.2674098995822</v>
      </c>
      <c r="BP310" s="6">
        <f t="shared" si="473"/>
        <v>1831.2674098995822</v>
      </c>
      <c r="BQ310" s="6">
        <f t="shared" si="473"/>
        <v>1831.2674098995822</v>
      </c>
      <c r="BR310" s="6">
        <f t="shared" si="473"/>
        <v>1881.5145169913246</v>
      </c>
      <c r="BS310" s="6">
        <f t="shared" si="473"/>
        <v>1881.5145169913246</v>
      </c>
      <c r="BT310" s="6">
        <f t="shared" ref="BT310:CY310" si="474">MAX(BT261,0)</f>
        <v>1881.5145169913246</v>
      </c>
      <c r="BU310" s="6">
        <f t="shared" si="474"/>
        <v>1881.5145169913246</v>
      </c>
      <c r="BV310" s="6">
        <f t="shared" si="474"/>
        <v>1932.7665662249019</v>
      </c>
      <c r="BW310" s="6">
        <f t="shared" si="474"/>
        <v>1932.7665662249019</v>
      </c>
      <c r="BX310" s="6">
        <f t="shared" si="474"/>
        <v>1932.7665662249019</v>
      </c>
      <c r="BY310" s="6">
        <f t="shared" si="474"/>
        <v>1932.7665662249019</v>
      </c>
      <c r="BZ310" s="6">
        <f t="shared" si="474"/>
        <v>1985.0436564431504</v>
      </c>
      <c r="CA310" s="6">
        <f t="shared" si="474"/>
        <v>1985.0436564431504</v>
      </c>
      <c r="CB310" s="6">
        <f t="shared" si="474"/>
        <v>1985.0436564431504</v>
      </c>
      <c r="CC310" s="6">
        <f t="shared" si="474"/>
        <v>1985.0436564431504</v>
      </c>
      <c r="CD310" s="6">
        <f t="shared" si="474"/>
        <v>2038.3662884657635</v>
      </c>
      <c r="CE310" s="6">
        <f t="shared" si="474"/>
        <v>2038.3662884657635</v>
      </c>
      <c r="CF310" s="6">
        <f t="shared" si="474"/>
        <v>2038.3662884657635</v>
      </c>
      <c r="CG310" s="6">
        <f t="shared" si="474"/>
        <v>2038.3662884657635</v>
      </c>
      <c r="CH310" s="6">
        <f t="shared" si="474"/>
        <v>2092.7553731288294</v>
      </c>
      <c r="CI310" s="6">
        <f t="shared" si="474"/>
        <v>2092.7553731288294</v>
      </c>
      <c r="CJ310" s="6">
        <f t="shared" si="474"/>
        <v>2092.7553731288294</v>
      </c>
      <c r="CK310" s="6">
        <f t="shared" si="474"/>
        <v>2092.7553731288294</v>
      </c>
      <c r="CL310" s="6">
        <f t="shared" si="474"/>
        <v>2148.2322394851576</v>
      </c>
      <c r="CM310" s="6">
        <f t="shared" si="474"/>
        <v>2148.2322394851576</v>
      </c>
      <c r="CN310" s="6">
        <f t="shared" si="474"/>
        <v>2148.2322394851576</v>
      </c>
      <c r="CO310" s="6">
        <f t="shared" si="474"/>
        <v>2148.2322394851576</v>
      </c>
      <c r="CP310" s="6">
        <f t="shared" si="474"/>
        <v>2204.8186431686113</v>
      </c>
      <c r="CQ310" s="6">
        <f t="shared" si="474"/>
        <v>2204.8186431686113</v>
      </c>
      <c r="CR310" s="6">
        <f t="shared" si="474"/>
        <v>2204.8186431686113</v>
      </c>
      <c r="CS310" s="6">
        <f t="shared" si="474"/>
        <v>2204.8186431686113</v>
      </c>
      <c r="CT310" s="6">
        <f t="shared" si="474"/>
        <v>2262.5367749257348</v>
      </c>
      <c r="CU310" s="6">
        <f t="shared" si="474"/>
        <v>2262.5367749257348</v>
      </c>
      <c r="CV310" s="6">
        <f t="shared" si="474"/>
        <v>2262.5367749257348</v>
      </c>
      <c r="CW310" s="6">
        <f t="shared" si="474"/>
        <v>2262.5367749257348</v>
      </c>
      <c r="CX310" s="6">
        <f t="shared" si="474"/>
        <v>2321.409269318</v>
      </c>
      <c r="CY310" s="6">
        <f t="shared" si="474"/>
        <v>2321.409269318</v>
      </c>
      <c r="CZ310" s="6">
        <f t="shared" ref="CZ310:EE310" si="475">MAX(CZ261,0)</f>
        <v>2321.409269318</v>
      </c>
      <c r="DA310" s="6">
        <f t="shared" si="475"/>
        <v>2321.409269318</v>
      </c>
      <c r="DB310" s="6">
        <f t="shared" si="475"/>
        <v>2381.459213598112</v>
      </c>
      <c r="DC310" s="6">
        <f t="shared" si="475"/>
        <v>2381.459213598112</v>
      </c>
      <c r="DD310" s="6">
        <f t="shared" si="475"/>
        <v>2381.459213598112</v>
      </c>
      <c r="DE310" s="6">
        <f t="shared" si="475"/>
        <v>2381.459213598112</v>
      </c>
      <c r="DF310" s="6">
        <f t="shared" si="475"/>
        <v>2442.7101567638238</v>
      </c>
      <c r="DG310" s="6">
        <f t="shared" si="475"/>
        <v>2442.7101567638238</v>
      </c>
      <c r="DH310" s="6">
        <f t="shared" si="475"/>
        <v>2442.7101567638238</v>
      </c>
      <c r="DI310" s="6">
        <f t="shared" si="475"/>
        <v>2442.7101567638238</v>
      </c>
      <c r="DJ310" s="6">
        <f t="shared" si="475"/>
        <v>2505.1861187928512</v>
      </c>
      <c r="DK310" s="6">
        <f t="shared" si="475"/>
        <v>2505.1861187928512</v>
      </c>
      <c r="DL310" s="6">
        <f t="shared" si="475"/>
        <v>2505.1861187928512</v>
      </c>
      <c r="DM310" s="6">
        <f t="shared" si="475"/>
        <v>2505.1861187928512</v>
      </c>
      <c r="DN310" s="6">
        <f t="shared" si="475"/>
        <v>2568.9116000624585</v>
      </c>
      <c r="DO310" s="6">
        <f t="shared" si="475"/>
        <v>2568.9116000624585</v>
      </c>
      <c r="DP310" s="6">
        <f t="shared" si="475"/>
        <v>2568.9116000624585</v>
      </c>
      <c r="DQ310" s="6">
        <f t="shared" si="475"/>
        <v>2568.9116000624585</v>
      </c>
      <c r="DR310" s="6">
        <f t="shared" si="475"/>
        <v>0</v>
      </c>
      <c r="DS310" s="6">
        <f t="shared" si="475"/>
        <v>0</v>
      </c>
      <c r="DT310" s="6">
        <f t="shared" si="475"/>
        <v>0</v>
      </c>
      <c r="DU310" s="6">
        <f t="shared" si="475"/>
        <v>0</v>
      </c>
      <c r="DV310" s="6">
        <f t="shared" si="475"/>
        <v>0</v>
      </c>
      <c r="DW310" s="6">
        <f t="shared" si="475"/>
        <v>0</v>
      </c>
      <c r="DX310" s="6">
        <f t="shared" si="475"/>
        <v>0</v>
      </c>
      <c r="DY310" s="6">
        <f t="shared" si="475"/>
        <v>0</v>
      </c>
      <c r="DZ310" s="6">
        <f t="shared" si="475"/>
        <v>0</v>
      </c>
      <c r="EA310" s="6">
        <f t="shared" si="475"/>
        <v>0</v>
      </c>
      <c r="EB310" s="6">
        <f t="shared" si="475"/>
        <v>0</v>
      </c>
      <c r="EC310" s="6">
        <f t="shared" si="475"/>
        <v>0</v>
      </c>
      <c r="ED310" s="6">
        <f t="shared" si="475"/>
        <v>0</v>
      </c>
      <c r="EE310" s="6">
        <f t="shared" si="475"/>
        <v>0</v>
      </c>
      <c r="EF310" s="6">
        <f t="shared" ref="EF310:FA310" si="476">MAX(EF261,0)</f>
        <v>0</v>
      </c>
      <c r="EG310" s="6">
        <f t="shared" si="476"/>
        <v>0</v>
      </c>
      <c r="EH310" s="6">
        <f t="shared" si="476"/>
        <v>0</v>
      </c>
      <c r="EI310" s="6">
        <f t="shared" si="476"/>
        <v>0</v>
      </c>
      <c r="EJ310" s="6">
        <f t="shared" si="476"/>
        <v>0</v>
      </c>
      <c r="EK310" s="6">
        <f t="shared" si="476"/>
        <v>0</v>
      </c>
      <c r="EL310" s="6">
        <f t="shared" si="476"/>
        <v>0</v>
      </c>
      <c r="EM310" s="6">
        <f t="shared" si="476"/>
        <v>0</v>
      </c>
      <c r="EN310" s="6">
        <f t="shared" si="476"/>
        <v>0</v>
      </c>
      <c r="EO310" s="6">
        <f t="shared" si="476"/>
        <v>0</v>
      </c>
      <c r="EP310" s="6">
        <f t="shared" si="476"/>
        <v>0</v>
      </c>
      <c r="EQ310" s="6">
        <f t="shared" si="476"/>
        <v>0</v>
      </c>
      <c r="ER310" s="6">
        <f t="shared" si="476"/>
        <v>0</v>
      </c>
      <c r="ES310" s="6">
        <f t="shared" si="476"/>
        <v>0</v>
      </c>
      <c r="ET310" s="6">
        <f t="shared" si="476"/>
        <v>0</v>
      </c>
      <c r="EU310" s="6">
        <f t="shared" si="476"/>
        <v>0</v>
      </c>
      <c r="EV310" s="6">
        <f t="shared" si="476"/>
        <v>0</v>
      </c>
      <c r="EW310" s="6">
        <f t="shared" si="476"/>
        <v>0</v>
      </c>
      <c r="EX310" s="6">
        <f t="shared" si="476"/>
        <v>0</v>
      </c>
      <c r="EY310" s="6">
        <f t="shared" si="476"/>
        <v>0</v>
      </c>
      <c r="EZ310" s="6">
        <f t="shared" si="476"/>
        <v>0</v>
      </c>
      <c r="FA310" s="6">
        <f t="shared" si="476"/>
        <v>0</v>
      </c>
    </row>
    <row r="311" spans="3:157" ht="15" outlineLevel="1" thickBot="1" x14ac:dyDescent="0.4">
      <c r="D311" s="9" t="s">
        <v>157</v>
      </c>
      <c r="E311" s="9"/>
      <c r="F311" s="9"/>
      <c r="G311" s="9"/>
      <c r="H311" s="10">
        <f>H305-H306+H307+H308-H309+H310</f>
        <v>0</v>
      </c>
      <c r="I311" s="10">
        <f t="shared" ref="I311:BT311" si="477">I305-I306+I307+I308-I309+I310</f>
        <v>0</v>
      </c>
      <c r="J311" s="10">
        <f t="shared" si="477"/>
        <v>0</v>
      </c>
      <c r="K311" s="10">
        <f t="shared" si="477"/>
        <v>0</v>
      </c>
      <c r="L311" s="10">
        <f t="shared" si="477"/>
        <v>0</v>
      </c>
      <c r="M311" s="10">
        <f t="shared" si="477"/>
        <v>0</v>
      </c>
      <c r="N311" s="10">
        <f t="shared" si="477"/>
        <v>0</v>
      </c>
      <c r="O311" s="10">
        <f t="shared" si="477"/>
        <v>0</v>
      </c>
      <c r="P311" s="10">
        <f t="shared" si="477"/>
        <v>0</v>
      </c>
      <c r="Q311" s="10">
        <f t="shared" si="477"/>
        <v>0</v>
      </c>
      <c r="R311" s="10">
        <f t="shared" si="477"/>
        <v>0</v>
      </c>
      <c r="S311" s="10">
        <f t="shared" si="477"/>
        <v>0</v>
      </c>
      <c r="T311" s="10">
        <f t="shared" si="477"/>
        <v>907461.23500799993</v>
      </c>
      <c r="U311" s="10">
        <f t="shared" si="477"/>
        <v>907461.23500799993</v>
      </c>
      <c r="V311" s="10">
        <f t="shared" si="477"/>
        <v>2238193.5349274101</v>
      </c>
      <c r="W311" s="10">
        <f t="shared" si="477"/>
        <v>1936110.9880159874</v>
      </c>
      <c r="X311" s="10">
        <f>X305-X306+X307+X308-X309+X310</f>
        <v>1634028.4411045648</v>
      </c>
      <c r="Y311" s="10">
        <f t="shared" si="477"/>
        <v>1331945.8941931422</v>
      </c>
      <c r="Z311" s="10">
        <f t="shared" si="477"/>
        <v>1029863.3472817197</v>
      </c>
      <c r="AA311" s="10">
        <f t="shared" si="477"/>
        <v>965814.51523640868</v>
      </c>
      <c r="AB311" s="10">
        <f t="shared" si="477"/>
        <v>957733.05777946895</v>
      </c>
      <c r="AC311" s="10">
        <f t="shared" si="477"/>
        <v>949651.60032252921</v>
      </c>
      <c r="AD311" s="10">
        <f t="shared" si="477"/>
        <v>941570.14286558947</v>
      </c>
      <c r="AE311" s="10">
        <f t="shared" si="477"/>
        <v>935272.66814118612</v>
      </c>
      <c r="AF311" s="10">
        <f t="shared" si="477"/>
        <v>928975.19341678277</v>
      </c>
      <c r="AG311" s="10">
        <f t="shared" si="477"/>
        <v>922677.71869237942</v>
      </c>
      <c r="AH311" s="10">
        <f t="shared" si="477"/>
        <v>916380.24396797607</v>
      </c>
      <c r="AI311" s="10">
        <f t="shared" si="477"/>
        <v>911170.47133722261</v>
      </c>
      <c r="AJ311" s="10">
        <f t="shared" si="477"/>
        <v>905960.69870646915</v>
      </c>
      <c r="AK311" s="10">
        <f t="shared" si="477"/>
        <v>900750.92607571569</v>
      </c>
      <c r="AL311" s="10">
        <f t="shared" si="477"/>
        <v>895541.15344496223</v>
      </c>
      <c r="AM311" s="10">
        <f t="shared" si="477"/>
        <v>890374.26623629173</v>
      </c>
      <c r="AN311" s="10">
        <f t="shared" si="477"/>
        <v>885207.37902762124</v>
      </c>
      <c r="AO311" s="10">
        <f t="shared" si="477"/>
        <v>880040.49181895074</v>
      </c>
      <c r="AP311" s="10">
        <f t="shared" si="477"/>
        <v>879193.83088555327</v>
      </c>
      <c r="AQ311" s="10">
        <f t="shared" si="477"/>
        <v>878409.58771390631</v>
      </c>
      <c r="AR311" s="10">
        <f t="shared" si="477"/>
        <v>877625.34454225935</v>
      </c>
      <c r="AS311" s="10">
        <f t="shared" si="477"/>
        <v>876841.10137061239</v>
      </c>
      <c r="AT311" s="10">
        <f t="shared" si="477"/>
        <v>876841.10137061239</v>
      </c>
      <c r="AU311" s="10">
        <f t="shared" si="477"/>
        <v>876841.10137061239</v>
      </c>
      <c r="AV311" s="10">
        <f t="shared" si="477"/>
        <v>876841.10137061239</v>
      </c>
      <c r="AW311" s="10">
        <f t="shared" si="477"/>
        <v>876841.10137061239</v>
      </c>
      <c r="AX311" s="10">
        <f t="shared" si="477"/>
        <v>876841.10137061239</v>
      </c>
      <c r="AY311" s="10">
        <f t="shared" si="477"/>
        <v>876841.10137061239</v>
      </c>
      <c r="AZ311" s="10">
        <f t="shared" si="477"/>
        <v>876841.10137061239</v>
      </c>
      <c r="BA311" s="10">
        <f t="shared" si="477"/>
        <v>876841.10137061239</v>
      </c>
      <c r="BB311" s="10">
        <f t="shared" si="477"/>
        <v>876841.10137061239</v>
      </c>
      <c r="BC311" s="10">
        <f t="shared" si="477"/>
        <v>876841.10137061239</v>
      </c>
      <c r="BD311" s="10">
        <f t="shared" si="477"/>
        <v>876841.10137061239</v>
      </c>
      <c r="BE311" s="10">
        <f t="shared" si="477"/>
        <v>876841.10137061239</v>
      </c>
      <c r="BF311" s="10">
        <f t="shared" si="477"/>
        <v>876841.10137061239</v>
      </c>
      <c r="BG311" s="10">
        <f t="shared" si="477"/>
        <v>876841.10137061239</v>
      </c>
      <c r="BH311" s="10">
        <f t="shared" si="477"/>
        <v>876841.10137061239</v>
      </c>
      <c r="BI311" s="10">
        <f t="shared" si="477"/>
        <v>876841.10137061239</v>
      </c>
      <c r="BJ311" s="10">
        <f t="shared" si="477"/>
        <v>876841.10137061239</v>
      </c>
      <c r="BK311" s="10">
        <f t="shared" si="477"/>
        <v>876841.10137061239</v>
      </c>
      <c r="BL311" s="10">
        <f t="shared" si="477"/>
        <v>876841.10137061239</v>
      </c>
      <c r="BM311" s="10">
        <f t="shared" si="477"/>
        <v>876841.10137061239</v>
      </c>
      <c r="BN311" s="10">
        <f t="shared" si="477"/>
        <v>876841.10137061239</v>
      </c>
      <c r="BO311" s="10">
        <f t="shared" si="477"/>
        <v>876841.10137061239</v>
      </c>
      <c r="BP311" s="10">
        <f t="shared" si="477"/>
        <v>876841.10137061239</v>
      </c>
      <c r="BQ311" s="10">
        <f t="shared" si="477"/>
        <v>876841.10137061239</v>
      </c>
      <c r="BR311" s="10">
        <f t="shared" si="477"/>
        <v>876841.10137061239</v>
      </c>
      <c r="BS311" s="10">
        <f t="shared" si="477"/>
        <v>876841.10137061239</v>
      </c>
      <c r="BT311" s="10">
        <f t="shared" si="477"/>
        <v>876841.10137061239</v>
      </c>
      <c r="BU311" s="10">
        <f t="shared" ref="BU311:EF311" si="478">BU305-BU306+BU307+BU308-BU309+BU310</f>
        <v>876841.10137061239</v>
      </c>
      <c r="BV311" s="10">
        <f t="shared" si="478"/>
        <v>876841.10137061239</v>
      </c>
      <c r="BW311" s="10">
        <f t="shared" si="478"/>
        <v>876841.10137061239</v>
      </c>
      <c r="BX311" s="10">
        <f t="shared" si="478"/>
        <v>876841.10137061239</v>
      </c>
      <c r="BY311" s="10">
        <f t="shared" si="478"/>
        <v>876841.10137061239</v>
      </c>
      <c r="BZ311" s="10">
        <f t="shared" si="478"/>
        <v>876841.10137061239</v>
      </c>
      <c r="CA311" s="10">
        <f t="shared" si="478"/>
        <v>876841.10137061239</v>
      </c>
      <c r="CB311" s="10">
        <f t="shared" si="478"/>
        <v>876841.10137061239</v>
      </c>
      <c r="CC311" s="10">
        <f t="shared" si="478"/>
        <v>876841.10137061239</v>
      </c>
      <c r="CD311" s="10">
        <f t="shared" si="478"/>
        <v>876841.10137061239</v>
      </c>
      <c r="CE311" s="10">
        <f t="shared" si="478"/>
        <v>876841.10137061239</v>
      </c>
      <c r="CF311" s="10">
        <f t="shared" si="478"/>
        <v>876841.10137061239</v>
      </c>
      <c r="CG311" s="10">
        <f t="shared" si="478"/>
        <v>876841.10137061239</v>
      </c>
      <c r="CH311" s="10">
        <f t="shared" si="478"/>
        <v>876841.10137061239</v>
      </c>
      <c r="CI311" s="10">
        <f t="shared" si="478"/>
        <v>876841.10137061239</v>
      </c>
      <c r="CJ311" s="10">
        <f t="shared" si="478"/>
        <v>876841.10137061239</v>
      </c>
      <c r="CK311" s="10">
        <f t="shared" si="478"/>
        <v>876841.10137061239</v>
      </c>
      <c r="CL311" s="10">
        <f t="shared" si="478"/>
        <v>876841.10137061239</v>
      </c>
      <c r="CM311" s="10">
        <f t="shared" si="478"/>
        <v>876841.10137061239</v>
      </c>
      <c r="CN311" s="10">
        <f t="shared" si="478"/>
        <v>876841.10137061239</v>
      </c>
      <c r="CO311" s="10">
        <f t="shared" si="478"/>
        <v>876841.10137061239</v>
      </c>
      <c r="CP311" s="10">
        <f t="shared" si="478"/>
        <v>876841.10137061239</v>
      </c>
      <c r="CQ311" s="10">
        <f t="shared" si="478"/>
        <v>876841.10137061239</v>
      </c>
      <c r="CR311" s="10">
        <f t="shared" si="478"/>
        <v>876841.10137061239</v>
      </c>
      <c r="CS311" s="10">
        <f t="shared" si="478"/>
        <v>876841.10137061239</v>
      </c>
      <c r="CT311" s="10">
        <f t="shared" si="478"/>
        <v>876841.10137061239</v>
      </c>
      <c r="CU311" s="10">
        <f t="shared" si="478"/>
        <v>876841.10137061239</v>
      </c>
      <c r="CV311" s="10">
        <f t="shared" si="478"/>
        <v>876841.10137061239</v>
      </c>
      <c r="CW311" s="10">
        <f t="shared" si="478"/>
        <v>876841.10137061239</v>
      </c>
      <c r="CX311" s="10">
        <f t="shared" si="478"/>
        <v>876841.10137061239</v>
      </c>
      <c r="CY311" s="10">
        <f t="shared" si="478"/>
        <v>876841.10137061239</v>
      </c>
      <c r="CZ311" s="10">
        <f t="shared" si="478"/>
        <v>876841.10137061239</v>
      </c>
      <c r="DA311" s="10">
        <f t="shared" si="478"/>
        <v>876841.10137061239</v>
      </c>
      <c r="DB311" s="10">
        <f t="shared" si="478"/>
        <v>876841.10137061239</v>
      </c>
      <c r="DC311" s="10">
        <f t="shared" si="478"/>
        <v>876841.10137061239</v>
      </c>
      <c r="DD311" s="10">
        <f t="shared" si="478"/>
        <v>876841.10137061239</v>
      </c>
      <c r="DE311" s="10">
        <f t="shared" si="478"/>
        <v>876841.10137061239</v>
      </c>
      <c r="DF311" s="10">
        <f t="shared" si="478"/>
        <v>876841.10137061239</v>
      </c>
      <c r="DG311" s="10">
        <f t="shared" si="478"/>
        <v>876841.10137061239</v>
      </c>
      <c r="DH311" s="10">
        <f t="shared" si="478"/>
        <v>876841.10137061239</v>
      </c>
      <c r="DI311" s="10">
        <f t="shared" si="478"/>
        <v>876841.10137061239</v>
      </c>
      <c r="DJ311" s="10">
        <f t="shared" si="478"/>
        <v>876841.10137061239</v>
      </c>
      <c r="DK311" s="10">
        <f t="shared" si="478"/>
        <v>876841.10137061239</v>
      </c>
      <c r="DL311" s="10">
        <f t="shared" si="478"/>
        <v>876841.10137061239</v>
      </c>
      <c r="DM311" s="10">
        <f t="shared" si="478"/>
        <v>876841.10137061239</v>
      </c>
      <c r="DN311" s="10">
        <f t="shared" si="478"/>
        <v>876841.10137061239</v>
      </c>
      <c r="DO311" s="10">
        <f t="shared" si="478"/>
        <v>876841.10137061239</v>
      </c>
      <c r="DP311" s="10">
        <f t="shared" si="478"/>
        <v>876841.10137061239</v>
      </c>
      <c r="DQ311" s="10">
        <f t="shared" si="478"/>
        <v>876841.10137061239</v>
      </c>
      <c r="DR311" s="10">
        <f t="shared" si="478"/>
        <v>876841.10137061239</v>
      </c>
      <c r="DS311" s="10">
        <f t="shared" si="478"/>
        <v>876841.10137061239</v>
      </c>
      <c r="DT311" s="10">
        <f t="shared" si="478"/>
        <v>876841.10137061239</v>
      </c>
      <c r="DU311" s="10">
        <f t="shared" si="478"/>
        <v>876841.10137061239</v>
      </c>
      <c r="DV311" s="10">
        <f t="shared" si="478"/>
        <v>876841.10137061239</v>
      </c>
      <c r="DW311" s="10">
        <f t="shared" si="478"/>
        <v>876841.10137061239</v>
      </c>
      <c r="DX311" s="10">
        <f t="shared" si="478"/>
        <v>876841.10137061239</v>
      </c>
      <c r="DY311" s="10">
        <f t="shared" si="478"/>
        <v>876841.10137061239</v>
      </c>
      <c r="DZ311" s="10">
        <f t="shared" si="478"/>
        <v>876841.10137061239</v>
      </c>
      <c r="EA311" s="10">
        <f t="shared" si="478"/>
        <v>876841.10137061239</v>
      </c>
      <c r="EB311" s="10">
        <f t="shared" si="478"/>
        <v>876841.10137061239</v>
      </c>
      <c r="EC311" s="10">
        <f t="shared" si="478"/>
        <v>876841.10137061239</v>
      </c>
      <c r="ED311" s="10">
        <f t="shared" si="478"/>
        <v>876841.10137061239</v>
      </c>
      <c r="EE311" s="10">
        <f t="shared" si="478"/>
        <v>876841.10137061239</v>
      </c>
      <c r="EF311" s="10">
        <f t="shared" si="478"/>
        <v>876841.10137061239</v>
      </c>
      <c r="EG311" s="10">
        <f t="shared" ref="EG311:FA311" si="479">EG305-EG306+EG307+EG308-EG309+EG310</f>
        <v>876841.10137061239</v>
      </c>
      <c r="EH311" s="10">
        <f t="shared" si="479"/>
        <v>876841.10137061239</v>
      </c>
      <c r="EI311" s="10">
        <f t="shared" si="479"/>
        <v>876841.10137061239</v>
      </c>
      <c r="EJ311" s="10">
        <f t="shared" si="479"/>
        <v>876841.10137061239</v>
      </c>
      <c r="EK311" s="10">
        <f t="shared" si="479"/>
        <v>876841.10137061239</v>
      </c>
      <c r="EL311" s="10">
        <f t="shared" si="479"/>
        <v>876841.10137061239</v>
      </c>
      <c r="EM311" s="10">
        <f t="shared" si="479"/>
        <v>876841.10137061239</v>
      </c>
      <c r="EN311" s="10">
        <f t="shared" si="479"/>
        <v>876841.10137061239</v>
      </c>
      <c r="EO311" s="10">
        <f t="shared" si="479"/>
        <v>876841.10137061239</v>
      </c>
      <c r="EP311" s="10">
        <f t="shared" si="479"/>
        <v>876841.10137061239</v>
      </c>
      <c r="EQ311" s="10">
        <f t="shared" si="479"/>
        <v>876841.10137061239</v>
      </c>
      <c r="ER311" s="10">
        <f t="shared" si="479"/>
        <v>876841.10137061239</v>
      </c>
      <c r="ES311" s="10">
        <f t="shared" si="479"/>
        <v>876841.10137061239</v>
      </c>
      <c r="ET311" s="10">
        <f t="shared" si="479"/>
        <v>876841.10137061239</v>
      </c>
      <c r="EU311" s="10">
        <f t="shared" si="479"/>
        <v>876841.10137061239</v>
      </c>
      <c r="EV311" s="10">
        <f t="shared" si="479"/>
        <v>876841.10137061239</v>
      </c>
      <c r="EW311" s="10">
        <f t="shared" si="479"/>
        <v>876841.10137061239</v>
      </c>
      <c r="EX311" s="10">
        <f t="shared" si="479"/>
        <v>876841.10137061239</v>
      </c>
      <c r="EY311" s="10">
        <f t="shared" si="479"/>
        <v>876841.10137061239</v>
      </c>
      <c r="EZ311" s="10">
        <f t="shared" si="479"/>
        <v>876841.10137061239</v>
      </c>
      <c r="FA311" s="10">
        <f t="shared" si="479"/>
        <v>876841.10137061239</v>
      </c>
    </row>
    <row r="312" spans="3:157" outlineLevel="1" x14ac:dyDescent="0.35">
      <c r="C312" s="2" t="s">
        <v>236</v>
      </c>
      <c r="H312" s="6">
        <f t="shared" ref="H312:AM312" si="480">MAX(-H311,0)</f>
        <v>0</v>
      </c>
      <c r="I312" s="6">
        <f t="shared" si="480"/>
        <v>0</v>
      </c>
      <c r="J312" s="6">
        <f t="shared" si="480"/>
        <v>0</v>
      </c>
      <c r="K312" s="6">
        <f t="shared" si="480"/>
        <v>0</v>
      </c>
      <c r="L312" s="6">
        <f t="shared" si="480"/>
        <v>0</v>
      </c>
      <c r="M312" s="6">
        <f t="shared" si="480"/>
        <v>0</v>
      </c>
      <c r="N312" s="6">
        <f t="shared" si="480"/>
        <v>0</v>
      </c>
      <c r="O312" s="6">
        <f t="shared" si="480"/>
        <v>0</v>
      </c>
      <c r="P312" s="6">
        <f t="shared" si="480"/>
        <v>0</v>
      </c>
      <c r="Q312" s="6">
        <f t="shared" si="480"/>
        <v>0</v>
      </c>
      <c r="R312" s="6">
        <f t="shared" si="480"/>
        <v>0</v>
      </c>
      <c r="S312" s="6">
        <f t="shared" si="480"/>
        <v>0</v>
      </c>
      <c r="T312" s="6">
        <f t="shared" si="480"/>
        <v>0</v>
      </c>
      <c r="U312" s="6">
        <f t="shared" si="480"/>
        <v>0</v>
      </c>
      <c r="V312" s="6">
        <f t="shared" si="480"/>
        <v>0</v>
      </c>
      <c r="W312" s="6">
        <f t="shared" si="480"/>
        <v>0</v>
      </c>
      <c r="X312" s="6">
        <f t="shared" si="480"/>
        <v>0</v>
      </c>
      <c r="Y312" s="6">
        <f t="shared" si="480"/>
        <v>0</v>
      </c>
      <c r="Z312" s="6">
        <f t="shared" si="480"/>
        <v>0</v>
      </c>
      <c r="AA312" s="6">
        <f t="shared" si="480"/>
        <v>0</v>
      </c>
      <c r="AB312" s="6">
        <f t="shared" si="480"/>
        <v>0</v>
      </c>
      <c r="AC312" s="6">
        <f t="shared" si="480"/>
        <v>0</v>
      </c>
      <c r="AD312" s="6">
        <f t="shared" si="480"/>
        <v>0</v>
      </c>
      <c r="AE312" s="6">
        <f t="shared" si="480"/>
        <v>0</v>
      </c>
      <c r="AF312" s="6">
        <f t="shared" si="480"/>
        <v>0</v>
      </c>
      <c r="AG312" s="6">
        <f t="shared" si="480"/>
        <v>0</v>
      </c>
      <c r="AH312" s="6">
        <f t="shared" si="480"/>
        <v>0</v>
      </c>
      <c r="AI312" s="6">
        <f t="shared" si="480"/>
        <v>0</v>
      </c>
      <c r="AJ312" s="6">
        <f t="shared" si="480"/>
        <v>0</v>
      </c>
      <c r="AK312" s="6">
        <f t="shared" si="480"/>
        <v>0</v>
      </c>
      <c r="AL312" s="6">
        <f t="shared" si="480"/>
        <v>0</v>
      </c>
      <c r="AM312" s="6">
        <f t="shared" si="480"/>
        <v>0</v>
      </c>
      <c r="AN312" s="6">
        <f t="shared" ref="AN312:BS312" si="481">MAX(-AN311,0)</f>
        <v>0</v>
      </c>
      <c r="AO312" s="6">
        <f t="shared" si="481"/>
        <v>0</v>
      </c>
      <c r="AP312" s="6">
        <f t="shared" si="481"/>
        <v>0</v>
      </c>
      <c r="AQ312" s="6">
        <f t="shared" si="481"/>
        <v>0</v>
      </c>
      <c r="AR312" s="6">
        <f t="shared" si="481"/>
        <v>0</v>
      </c>
      <c r="AS312" s="6">
        <f t="shared" si="481"/>
        <v>0</v>
      </c>
      <c r="AT312" s="6">
        <f t="shared" si="481"/>
        <v>0</v>
      </c>
      <c r="AU312" s="6">
        <f t="shared" si="481"/>
        <v>0</v>
      </c>
      <c r="AV312" s="6">
        <f t="shared" si="481"/>
        <v>0</v>
      </c>
      <c r="AW312" s="6">
        <f t="shared" si="481"/>
        <v>0</v>
      </c>
      <c r="AX312" s="6">
        <f t="shared" si="481"/>
        <v>0</v>
      </c>
      <c r="AY312" s="6">
        <f t="shared" si="481"/>
        <v>0</v>
      </c>
      <c r="AZ312" s="6">
        <f t="shared" si="481"/>
        <v>0</v>
      </c>
      <c r="BA312" s="6">
        <f t="shared" si="481"/>
        <v>0</v>
      </c>
      <c r="BB312" s="6">
        <f t="shared" si="481"/>
        <v>0</v>
      </c>
      <c r="BC312" s="6">
        <f t="shared" si="481"/>
        <v>0</v>
      </c>
      <c r="BD312" s="6">
        <f t="shared" si="481"/>
        <v>0</v>
      </c>
      <c r="BE312" s="6">
        <f t="shared" si="481"/>
        <v>0</v>
      </c>
      <c r="BF312" s="6">
        <f t="shared" si="481"/>
        <v>0</v>
      </c>
      <c r="BG312" s="6">
        <f t="shared" si="481"/>
        <v>0</v>
      </c>
      <c r="BH312" s="6">
        <f t="shared" si="481"/>
        <v>0</v>
      </c>
      <c r="BI312" s="6">
        <f t="shared" si="481"/>
        <v>0</v>
      </c>
      <c r="BJ312" s="6">
        <f t="shared" si="481"/>
        <v>0</v>
      </c>
      <c r="BK312" s="6">
        <f t="shared" si="481"/>
        <v>0</v>
      </c>
      <c r="BL312" s="6">
        <f t="shared" si="481"/>
        <v>0</v>
      </c>
      <c r="BM312" s="6">
        <f t="shared" si="481"/>
        <v>0</v>
      </c>
      <c r="BN312" s="6">
        <f t="shared" si="481"/>
        <v>0</v>
      </c>
      <c r="BO312" s="6">
        <f t="shared" si="481"/>
        <v>0</v>
      </c>
      <c r="BP312" s="6">
        <f t="shared" si="481"/>
        <v>0</v>
      </c>
      <c r="BQ312" s="6">
        <f t="shared" si="481"/>
        <v>0</v>
      </c>
      <c r="BR312" s="6">
        <f t="shared" si="481"/>
        <v>0</v>
      </c>
      <c r="BS312" s="6">
        <f t="shared" si="481"/>
        <v>0</v>
      </c>
      <c r="BT312" s="6">
        <f t="shared" ref="BT312:CY312" si="482">MAX(-BT311,0)</f>
        <v>0</v>
      </c>
      <c r="BU312" s="6">
        <f t="shared" si="482"/>
        <v>0</v>
      </c>
      <c r="BV312" s="6">
        <f t="shared" si="482"/>
        <v>0</v>
      </c>
      <c r="BW312" s="6">
        <f t="shared" si="482"/>
        <v>0</v>
      </c>
      <c r="BX312" s="6">
        <f t="shared" si="482"/>
        <v>0</v>
      </c>
      <c r="BY312" s="6">
        <f t="shared" si="482"/>
        <v>0</v>
      </c>
      <c r="BZ312" s="6">
        <f t="shared" si="482"/>
        <v>0</v>
      </c>
      <c r="CA312" s="6">
        <f t="shared" si="482"/>
        <v>0</v>
      </c>
      <c r="CB312" s="6">
        <f t="shared" si="482"/>
        <v>0</v>
      </c>
      <c r="CC312" s="6">
        <f t="shared" si="482"/>
        <v>0</v>
      </c>
      <c r="CD312" s="6">
        <f t="shared" si="482"/>
        <v>0</v>
      </c>
      <c r="CE312" s="6">
        <f t="shared" si="482"/>
        <v>0</v>
      </c>
      <c r="CF312" s="6">
        <f t="shared" si="482"/>
        <v>0</v>
      </c>
      <c r="CG312" s="6">
        <f t="shared" si="482"/>
        <v>0</v>
      </c>
      <c r="CH312" s="6">
        <f t="shared" si="482"/>
        <v>0</v>
      </c>
      <c r="CI312" s="6">
        <f t="shared" si="482"/>
        <v>0</v>
      </c>
      <c r="CJ312" s="6">
        <f t="shared" si="482"/>
        <v>0</v>
      </c>
      <c r="CK312" s="6">
        <f t="shared" si="482"/>
        <v>0</v>
      </c>
      <c r="CL312" s="6">
        <f t="shared" si="482"/>
        <v>0</v>
      </c>
      <c r="CM312" s="6">
        <f t="shared" si="482"/>
        <v>0</v>
      </c>
      <c r="CN312" s="6">
        <f t="shared" si="482"/>
        <v>0</v>
      </c>
      <c r="CO312" s="6">
        <f t="shared" si="482"/>
        <v>0</v>
      </c>
      <c r="CP312" s="6">
        <f t="shared" si="482"/>
        <v>0</v>
      </c>
      <c r="CQ312" s="6">
        <f t="shared" si="482"/>
        <v>0</v>
      </c>
      <c r="CR312" s="6">
        <f t="shared" si="482"/>
        <v>0</v>
      </c>
      <c r="CS312" s="6">
        <f t="shared" si="482"/>
        <v>0</v>
      </c>
      <c r="CT312" s="6">
        <f t="shared" si="482"/>
        <v>0</v>
      </c>
      <c r="CU312" s="6">
        <f t="shared" si="482"/>
        <v>0</v>
      </c>
      <c r="CV312" s="6">
        <f t="shared" si="482"/>
        <v>0</v>
      </c>
      <c r="CW312" s="6">
        <f t="shared" si="482"/>
        <v>0</v>
      </c>
      <c r="CX312" s="6">
        <f t="shared" si="482"/>
        <v>0</v>
      </c>
      <c r="CY312" s="6">
        <f t="shared" si="482"/>
        <v>0</v>
      </c>
      <c r="CZ312" s="6">
        <f t="shared" ref="CZ312:EE312" si="483">MAX(-CZ311,0)</f>
        <v>0</v>
      </c>
      <c r="DA312" s="6">
        <f t="shared" si="483"/>
        <v>0</v>
      </c>
      <c r="DB312" s="6">
        <f t="shared" si="483"/>
        <v>0</v>
      </c>
      <c r="DC312" s="6">
        <f t="shared" si="483"/>
        <v>0</v>
      </c>
      <c r="DD312" s="6">
        <f t="shared" si="483"/>
        <v>0</v>
      </c>
      <c r="DE312" s="6">
        <f t="shared" si="483"/>
        <v>0</v>
      </c>
      <c r="DF312" s="6">
        <f t="shared" si="483"/>
        <v>0</v>
      </c>
      <c r="DG312" s="6">
        <f t="shared" si="483"/>
        <v>0</v>
      </c>
      <c r="DH312" s="6">
        <f t="shared" si="483"/>
        <v>0</v>
      </c>
      <c r="DI312" s="6">
        <f t="shared" si="483"/>
        <v>0</v>
      </c>
      <c r="DJ312" s="6">
        <f t="shared" si="483"/>
        <v>0</v>
      </c>
      <c r="DK312" s="6">
        <f t="shared" si="483"/>
        <v>0</v>
      </c>
      <c r="DL312" s="6">
        <f t="shared" si="483"/>
        <v>0</v>
      </c>
      <c r="DM312" s="6">
        <f t="shared" si="483"/>
        <v>0</v>
      </c>
      <c r="DN312" s="6">
        <f t="shared" si="483"/>
        <v>0</v>
      </c>
      <c r="DO312" s="6">
        <f t="shared" si="483"/>
        <v>0</v>
      </c>
      <c r="DP312" s="6">
        <f t="shared" si="483"/>
        <v>0</v>
      </c>
      <c r="DQ312" s="6">
        <f t="shared" si="483"/>
        <v>0</v>
      </c>
      <c r="DR312" s="6">
        <f t="shared" si="483"/>
        <v>0</v>
      </c>
      <c r="DS312" s="6">
        <f t="shared" si="483"/>
        <v>0</v>
      </c>
      <c r="DT312" s="6">
        <f t="shared" si="483"/>
        <v>0</v>
      </c>
      <c r="DU312" s="6">
        <f t="shared" si="483"/>
        <v>0</v>
      </c>
      <c r="DV312" s="6">
        <f t="shared" si="483"/>
        <v>0</v>
      </c>
      <c r="DW312" s="6">
        <f t="shared" si="483"/>
        <v>0</v>
      </c>
      <c r="DX312" s="6">
        <f t="shared" si="483"/>
        <v>0</v>
      </c>
      <c r="DY312" s="6">
        <f t="shared" si="483"/>
        <v>0</v>
      </c>
      <c r="DZ312" s="6">
        <f t="shared" si="483"/>
        <v>0</v>
      </c>
      <c r="EA312" s="6">
        <f t="shared" si="483"/>
        <v>0</v>
      </c>
      <c r="EB312" s="6">
        <f t="shared" si="483"/>
        <v>0</v>
      </c>
      <c r="EC312" s="6">
        <f t="shared" si="483"/>
        <v>0</v>
      </c>
      <c r="ED312" s="6">
        <f t="shared" si="483"/>
        <v>0</v>
      </c>
      <c r="EE312" s="6">
        <f t="shared" si="483"/>
        <v>0</v>
      </c>
      <c r="EF312" s="6">
        <f t="shared" ref="EF312:FA312" si="484">MAX(-EF311,0)</f>
        <v>0</v>
      </c>
      <c r="EG312" s="6">
        <f t="shared" si="484"/>
        <v>0</v>
      </c>
      <c r="EH312" s="6">
        <f t="shared" si="484"/>
        <v>0</v>
      </c>
      <c r="EI312" s="6">
        <f t="shared" si="484"/>
        <v>0</v>
      </c>
      <c r="EJ312" s="6">
        <f t="shared" si="484"/>
        <v>0</v>
      </c>
      <c r="EK312" s="6">
        <f t="shared" si="484"/>
        <v>0</v>
      </c>
      <c r="EL312" s="6">
        <f t="shared" si="484"/>
        <v>0</v>
      </c>
      <c r="EM312" s="6">
        <f t="shared" si="484"/>
        <v>0</v>
      </c>
      <c r="EN312" s="6">
        <f t="shared" si="484"/>
        <v>0</v>
      </c>
      <c r="EO312" s="6">
        <f t="shared" si="484"/>
        <v>0</v>
      </c>
      <c r="EP312" s="6">
        <f t="shared" si="484"/>
        <v>0</v>
      </c>
      <c r="EQ312" s="6">
        <f t="shared" si="484"/>
        <v>0</v>
      </c>
      <c r="ER312" s="6">
        <f t="shared" si="484"/>
        <v>0</v>
      </c>
      <c r="ES312" s="6">
        <f t="shared" si="484"/>
        <v>0</v>
      </c>
      <c r="ET312" s="6">
        <f t="shared" si="484"/>
        <v>0</v>
      </c>
      <c r="EU312" s="6">
        <f t="shared" si="484"/>
        <v>0</v>
      </c>
      <c r="EV312" s="6">
        <f t="shared" si="484"/>
        <v>0</v>
      </c>
      <c r="EW312" s="6">
        <f t="shared" si="484"/>
        <v>0</v>
      </c>
      <c r="EX312" s="6">
        <f t="shared" si="484"/>
        <v>0</v>
      </c>
      <c r="EY312" s="6">
        <f t="shared" si="484"/>
        <v>0</v>
      </c>
      <c r="EZ312" s="6">
        <f t="shared" si="484"/>
        <v>0</v>
      </c>
      <c r="FA312" s="6">
        <f t="shared" si="484"/>
        <v>0</v>
      </c>
    </row>
    <row r="313" spans="3:157" outlineLevel="1" x14ac:dyDescent="0.35">
      <c r="C313" s="15" t="s">
        <v>154</v>
      </c>
      <c r="D313" s="15"/>
      <c r="E313" s="15"/>
      <c r="F313" s="15"/>
      <c r="G313" s="15"/>
      <c r="H313" s="16">
        <f>H311+H312</f>
        <v>0</v>
      </c>
      <c r="I313" s="16">
        <f t="shared" ref="I313:BT313" si="485">I311+I312</f>
        <v>0</v>
      </c>
      <c r="J313" s="16">
        <f t="shared" si="485"/>
        <v>0</v>
      </c>
      <c r="K313" s="16">
        <f t="shared" si="485"/>
        <v>0</v>
      </c>
      <c r="L313" s="16">
        <f t="shared" si="485"/>
        <v>0</v>
      </c>
      <c r="M313" s="16">
        <f t="shared" si="485"/>
        <v>0</v>
      </c>
      <c r="N313" s="16">
        <f t="shared" si="485"/>
        <v>0</v>
      </c>
      <c r="O313" s="16">
        <f t="shared" si="485"/>
        <v>0</v>
      </c>
      <c r="P313" s="16">
        <f t="shared" si="485"/>
        <v>0</v>
      </c>
      <c r="Q313" s="16">
        <f t="shared" si="485"/>
        <v>0</v>
      </c>
      <c r="R313" s="16">
        <f t="shared" si="485"/>
        <v>0</v>
      </c>
      <c r="S313" s="16">
        <f t="shared" si="485"/>
        <v>0</v>
      </c>
      <c r="T313" s="16">
        <f t="shared" si="485"/>
        <v>907461.23500799993</v>
      </c>
      <c r="U313" s="16">
        <f t="shared" si="485"/>
        <v>907461.23500799993</v>
      </c>
      <c r="V313" s="16">
        <f t="shared" si="485"/>
        <v>2238193.5349274101</v>
      </c>
      <c r="W313" s="16">
        <f t="shared" si="485"/>
        <v>1936110.9880159874</v>
      </c>
      <c r="X313" s="16">
        <f t="shared" si="485"/>
        <v>1634028.4411045648</v>
      </c>
      <c r="Y313" s="16">
        <f t="shared" si="485"/>
        <v>1331945.8941931422</v>
      </c>
      <c r="Z313" s="16">
        <f t="shared" si="485"/>
        <v>1029863.3472817197</v>
      </c>
      <c r="AA313" s="16">
        <f t="shared" si="485"/>
        <v>965814.51523640868</v>
      </c>
      <c r="AB313" s="16">
        <f t="shared" si="485"/>
        <v>957733.05777946895</v>
      </c>
      <c r="AC313" s="16">
        <f t="shared" si="485"/>
        <v>949651.60032252921</v>
      </c>
      <c r="AD313" s="16">
        <f t="shared" si="485"/>
        <v>941570.14286558947</v>
      </c>
      <c r="AE313" s="16">
        <f t="shared" si="485"/>
        <v>935272.66814118612</v>
      </c>
      <c r="AF313" s="16">
        <f t="shared" si="485"/>
        <v>928975.19341678277</v>
      </c>
      <c r="AG313" s="16">
        <f t="shared" si="485"/>
        <v>922677.71869237942</v>
      </c>
      <c r="AH313" s="16">
        <f t="shared" si="485"/>
        <v>916380.24396797607</v>
      </c>
      <c r="AI313" s="16">
        <f t="shared" si="485"/>
        <v>911170.47133722261</v>
      </c>
      <c r="AJ313" s="16">
        <f t="shared" si="485"/>
        <v>905960.69870646915</v>
      </c>
      <c r="AK313" s="16">
        <f t="shared" si="485"/>
        <v>900750.92607571569</v>
      </c>
      <c r="AL313" s="16">
        <f t="shared" si="485"/>
        <v>895541.15344496223</v>
      </c>
      <c r="AM313" s="16">
        <f t="shared" si="485"/>
        <v>890374.26623629173</v>
      </c>
      <c r="AN313" s="16">
        <f t="shared" si="485"/>
        <v>885207.37902762124</v>
      </c>
      <c r="AO313" s="16">
        <f t="shared" si="485"/>
        <v>880040.49181895074</v>
      </c>
      <c r="AP313" s="16">
        <f t="shared" si="485"/>
        <v>879193.83088555327</v>
      </c>
      <c r="AQ313" s="16">
        <f t="shared" si="485"/>
        <v>878409.58771390631</v>
      </c>
      <c r="AR313" s="16">
        <f t="shared" si="485"/>
        <v>877625.34454225935</v>
      </c>
      <c r="AS313" s="16">
        <f t="shared" si="485"/>
        <v>876841.10137061239</v>
      </c>
      <c r="AT313" s="16">
        <f t="shared" si="485"/>
        <v>876841.10137061239</v>
      </c>
      <c r="AU313" s="16">
        <f t="shared" si="485"/>
        <v>876841.10137061239</v>
      </c>
      <c r="AV313" s="16">
        <f t="shared" si="485"/>
        <v>876841.10137061239</v>
      </c>
      <c r="AW313" s="16">
        <f t="shared" si="485"/>
        <v>876841.10137061239</v>
      </c>
      <c r="AX313" s="16">
        <f t="shared" si="485"/>
        <v>876841.10137061239</v>
      </c>
      <c r="AY313" s="16">
        <f t="shared" si="485"/>
        <v>876841.10137061239</v>
      </c>
      <c r="AZ313" s="16">
        <f t="shared" si="485"/>
        <v>876841.10137061239</v>
      </c>
      <c r="BA313" s="16">
        <f t="shared" si="485"/>
        <v>876841.10137061239</v>
      </c>
      <c r="BB313" s="16">
        <f t="shared" si="485"/>
        <v>876841.10137061239</v>
      </c>
      <c r="BC313" s="16">
        <f t="shared" si="485"/>
        <v>876841.10137061239</v>
      </c>
      <c r="BD313" s="16">
        <f t="shared" si="485"/>
        <v>876841.10137061239</v>
      </c>
      <c r="BE313" s="16">
        <f t="shared" si="485"/>
        <v>876841.10137061239</v>
      </c>
      <c r="BF313" s="16">
        <f t="shared" si="485"/>
        <v>876841.10137061239</v>
      </c>
      <c r="BG313" s="16">
        <f t="shared" si="485"/>
        <v>876841.10137061239</v>
      </c>
      <c r="BH313" s="16">
        <f t="shared" si="485"/>
        <v>876841.10137061239</v>
      </c>
      <c r="BI313" s="16">
        <f t="shared" si="485"/>
        <v>876841.10137061239</v>
      </c>
      <c r="BJ313" s="16">
        <f t="shared" si="485"/>
        <v>876841.10137061239</v>
      </c>
      <c r="BK313" s="16">
        <f t="shared" si="485"/>
        <v>876841.10137061239</v>
      </c>
      <c r="BL313" s="16">
        <f t="shared" si="485"/>
        <v>876841.10137061239</v>
      </c>
      <c r="BM313" s="16">
        <f t="shared" si="485"/>
        <v>876841.10137061239</v>
      </c>
      <c r="BN313" s="16">
        <f t="shared" si="485"/>
        <v>876841.10137061239</v>
      </c>
      <c r="BO313" s="16">
        <f t="shared" si="485"/>
        <v>876841.10137061239</v>
      </c>
      <c r="BP313" s="16">
        <f t="shared" si="485"/>
        <v>876841.10137061239</v>
      </c>
      <c r="BQ313" s="16">
        <f t="shared" si="485"/>
        <v>876841.10137061239</v>
      </c>
      <c r="BR313" s="16">
        <f t="shared" si="485"/>
        <v>876841.10137061239</v>
      </c>
      <c r="BS313" s="16">
        <f t="shared" si="485"/>
        <v>876841.10137061239</v>
      </c>
      <c r="BT313" s="16">
        <f t="shared" si="485"/>
        <v>876841.10137061239</v>
      </c>
      <c r="BU313" s="16">
        <f t="shared" ref="BU313:EF313" si="486">BU311+BU312</f>
        <v>876841.10137061239</v>
      </c>
      <c r="BV313" s="16">
        <f t="shared" si="486"/>
        <v>876841.10137061239</v>
      </c>
      <c r="BW313" s="16">
        <f t="shared" si="486"/>
        <v>876841.10137061239</v>
      </c>
      <c r="BX313" s="16">
        <f t="shared" si="486"/>
        <v>876841.10137061239</v>
      </c>
      <c r="BY313" s="16">
        <f t="shared" si="486"/>
        <v>876841.10137061239</v>
      </c>
      <c r="BZ313" s="16">
        <f t="shared" si="486"/>
        <v>876841.10137061239</v>
      </c>
      <c r="CA313" s="16">
        <f t="shared" si="486"/>
        <v>876841.10137061239</v>
      </c>
      <c r="CB313" s="16">
        <f t="shared" si="486"/>
        <v>876841.10137061239</v>
      </c>
      <c r="CC313" s="16">
        <f t="shared" si="486"/>
        <v>876841.10137061239</v>
      </c>
      <c r="CD313" s="16">
        <f t="shared" si="486"/>
        <v>876841.10137061239</v>
      </c>
      <c r="CE313" s="16">
        <f t="shared" si="486"/>
        <v>876841.10137061239</v>
      </c>
      <c r="CF313" s="16">
        <f t="shared" si="486"/>
        <v>876841.10137061239</v>
      </c>
      <c r="CG313" s="16">
        <f t="shared" si="486"/>
        <v>876841.10137061239</v>
      </c>
      <c r="CH313" s="16">
        <f t="shared" si="486"/>
        <v>876841.10137061239</v>
      </c>
      <c r="CI313" s="16">
        <f t="shared" si="486"/>
        <v>876841.10137061239</v>
      </c>
      <c r="CJ313" s="16">
        <f t="shared" si="486"/>
        <v>876841.10137061239</v>
      </c>
      <c r="CK313" s="16">
        <f t="shared" si="486"/>
        <v>876841.10137061239</v>
      </c>
      <c r="CL313" s="16">
        <f t="shared" si="486"/>
        <v>876841.10137061239</v>
      </c>
      <c r="CM313" s="16">
        <f t="shared" si="486"/>
        <v>876841.10137061239</v>
      </c>
      <c r="CN313" s="16">
        <f t="shared" si="486"/>
        <v>876841.10137061239</v>
      </c>
      <c r="CO313" s="16">
        <f t="shared" si="486"/>
        <v>876841.10137061239</v>
      </c>
      <c r="CP313" s="16">
        <f t="shared" si="486"/>
        <v>876841.10137061239</v>
      </c>
      <c r="CQ313" s="16">
        <f t="shared" si="486"/>
        <v>876841.10137061239</v>
      </c>
      <c r="CR313" s="16">
        <f t="shared" si="486"/>
        <v>876841.10137061239</v>
      </c>
      <c r="CS313" s="16">
        <f t="shared" si="486"/>
        <v>876841.10137061239</v>
      </c>
      <c r="CT313" s="16">
        <f t="shared" si="486"/>
        <v>876841.10137061239</v>
      </c>
      <c r="CU313" s="16">
        <f t="shared" si="486"/>
        <v>876841.10137061239</v>
      </c>
      <c r="CV313" s="16">
        <f t="shared" si="486"/>
        <v>876841.10137061239</v>
      </c>
      <c r="CW313" s="16">
        <f t="shared" si="486"/>
        <v>876841.10137061239</v>
      </c>
      <c r="CX313" s="16">
        <f t="shared" si="486"/>
        <v>876841.10137061239</v>
      </c>
      <c r="CY313" s="16">
        <f t="shared" si="486"/>
        <v>876841.10137061239</v>
      </c>
      <c r="CZ313" s="16">
        <f t="shared" si="486"/>
        <v>876841.10137061239</v>
      </c>
      <c r="DA313" s="16">
        <f t="shared" si="486"/>
        <v>876841.10137061239</v>
      </c>
      <c r="DB313" s="16">
        <f t="shared" si="486"/>
        <v>876841.10137061239</v>
      </c>
      <c r="DC313" s="16">
        <f t="shared" si="486"/>
        <v>876841.10137061239</v>
      </c>
      <c r="DD313" s="16">
        <f t="shared" si="486"/>
        <v>876841.10137061239</v>
      </c>
      <c r="DE313" s="16">
        <f t="shared" si="486"/>
        <v>876841.10137061239</v>
      </c>
      <c r="DF313" s="16">
        <f t="shared" si="486"/>
        <v>876841.10137061239</v>
      </c>
      <c r="DG313" s="16">
        <f t="shared" si="486"/>
        <v>876841.10137061239</v>
      </c>
      <c r="DH313" s="16">
        <f t="shared" si="486"/>
        <v>876841.10137061239</v>
      </c>
      <c r="DI313" s="16">
        <f t="shared" si="486"/>
        <v>876841.10137061239</v>
      </c>
      <c r="DJ313" s="16">
        <f t="shared" si="486"/>
        <v>876841.10137061239</v>
      </c>
      <c r="DK313" s="16">
        <f t="shared" si="486"/>
        <v>876841.10137061239</v>
      </c>
      <c r="DL313" s="16">
        <f t="shared" si="486"/>
        <v>876841.10137061239</v>
      </c>
      <c r="DM313" s="16">
        <f t="shared" si="486"/>
        <v>876841.10137061239</v>
      </c>
      <c r="DN313" s="16">
        <f t="shared" si="486"/>
        <v>876841.10137061239</v>
      </c>
      <c r="DO313" s="16">
        <f t="shared" si="486"/>
        <v>876841.10137061239</v>
      </c>
      <c r="DP313" s="16">
        <f t="shared" si="486"/>
        <v>876841.10137061239</v>
      </c>
      <c r="DQ313" s="16">
        <f t="shared" si="486"/>
        <v>876841.10137061239</v>
      </c>
      <c r="DR313" s="16">
        <f t="shared" si="486"/>
        <v>876841.10137061239</v>
      </c>
      <c r="DS313" s="16">
        <f t="shared" si="486"/>
        <v>876841.10137061239</v>
      </c>
      <c r="DT313" s="16">
        <f t="shared" si="486"/>
        <v>876841.10137061239</v>
      </c>
      <c r="DU313" s="16">
        <f t="shared" si="486"/>
        <v>876841.10137061239</v>
      </c>
      <c r="DV313" s="16">
        <f t="shared" si="486"/>
        <v>876841.10137061239</v>
      </c>
      <c r="DW313" s="16">
        <f t="shared" si="486"/>
        <v>876841.10137061239</v>
      </c>
      <c r="DX313" s="16">
        <f t="shared" si="486"/>
        <v>876841.10137061239</v>
      </c>
      <c r="DY313" s="16">
        <f t="shared" si="486"/>
        <v>876841.10137061239</v>
      </c>
      <c r="DZ313" s="16">
        <f t="shared" si="486"/>
        <v>876841.10137061239</v>
      </c>
      <c r="EA313" s="16">
        <f t="shared" si="486"/>
        <v>876841.10137061239</v>
      </c>
      <c r="EB313" s="16">
        <f t="shared" si="486"/>
        <v>876841.10137061239</v>
      </c>
      <c r="EC313" s="16">
        <f t="shared" si="486"/>
        <v>876841.10137061239</v>
      </c>
      <c r="ED313" s="16">
        <f t="shared" si="486"/>
        <v>876841.10137061239</v>
      </c>
      <c r="EE313" s="16">
        <f t="shared" si="486"/>
        <v>876841.10137061239</v>
      </c>
      <c r="EF313" s="16">
        <f t="shared" si="486"/>
        <v>876841.10137061239</v>
      </c>
      <c r="EG313" s="16">
        <f t="shared" ref="EG313:FA313" si="487">EG311+EG312</f>
        <v>876841.10137061239</v>
      </c>
      <c r="EH313" s="16">
        <f t="shared" si="487"/>
        <v>876841.10137061239</v>
      </c>
      <c r="EI313" s="16">
        <f t="shared" si="487"/>
        <v>876841.10137061239</v>
      </c>
      <c r="EJ313" s="16">
        <f t="shared" si="487"/>
        <v>876841.10137061239</v>
      </c>
      <c r="EK313" s="16">
        <f t="shared" si="487"/>
        <v>876841.10137061239</v>
      </c>
      <c r="EL313" s="16">
        <f t="shared" si="487"/>
        <v>876841.10137061239</v>
      </c>
      <c r="EM313" s="16">
        <f t="shared" si="487"/>
        <v>876841.10137061239</v>
      </c>
      <c r="EN313" s="16">
        <f t="shared" si="487"/>
        <v>876841.10137061239</v>
      </c>
      <c r="EO313" s="16">
        <f t="shared" si="487"/>
        <v>876841.10137061239</v>
      </c>
      <c r="EP313" s="16">
        <f t="shared" si="487"/>
        <v>876841.10137061239</v>
      </c>
      <c r="EQ313" s="16">
        <f t="shared" si="487"/>
        <v>876841.10137061239</v>
      </c>
      <c r="ER313" s="16">
        <f t="shared" si="487"/>
        <v>876841.10137061239</v>
      </c>
      <c r="ES313" s="16">
        <f t="shared" si="487"/>
        <v>876841.10137061239</v>
      </c>
      <c r="ET313" s="16">
        <f t="shared" si="487"/>
        <v>876841.10137061239</v>
      </c>
      <c r="EU313" s="16">
        <f t="shared" si="487"/>
        <v>876841.10137061239</v>
      </c>
      <c r="EV313" s="16">
        <f t="shared" si="487"/>
        <v>876841.10137061239</v>
      </c>
      <c r="EW313" s="16">
        <f t="shared" si="487"/>
        <v>876841.10137061239</v>
      </c>
      <c r="EX313" s="16">
        <f t="shared" si="487"/>
        <v>876841.10137061239</v>
      </c>
      <c r="EY313" s="16">
        <f t="shared" si="487"/>
        <v>876841.10137061239</v>
      </c>
      <c r="EZ313" s="16">
        <f t="shared" si="487"/>
        <v>876841.10137061239</v>
      </c>
      <c r="FA313" s="16">
        <f t="shared" si="487"/>
        <v>876841.10137061239</v>
      </c>
    </row>
    <row r="314" spans="3:157" ht="15" outlineLevel="1" thickBot="1" x14ac:dyDescent="0.4">
      <c r="D314" s="17" t="s">
        <v>161</v>
      </c>
      <c r="E314" s="17"/>
      <c r="F314" s="17"/>
      <c r="G314" s="17"/>
      <c r="H314" s="18">
        <f t="shared" ref="H314:AM314" si="488">MAX(H313,0)</f>
        <v>0</v>
      </c>
      <c r="I314" s="18">
        <f t="shared" si="488"/>
        <v>0</v>
      </c>
      <c r="J314" s="18">
        <f t="shared" si="488"/>
        <v>0</v>
      </c>
      <c r="K314" s="18">
        <f t="shared" si="488"/>
        <v>0</v>
      </c>
      <c r="L314" s="18">
        <f t="shared" si="488"/>
        <v>0</v>
      </c>
      <c r="M314" s="18">
        <f t="shared" si="488"/>
        <v>0</v>
      </c>
      <c r="N314" s="18">
        <f t="shared" si="488"/>
        <v>0</v>
      </c>
      <c r="O314" s="18">
        <f t="shared" si="488"/>
        <v>0</v>
      </c>
      <c r="P314" s="18">
        <f t="shared" si="488"/>
        <v>0</v>
      </c>
      <c r="Q314" s="18">
        <f t="shared" si="488"/>
        <v>0</v>
      </c>
      <c r="R314" s="18">
        <f t="shared" si="488"/>
        <v>0</v>
      </c>
      <c r="S314" s="18">
        <f t="shared" si="488"/>
        <v>0</v>
      </c>
      <c r="T314" s="18">
        <f t="shared" si="488"/>
        <v>907461.23500799993</v>
      </c>
      <c r="U314" s="18">
        <f t="shared" si="488"/>
        <v>907461.23500799993</v>
      </c>
      <c r="V314" s="18">
        <f t="shared" si="488"/>
        <v>2238193.5349274101</v>
      </c>
      <c r="W314" s="18">
        <f t="shared" si="488"/>
        <v>1936110.9880159874</v>
      </c>
      <c r="X314" s="18">
        <f t="shared" si="488"/>
        <v>1634028.4411045648</v>
      </c>
      <c r="Y314" s="18">
        <f t="shared" si="488"/>
        <v>1331945.8941931422</v>
      </c>
      <c r="Z314" s="18">
        <f t="shared" si="488"/>
        <v>1029863.3472817197</v>
      </c>
      <c r="AA314" s="18">
        <f t="shared" si="488"/>
        <v>965814.51523640868</v>
      </c>
      <c r="AB314" s="18">
        <f t="shared" si="488"/>
        <v>957733.05777946895</v>
      </c>
      <c r="AC314" s="18">
        <f t="shared" si="488"/>
        <v>949651.60032252921</v>
      </c>
      <c r="AD314" s="18">
        <f t="shared" si="488"/>
        <v>941570.14286558947</v>
      </c>
      <c r="AE314" s="18">
        <f t="shared" si="488"/>
        <v>935272.66814118612</v>
      </c>
      <c r="AF314" s="18">
        <f t="shared" si="488"/>
        <v>928975.19341678277</v>
      </c>
      <c r="AG314" s="18">
        <f t="shared" si="488"/>
        <v>922677.71869237942</v>
      </c>
      <c r="AH314" s="18">
        <f t="shared" si="488"/>
        <v>916380.24396797607</v>
      </c>
      <c r="AI314" s="18">
        <f t="shared" si="488"/>
        <v>911170.47133722261</v>
      </c>
      <c r="AJ314" s="18">
        <f t="shared" si="488"/>
        <v>905960.69870646915</v>
      </c>
      <c r="AK314" s="18">
        <f t="shared" si="488"/>
        <v>900750.92607571569</v>
      </c>
      <c r="AL314" s="18">
        <f t="shared" si="488"/>
        <v>895541.15344496223</v>
      </c>
      <c r="AM314" s="18">
        <f t="shared" si="488"/>
        <v>890374.26623629173</v>
      </c>
      <c r="AN314" s="18">
        <f t="shared" ref="AN314:BS314" si="489">MAX(AN313,0)</f>
        <v>885207.37902762124</v>
      </c>
      <c r="AO314" s="18">
        <f t="shared" si="489"/>
        <v>880040.49181895074</v>
      </c>
      <c r="AP314" s="18">
        <f t="shared" si="489"/>
        <v>879193.83088555327</v>
      </c>
      <c r="AQ314" s="18">
        <f t="shared" si="489"/>
        <v>878409.58771390631</v>
      </c>
      <c r="AR314" s="18">
        <f t="shared" si="489"/>
        <v>877625.34454225935</v>
      </c>
      <c r="AS314" s="18">
        <f t="shared" si="489"/>
        <v>876841.10137061239</v>
      </c>
      <c r="AT314" s="18">
        <f t="shared" si="489"/>
        <v>876841.10137061239</v>
      </c>
      <c r="AU314" s="18">
        <f t="shared" si="489"/>
        <v>876841.10137061239</v>
      </c>
      <c r="AV314" s="18">
        <f t="shared" si="489"/>
        <v>876841.10137061239</v>
      </c>
      <c r="AW314" s="18">
        <f t="shared" si="489"/>
        <v>876841.10137061239</v>
      </c>
      <c r="AX314" s="18">
        <f t="shared" si="489"/>
        <v>876841.10137061239</v>
      </c>
      <c r="AY314" s="18">
        <f t="shared" si="489"/>
        <v>876841.10137061239</v>
      </c>
      <c r="AZ314" s="18">
        <f t="shared" si="489"/>
        <v>876841.10137061239</v>
      </c>
      <c r="BA314" s="18">
        <f t="shared" si="489"/>
        <v>876841.10137061239</v>
      </c>
      <c r="BB314" s="18">
        <f t="shared" si="489"/>
        <v>876841.10137061239</v>
      </c>
      <c r="BC314" s="18">
        <f t="shared" si="489"/>
        <v>876841.10137061239</v>
      </c>
      <c r="BD314" s="18">
        <f t="shared" si="489"/>
        <v>876841.10137061239</v>
      </c>
      <c r="BE314" s="18">
        <f t="shared" si="489"/>
        <v>876841.10137061239</v>
      </c>
      <c r="BF314" s="18">
        <f t="shared" si="489"/>
        <v>876841.10137061239</v>
      </c>
      <c r="BG314" s="18">
        <f t="shared" si="489"/>
        <v>876841.10137061239</v>
      </c>
      <c r="BH314" s="18">
        <f t="shared" si="489"/>
        <v>876841.10137061239</v>
      </c>
      <c r="BI314" s="18">
        <f t="shared" si="489"/>
        <v>876841.10137061239</v>
      </c>
      <c r="BJ314" s="18">
        <f t="shared" si="489"/>
        <v>876841.10137061239</v>
      </c>
      <c r="BK314" s="18">
        <f t="shared" si="489"/>
        <v>876841.10137061239</v>
      </c>
      <c r="BL314" s="18">
        <f t="shared" si="489"/>
        <v>876841.10137061239</v>
      </c>
      <c r="BM314" s="18">
        <f t="shared" si="489"/>
        <v>876841.10137061239</v>
      </c>
      <c r="BN314" s="18">
        <f t="shared" si="489"/>
        <v>876841.10137061239</v>
      </c>
      <c r="BO314" s="18">
        <f t="shared" si="489"/>
        <v>876841.10137061239</v>
      </c>
      <c r="BP314" s="18">
        <f t="shared" si="489"/>
        <v>876841.10137061239</v>
      </c>
      <c r="BQ314" s="18">
        <f t="shared" si="489"/>
        <v>876841.10137061239</v>
      </c>
      <c r="BR314" s="18">
        <f t="shared" si="489"/>
        <v>876841.10137061239</v>
      </c>
      <c r="BS314" s="18">
        <f t="shared" si="489"/>
        <v>876841.10137061239</v>
      </c>
      <c r="BT314" s="18">
        <f t="shared" ref="BT314:CY314" si="490">MAX(BT313,0)</f>
        <v>876841.10137061239</v>
      </c>
      <c r="BU314" s="18">
        <f t="shared" si="490"/>
        <v>876841.10137061239</v>
      </c>
      <c r="BV314" s="18">
        <f t="shared" si="490"/>
        <v>876841.10137061239</v>
      </c>
      <c r="BW314" s="18">
        <f t="shared" si="490"/>
        <v>876841.10137061239</v>
      </c>
      <c r="BX314" s="18">
        <f t="shared" si="490"/>
        <v>876841.10137061239</v>
      </c>
      <c r="BY314" s="18">
        <f t="shared" si="490"/>
        <v>876841.10137061239</v>
      </c>
      <c r="BZ314" s="18">
        <f t="shared" si="490"/>
        <v>876841.10137061239</v>
      </c>
      <c r="CA314" s="18">
        <f t="shared" si="490"/>
        <v>876841.10137061239</v>
      </c>
      <c r="CB314" s="18">
        <f t="shared" si="490"/>
        <v>876841.10137061239</v>
      </c>
      <c r="CC314" s="18">
        <f t="shared" si="490"/>
        <v>876841.10137061239</v>
      </c>
      <c r="CD314" s="18">
        <f t="shared" si="490"/>
        <v>876841.10137061239</v>
      </c>
      <c r="CE314" s="18">
        <f t="shared" si="490"/>
        <v>876841.10137061239</v>
      </c>
      <c r="CF314" s="18">
        <f t="shared" si="490"/>
        <v>876841.10137061239</v>
      </c>
      <c r="CG314" s="18">
        <f t="shared" si="490"/>
        <v>876841.10137061239</v>
      </c>
      <c r="CH314" s="18">
        <f t="shared" si="490"/>
        <v>876841.10137061239</v>
      </c>
      <c r="CI314" s="18">
        <f t="shared" si="490"/>
        <v>876841.10137061239</v>
      </c>
      <c r="CJ314" s="18">
        <f t="shared" si="490"/>
        <v>876841.10137061239</v>
      </c>
      <c r="CK314" s="18">
        <f t="shared" si="490"/>
        <v>876841.10137061239</v>
      </c>
      <c r="CL314" s="18">
        <f t="shared" si="490"/>
        <v>876841.10137061239</v>
      </c>
      <c r="CM314" s="18">
        <f t="shared" si="490"/>
        <v>876841.10137061239</v>
      </c>
      <c r="CN314" s="18">
        <f t="shared" si="490"/>
        <v>876841.10137061239</v>
      </c>
      <c r="CO314" s="18">
        <f t="shared" si="490"/>
        <v>876841.10137061239</v>
      </c>
      <c r="CP314" s="18">
        <f t="shared" si="490"/>
        <v>876841.10137061239</v>
      </c>
      <c r="CQ314" s="18">
        <f t="shared" si="490"/>
        <v>876841.10137061239</v>
      </c>
      <c r="CR314" s="18">
        <f t="shared" si="490"/>
        <v>876841.10137061239</v>
      </c>
      <c r="CS314" s="18">
        <f t="shared" si="490"/>
        <v>876841.10137061239</v>
      </c>
      <c r="CT314" s="18">
        <f t="shared" si="490"/>
        <v>876841.10137061239</v>
      </c>
      <c r="CU314" s="18">
        <f t="shared" si="490"/>
        <v>876841.10137061239</v>
      </c>
      <c r="CV314" s="18">
        <f t="shared" si="490"/>
        <v>876841.10137061239</v>
      </c>
      <c r="CW314" s="18">
        <f t="shared" si="490"/>
        <v>876841.10137061239</v>
      </c>
      <c r="CX314" s="18">
        <f t="shared" si="490"/>
        <v>876841.10137061239</v>
      </c>
      <c r="CY314" s="18">
        <f t="shared" si="490"/>
        <v>876841.10137061239</v>
      </c>
      <c r="CZ314" s="18">
        <f t="shared" ref="CZ314:EE314" si="491">MAX(CZ313,0)</f>
        <v>876841.10137061239</v>
      </c>
      <c r="DA314" s="18">
        <f t="shared" si="491"/>
        <v>876841.10137061239</v>
      </c>
      <c r="DB314" s="18">
        <f t="shared" si="491"/>
        <v>876841.10137061239</v>
      </c>
      <c r="DC314" s="18">
        <f t="shared" si="491"/>
        <v>876841.10137061239</v>
      </c>
      <c r="DD314" s="18">
        <f t="shared" si="491"/>
        <v>876841.10137061239</v>
      </c>
      <c r="DE314" s="18">
        <f t="shared" si="491"/>
        <v>876841.10137061239</v>
      </c>
      <c r="DF314" s="18">
        <f t="shared" si="491"/>
        <v>876841.10137061239</v>
      </c>
      <c r="DG314" s="18">
        <f t="shared" si="491"/>
        <v>876841.10137061239</v>
      </c>
      <c r="DH314" s="18">
        <f t="shared" si="491"/>
        <v>876841.10137061239</v>
      </c>
      <c r="DI314" s="18">
        <f t="shared" si="491"/>
        <v>876841.10137061239</v>
      </c>
      <c r="DJ314" s="18">
        <f t="shared" si="491"/>
        <v>876841.10137061239</v>
      </c>
      <c r="DK314" s="18">
        <f t="shared" si="491"/>
        <v>876841.10137061239</v>
      </c>
      <c r="DL314" s="18">
        <f t="shared" si="491"/>
        <v>876841.10137061239</v>
      </c>
      <c r="DM314" s="18">
        <f t="shared" si="491"/>
        <v>876841.10137061239</v>
      </c>
      <c r="DN314" s="18">
        <f t="shared" si="491"/>
        <v>876841.10137061239</v>
      </c>
      <c r="DO314" s="18">
        <f t="shared" si="491"/>
        <v>876841.10137061239</v>
      </c>
      <c r="DP314" s="18">
        <f t="shared" si="491"/>
        <v>876841.10137061239</v>
      </c>
      <c r="DQ314" s="18">
        <f t="shared" si="491"/>
        <v>876841.10137061239</v>
      </c>
      <c r="DR314" s="18">
        <f t="shared" si="491"/>
        <v>876841.10137061239</v>
      </c>
      <c r="DS314" s="18">
        <f t="shared" si="491"/>
        <v>876841.10137061239</v>
      </c>
      <c r="DT314" s="18">
        <f t="shared" si="491"/>
        <v>876841.10137061239</v>
      </c>
      <c r="DU314" s="18">
        <f t="shared" si="491"/>
        <v>876841.10137061239</v>
      </c>
      <c r="DV314" s="18">
        <f t="shared" si="491"/>
        <v>876841.10137061239</v>
      </c>
      <c r="DW314" s="18">
        <f t="shared" si="491"/>
        <v>876841.10137061239</v>
      </c>
      <c r="DX314" s="18">
        <f t="shared" si="491"/>
        <v>876841.10137061239</v>
      </c>
      <c r="DY314" s="18">
        <f t="shared" si="491"/>
        <v>876841.10137061239</v>
      </c>
      <c r="DZ314" s="18">
        <f t="shared" si="491"/>
        <v>876841.10137061239</v>
      </c>
      <c r="EA314" s="18">
        <f t="shared" si="491"/>
        <v>876841.10137061239</v>
      </c>
      <c r="EB314" s="18">
        <f t="shared" si="491"/>
        <v>876841.10137061239</v>
      </c>
      <c r="EC314" s="18">
        <f t="shared" si="491"/>
        <v>876841.10137061239</v>
      </c>
      <c r="ED314" s="18">
        <f t="shared" si="491"/>
        <v>876841.10137061239</v>
      </c>
      <c r="EE314" s="18">
        <f t="shared" si="491"/>
        <v>876841.10137061239</v>
      </c>
      <c r="EF314" s="18">
        <f t="shared" ref="EF314:FA314" si="492">MAX(EF313,0)</f>
        <v>876841.10137061239</v>
      </c>
      <c r="EG314" s="18">
        <f t="shared" si="492"/>
        <v>876841.10137061239</v>
      </c>
      <c r="EH314" s="18">
        <f t="shared" si="492"/>
        <v>876841.10137061239</v>
      </c>
      <c r="EI314" s="18">
        <f t="shared" si="492"/>
        <v>876841.10137061239</v>
      </c>
      <c r="EJ314" s="18">
        <f t="shared" si="492"/>
        <v>876841.10137061239</v>
      </c>
      <c r="EK314" s="18">
        <f t="shared" si="492"/>
        <v>876841.10137061239</v>
      </c>
      <c r="EL314" s="18">
        <f t="shared" si="492"/>
        <v>876841.10137061239</v>
      </c>
      <c r="EM314" s="18">
        <f t="shared" si="492"/>
        <v>876841.10137061239</v>
      </c>
      <c r="EN314" s="18">
        <f t="shared" si="492"/>
        <v>876841.10137061239</v>
      </c>
      <c r="EO314" s="18">
        <f t="shared" si="492"/>
        <v>876841.10137061239</v>
      </c>
      <c r="EP314" s="18">
        <f t="shared" si="492"/>
        <v>876841.10137061239</v>
      </c>
      <c r="EQ314" s="18">
        <f t="shared" si="492"/>
        <v>876841.10137061239</v>
      </c>
      <c r="ER314" s="18">
        <f t="shared" si="492"/>
        <v>876841.10137061239</v>
      </c>
      <c r="ES314" s="18">
        <f t="shared" si="492"/>
        <v>876841.10137061239</v>
      </c>
      <c r="ET314" s="18">
        <f t="shared" si="492"/>
        <v>876841.10137061239</v>
      </c>
      <c r="EU314" s="18">
        <f t="shared" si="492"/>
        <v>876841.10137061239</v>
      </c>
      <c r="EV314" s="18">
        <f t="shared" si="492"/>
        <v>876841.10137061239</v>
      </c>
      <c r="EW314" s="18">
        <f t="shared" si="492"/>
        <v>876841.10137061239</v>
      </c>
      <c r="EX314" s="18">
        <f t="shared" si="492"/>
        <v>876841.10137061239</v>
      </c>
      <c r="EY314" s="18">
        <f t="shared" si="492"/>
        <v>876841.10137061239</v>
      </c>
      <c r="EZ314" s="18">
        <f t="shared" si="492"/>
        <v>876841.10137061239</v>
      </c>
      <c r="FA314" s="18">
        <f t="shared" si="492"/>
        <v>876841.10137061239</v>
      </c>
    </row>
    <row r="315" spans="3:157" ht="15" outlineLevel="1" thickTop="1" x14ac:dyDescent="0.35">
      <c r="C315" s="2" t="s">
        <v>155</v>
      </c>
      <c r="H315" s="6">
        <f t="shared" ref="H315:AM315" si="493">MAX(-H261,0)</f>
        <v>0</v>
      </c>
      <c r="I315" s="6">
        <f t="shared" si="493"/>
        <v>0</v>
      </c>
      <c r="J315" s="6">
        <f t="shared" si="493"/>
        <v>0</v>
      </c>
      <c r="K315" s="6">
        <f t="shared" si="493"/>
        <v>0</v>
      </c>
      <c r="L315" s="6">
        <f t="shared" si="493"/>
        <v>0</v>
      </c>
      <c r="M315" s="6">
        <f t="shared" si="493"/>
        <v>0</v>
      </c>
      <c r="N315" s="6">
        <f t="shared" si="493"/>
        <v>0</v>
      </c>
      <c r="O315" s="6">
        <f t="shared" si="493"/>
        <v>0</v>
      </c>
      <c r="P315" s="6">
        <f t="shared" si="493"/>
        <v>0</v>
      </c>
      <c r="Q315" s="6">
        <f t="shared" si="493"/>
        <v>0</v>
      </c>
      <c r="R315" s="6">
        <f t="shared" si="493"/>
        <v>0</v>
      </c>
      <c r="S315" s="6">
        <f t="shared" si="493"/>
        <v>0</v>
      </c>
      <c r="T315" s="6">
        <f t="shared" si="493"/>
        <v>0</v>
      </c>
      <c r="U315" s="6">
        <f t="shared" si="493"/>
        <v>0</v>
      </c>
      <c r="V315" s="6">
        <f t="shared" si="493"/>
        <v>296978.07746450254</v>
      </c>
      <c r="W315" s="6">
        <f t="shared" si="493"/>
        <v>296978.07746450254</v>
      </c>
      <c r="X315" s="6">
        <f t="shared" si="493"/>
        <v>296978.07746450254</v>
      </c>
      <c r="Y315" s="6">
        <f t="shared" si="493"/>
        <v>296978.07746450254</v>
      </c>
      <c r="Z315" s="6">
        <f t="shared" si="493"/>
        <v>58944.362598391053</v>
      </c>
      <c r="AA315" s="6">
        <f t="shared" si="493"/>
        <v>2976.9880100197502</v>
      </c>
      <c r="AB315" s="6">
        <f t="shared" si="493"/>
        <v>2976.9880100197502</v>
      </c>
      <c r="AC315" s="6">
        <f t="shared" si="493"/>
        <v>2976.9880100197502</v>
      </c>
      <c r="AD315" s="6">
        <f t="shared" si="493"/>
        <v>1193.0052774833937</v>
      </c>
      <c r="AE315" s="6">
        <f t="shared" si="493"/>
        <v>1193.0052774833937</v>
      </c>
      <c r="AF315" s="6">
        <f t="shared" si="493"/>
        <v>1193.0052774833937</v>
      </c>
      <c r="AG315" s="6">
        <f t="shared" si="493"/>
        <v>1193.0052774833937</v>
      </c>
      <c r="AH315" s="6">
        <f t="shared" si="493"/>
        <v>105.30318383351133</v>
      </c>
      <c r="AI315" s="6">
        <f t="shared" si="493"/>
        <v>105.30318383351133</v>
      </c>
      <c r="AJ315" s="6">
        <f t="shared" si="493"/>
        <v>105.30318383351133</v>
      </c>
      <c r="AK315" s="6">
        <f t="shared" si="493"/>
        <v>105.30318383351133</v>
      </c>
      <c r="AL315" s="6">
        <f t="shared" si="493"/>
        <v>62.417761750550746</v>
      </c>
      <c r="AM315" s="6">
        <f t="shared" si="493"/>
        <v>62.417761750550746</v>
      </c>
      <c r="AN315" s="6">
        <f t="shared" ref="AN315:BS315" si="494">MAX(-AN261,0)</f>
        <v>62.417761750550746</v>
      </c>
      <c r="AO315" s="6">
        <f t="shared" si="494"/>
        <v>62.417761750550746</v>
      </c>
      <c r="AP315" s="6">
        <f t="shared" si="494"/>
        <v>0</v>
      </c>
      <c r="AQ315" s="6">
        <f t="shared" si="494"/>
        <v>0</v>
      </c>
      <c r="AR315" s="6">
        <f t="shared" si="494"/>
        <v>0</v>
      </c>
      <c r="AS315" s="6">
        <f t="shared" si="494"/>
        <v>0</v>
      </c>
      <c r="AT315" s="6">
        <f t="shared" si="494"/>
        <v>0</v>
      </c>
      <c r="AU315" s="6">
        <f t="shared" si="494"/>
        <v>0</v>
      </c>
      <c r="AV315" s="6">
        <f t="shared" si="494"/>
        <v>0</v>
      </c>
      <c r="AW315" s="6">
        <f t="shared" si="494"/>
        <v>0</v>
      </c>
      <c r="AX315" s="6">
        <f t="shared" si="494"/>
        <v>0</v>
      </c>
      <c r="AY315" s="6">
        <f t="shared" si="494"/>
        <v>0</v>
      </c>
      <c r="AZ315" s="6">
        <f t="shared" si="494"/>
        <v>0</v>
      </c>
      <c r="BA315" s="6">
        <f t="shared" si="494"/>
        <v>0</v>
      </c>
      <c r="BB315" s="6">
        <f t="shared" si="494"/>
        <v>0</v>
      </c>
      <c r="BC315" s="6">
        <f t="shared" si="494"/>
        <v>0</v>
      </c>
      <c r="BD315" s="6">
        <f t="shared" si="494"/>
        <v>0</v>
      </c>
      <c r="BE315" s="6">
        <f t="shared" si="494"/>
        <v>0</v>
      </c>
      <c r="BF315" s="6">
        <f t="shared" si="494"/>
        <v>0</v>
      </c>
      <c r="BG315" s="6">
        <f t="shared" si="494"/>
        <v>0</v>
      </c>
      <c r="BH315" s="6">
        <f t="shared" si="494"/>
        <v>0</v>
      </c>
      <c r="BI315" s="6">
        <f t="shared" si="494"/>
        <v>0</v>
      </c>
      <c r="BJ315" s="6">
        <f t="shared" si="494"/>
        <v>0</v>
      </c>
      <c r="BK315" s="6">
        <f t="shared" si="494"/>
        <v>0</v>
      </c>
      <c r="BL315" s="6">
        <f t="shared" si="494"/>
        <v>0</v>
      </c>
      <c r="BM315" s="6">
        <f t="shared" si="494"/>
        <v>0</v>
      </c>
      <c r="BN315" s="6">
        <f t="shared" si="494"/>
        <v>0</v>
      </c>
      <c r="BO315" s="6">
        <f t="shared" si="494"/>
        <v>0</v>
      </c>
      <c r="BP315" s="6">
        <f t="shared" si="494"/>
        <v>0</v>
      </c>
      <c r="BQ315" s="6">
        <f t="shared" si="494"/>
        <v>0</v>
      </c>
      <c r="BR315" s="6">
        <f t="shared" si="494"/>
        <v>0</v>
      </c>
      <c r="BS315" s="6">
        <f t="shared" si="494"/>
        <v>0</v>
      </c>
      <c r="BT315" s="6">
        <f t="shared" ref="BT315:CY315" si="495">MAX(-BT261,0)</f>
        <v>0</v>
      </c>
      <c r="BU315" s="6">
        <f t="shared" si="495"/>
        <v>0</v>
      </c>
      <c r="BV315" s="6">
        <f t="shared" si="495"/>
        <v>0</v>
      </c>
      <c r="BW315" s="6">
        <f t="shared" si="495"/>
        <v>0</v>
      </c>
      <c r="BX315" s="6">
        <f t="shared" si="495"/>
        <v>0</v>
      </c>
      <c r="BY315" s="6">
        <f t="shared" si="495"/>
        <v>0</v>
      </c>
      <c r="BZ315" s="6">
        <f t="shared" si="495"/>
        <v>0</v>
      </c>
      <c r="CA315" s="6">
        <f t="shared" si="495"/>
        <v>0</v>
      </c>
      <c r="CB315" s="6">
        <f t="shared" si="495"/>
        <v>0</v>
      </c>
      <c r="CC315" s="6">
        <f t="shared" si="495"/>
        <v>0</v>
      </c>
      <c r="CD315" s="6">
        <f t="shared" si="495"/>
        <v>0</v>
      </c>
      <c r="CE315" s="6">
        <f t="shared" si="495"/>
        <v>0</v>
      </c>
      <c r="CF315" s="6">
        <f t="shared" si="495"/>
        <v>0</v>
      </c>
      <c r="CG315" s="6">
        <f t="shared" si="495"/>
        <v>0</v>
      </c>
      <c r="CH315" s="6">
        <f t="shared" si="495"/>
        <v>0</v>
      </c>
      <c r="CI315" s="6">
        <f t="shared" si="495"/>
        <v>0</v>
      </c>
      <c r="CJ315" s="6">
        <f t="shared" si="495"/>
        <v>0</v>
      </c>
      <c r="CK315" s="6">
        <f t="shared" si="495"/>
        <v>0</v>
      </c>
      <c r="CL315" s="6">
        <f t="shared" si="495"/>
        <v>0</v>
      </c>
      <c r="CM315" s="6">
        <f t="shared" si="495"/>
        <v>0</v>
      </c>
      <c r="CN315" s="6">
        <f t="shared" si="495"/>
        <v>0</v>
      </c>
      <c r="CO315" s="6">
        <f t="shared" si="495"/>
        <v>0</v>
      </c>
      <c r="CP315" s="6">
        <f t="shared" si="495"/>
        <v>0</v>
      </c>
      <c r="CQ315" s="6">
        <f t="shared" si="495"/>
        <v>0</v>
      </c>
      <c r="CR315" s="6">
        <f t="shared" si="495"/>
        <v>0</v>
      </c>
      <c r="CS315" s="6">
        <f t="shared" si="495"/>
        <v>0</v>
      </c>
      <c r="CT315" s="6">
        <f t="shared" si="495"/>
        <v>0</v>
      </c>
      <c r="CU315" s="6">
        <f t="shared" si="495"/>
        <v>0</v>
      </c>
      <c r="CV315" s="6">
        <f t="shared" si="495"/>
        <v>0</v>
      </c>
      <c r="CW315" s="6">
        <f t="shared" si="495"/>
        <v>0</v>
      </c>
      <c r="CX315" s="6">
        <f t="shared" si="495"/>
        <v>0</v>
      </c>
      <c r="CY315" s="6">
        <f t="shared" si="495"/>
        <v>0</v>
      </c>
      <c r="CZ315" s="6">
        <f t="shared" ref="CZ315:EE315" si="496">MAX(-CZ261,0)</f>
        <v>0</v>
      </c>
      <c r="DA315" s="6">
        <f t="shared" si="496"/>
        <v>0</v>
      </c>
      <c r="DB315" s="6">
        <f t="shared" si="496"/>
        <v>0</v>
      </c>
      <c r="DC315" s="6">
        <f t="shared" si="496"/>
        <v>0</v>
      </c>
      <c r="DD315" s="6">
        <f t="shared" si="496"/>
        <v>0</v>
      </c>
      <c r="DE315" s="6">
        <f t="shared" si="496"/>
        <v>0</v>
      </c>
      <c r="DF315" s="6">
        <f t="shared" si="496"/>
        <v>0</v>
      </c>
      <c r="DG315" s="6">
        <f t="shared" si="496"/>
        <v>0</v>
      </c>
      <c r="DH315" s="6">
        <f t="shared" si="496"/>
        <v>0</v>
      </c>
      <c r="DI315" s="6">
        <f t="shared" si="496"/>
        <v>0</v>
      </c>
      <c r="DJ315" s="6">
        <f t="shared" si="496"/>
        <v>0</v>
      </c>
      <c r="DK315" s="6">
        <f t="shared" si="496"/>
        <v>0</v>
      </c>
      <c r="DL315" s="6">
        <f t="shared" si="496"/>
        <v>0</v>
      </c>
      <c r="DM315" s="6">
        <f t="shared" si="496"/>
        <v>0</v>
      </c>
      <c r="DN315" s="6">
        <f t="shared" si="496"/>
        <v>0</v>
      </c>
      <c r="DO315" s="6">
        <f t="shared" si="496"/>
        <v>0</v>
      </c>
      <c r="DP315" s="6">
        <f t="shared" si="496"/>
        <v>0</v>
      </c>
      <c r="DQ315" s="6">
        <f t="shared" si="496"/>
        <v>0</v>
      </c>
      <c r="DR315" s="6">
        <f t="shared" si="496"/>
        <v>0</v>
      </c>
      <c r="DS315" s="6">
        <f t="shared" si="496"/>
        <v>0</v>
      </c>
      <c r="DT315" s="6">
        <f t="shared" si="496"/>
        <v>0</v>
      </c>
      <c r="DU315" s="6">
        <f t="shared" si="496"/>
        <v>0</v>
      </c>
      <c r="DV315" s="6">
        <f t="shared" si="496"/>
        <v>0</v>
      </c>
      <c r="DW315" s="6">
        <f t="shared" si="496"/>
        <v>0</v>
      </c>
      <c r="DX315" s="6">
        <f t="shared" si="496"/>
        <v>0</v>
      </c>
      <c r="DY315" s="6">
        <f t="shared" si="496"/>
        <v>0</v>
      </c>
      <c r="DZ315" s="6">
        <f t="shared" si="496"/>
        <v>0</v>
      </c>
      <c r="EA315" s="6">
        <f t="shared" si="496"/>
        <v>0</v>
      </c>
      <c r="EB315" s="6">
        <f t="shared" si="496"/>
        <v>0</v>
      </c>
      <c r="EC315" s="6">
        <f t="shared" si="496"/>
        <v>0</v>
      </c>
      <c r="ED315" s="6">
        <f t="shared" si="496"/>
        <v>0</v>
      </c>
      <c r="EE315" s="6">
        <f t="shared" si="496"/>
        <v>0</v>
      </c>
      <c r="EF315" s="6">
        <f t="shared" ref="EF315:FA315" si="497">MAX(-EF261,0)</f>
        <v>0</v>
      </c>
      <c r="EG315" s="6">
        <f t="shared" si="497"/>
        <v>0</v>
      </c>
      <c r="EH315" s="6">
        <f t="shared" si="497"/>
        <v>0</v>
      </c>
      <c r="EI315" s="6">
        <f t="shared" si="497"/>
        <v>0</v>
      </c>
      <c r="EJ315" s="6">
        <f t="shared" si="497"/>
        <v>0</v>
      </c>
      <c r="EK315" s="6">
        <f t="shared" si="497"/>
        <v>0</v>
      </c>
      <c r="EL315" s="6">
        <f t="shared" si="497"/>
        <v>0</v>
      </c>
      <c r="EM315" s="6">
        <f t="shared" si="497"/>
        <v>0</v>
      </c>
      <c r="EN315" s="6">
        <f t="shared" si="497"/>
        <v>0</v>
      </c>
      <c r="EO315" s="6">
        <f t="shared" si="497"/>
        <v>0</v>
      </c>
      <c r="EP315" s="6">
        <f t="shared" si="497"/>
        <v>0</v>
      </c>
      <c r="EQ315" s="6">
        <f t="shared" si="497"/>
        <v>0</v>
      </c>
      <c r="ER315" s="6">
        <f t="shared" si="497"/>
        <v>0</v>
      </c>
      <c r="ES315" s="6">
        <f t="shared" si="497"/>
        <v>0</v>
      </c>
      <c r="ET315" s="6">
        <f t="shared" si="497"/>
        <v>0</v>
      </c>
      <c r="EU315" s="6">
        <f t="shared" si="497"/>
        <v>0</v>
      </c>
      <c r="EV315" s="6">
        <f t="shared" si="497"/>
        <v>0</v>
      </c>
      <c r="EW315" s="6">
        <f t="shared" si="497"/>
        <v>0</v>
      </c>
      <c r="EX315" s="6">
        <f t="shared" si="497"/>
        <v>0</v>
      </c>
      <c r="EY315" s="6">
        <f t="shared" si="497"/>
        <v>0</v>
      </c>
      <c r="EZ315" s="6">
        <f t="shared" si="497"/>
        <v>0</v>
      </c>
      <c r="FA315" s="6">
        <f t="shared" si="497"/>
        <v>0</v>
      </c>
    </row>
    <row r="316" spans="3:157" outlineLevel="1" x14ac:dyDescent="0.35">
      <c r="C316" s="2" t="s">
        <v>156</v>
      </c>
      <c r="H316" s="22">
        <v>0</v>
      </c>
      <c r="I316" s="22">
        <v>0</v>
      </c>
      <c r="J316" s="22">
        <v>0</v>
      </c>
      <c r="K316" s="22">
        <v>0</v>
      </c>
      <c r="L316" s="22">
        <v>0</v>
      </c>
      <c r="M316" s="22">
        <v>0</v>
      </c>
      <c r="N316" s="22">
        <v>0</v>
      </c>
      <c r="O316" s="22">
        <v>0</v>
      </c>
      <c r="P316" s="22">
        <v>0</v>
      </c>
      <c r="Q316" s="22">
        <v>0</v>
      </c>
      <c r="R316" s="22">
        <v>0</v>
      </c>
      <c r="S316" s="22">
        <v>0</v>
      </c>
      <c r="T316" s="22">
        <v>0</v>
      </c>
      <c r="U316" s="22">
        <v>0</v>
      </c>
      <c r="V316" s="22">
        <v>0</v>
      </c>
      <c r="W316" s="22">
        <v>0</v>
      </c>
      <c r="X316" s="22">
        <v>0</v>
      </c>
      <c r="Y316" s="22">
        <v>0</v>
      </c>
      <c r="Z316" s="22">
        <v>0</v>
      </c>
      <c r="AA316" s="22">
        <v>0</v>
      </c>
      <c r="AB316" s="22">
        <v>0</v>
      </c>
      <c r="AC316" s="22">
        <v>0</v>
      </c>
      <c r="AD316" s="22">
        <v>0</v>
      </c>
      <c r="AE316" s="22">
        <v>0</v>
      </c>
      <c r="AF316" s="22">
        <v>0</v>
      </c>
      <c r="AG316" s="22">
        <v>0</v>
      </c>
      <c r="AH316" s="22">
        <v>0</v>
      </c>
      <c r="AI316" s="22">
        <v>0</v>
      </c>
      <c r="AJ316" s="22">
        <v>0</v>
      </c>
      <c r="AK316" s="22">
        <v>0</v>
      </c>
      <c r="AL316" s="22">
        <v>0</v>
      </c>
      <c r="AM316" s="22">
        <v>0</v>
      </c>
      <c r="AN316" s="22">
        <v>0</v>
      </c>
      <c r="AO316" s="22">
        <v>0</v>
      </c>
      <c r="AP316" s="22">
        <v>0</v>
      </c>
      <c r="AQ316" s="22">
        <v>0</v>
      </c>
      <c r="AR316" s="22">
        <v>0</v>
      </c>
      <c r="AS316" s="22">
        <v>0</v>
      </c>
      <c r="AT316" s="22">
        <v>0</v>
      </c>
      <c r="AU316" s="22">
        <v>0</v>
      </c>
      <c r="AV316" s="22">
        <v>0</v>
      </c>
      <c r="AW316" s="22">
        <v>0</v>
      </c>
      <c r="AX316" s="22">
        <v>0</v>
      </c>
      <c r="AY316" s="22">
        <v>0</v>
      </c>
      <c r="AZ316" s="22">
        <v>0</v>
      </c>
      <c r="BA316" s="22">
        <v>0</v>
      </c>
      <c r="BB316" s="22">
        <v>0</v>
      </c>
      <c r="BC316" s="22">
        <v>0</v>
      </c>
      <c r="BD316" s="22">
        <v>0</v>
      </c>
      <c r="BE316" s="22">
        <v>0</v>
      </c>
      <c r="BF316" s="22">
        <v>0</v>
      </c>
      <c r="BG316" s="22">
        <v>0</v>
      </c>
      <c r="BH316" s="22">
        <v>0</v>
      </c>
      <c r="BI316" s="22">
        <v>0</v>
      </c>
      <c r="BJ316" s="22">
        <v>0</v>
      </c>
      <c r="BK316" s="22">
        <v>0</v>
      </c>
      <c r="BL316" s="22">
        <v>0</v>
      </c>
      <c r="BM316" s="22">
        <v>0</v>
      </c>
      <c r="BN316" s="22">
        <v>0</v>
      </c>
      <c r="BO316" s="22">
        <v>0</v>
      </c>
      <c r="BP316" s="22">
        <v>0</v>
      </c>
      <c r="BQ316" s="22">
        <v>0</v>
      </c>
      <c r="BR316" s="22">
        <v>0</v>
      </c>
      <c r="BS316" s="22">
        <v>0</v>
      </c>
      <c r="BT316" s="22">
        <v>0</v>
      </c>
      <c r="BU316" s="22">
        <v>0</v>
      </c>
      <c r="BV316" s="22">
        <v>0</v>
      </c>
      <c r="BW316" s="22">
        <v>0</v>
      </c>
      <c r="BX316" s="22">
        <v>0</v>
      </c>
      <c r="BY316" s="22">
        <v>0</v>
      </c>
      <c r="BZ316" s="22">
        <v>0</v>
      </c>
      <c r="CA316" s="22">
        <v>0</v>
      </c>
      <c r="CB316" s="22">
        <v>0</v>
      </c>
      <c r="CC316" s="22">
        <v>0</v>
      </c>
      <c r="CD316" s="22">
        <v>0</v>
      </c>
      <c r="CE316" s="22">
        <v>0</v>
      </c>
      <c r="CF316" s="22">
        <v>0</v>
      </c>
      <c r="CG316" s="22">
        <v>0</v>
      </c>
      <c r="CH316" s="22">
        <v>0</v>
      </c>
      <c r="CI316" s="22">
        <v>0</v>
      </c>
      <c r="CJ316" s="22">
        <v>0</v>
      </c>
      <c r="CK316" s="22">
        <v>0</v>
      </c>
      <c r="CL316" s="22">
        <v>0</v>
      </c>
      <c r="CM316" s="22">
        <v>0</v>
      </c>
      <c r="CN316" s="22">
        <v>0</v>
      </c>
      <c r="CO316" s="22">
        <v>0</v>
      </c>
      <c r="CP316" s="22">
        <v>0</v>
      </c>
      <c r="CQ316" s="22">
        <v>0</v>
      </c>
      <c r="CR316" s="22">
        <v>0</v>
      </c>
      <c r="CS316" s="22">
        <v>0</v>
      </c>
      <c r="CT316" s="22">
        <v>0</v>
      </c>
      <c r="CU316" s="22">
        <v>0</v>
      </c>
      <c r="CV316" s="22">
        <v>0</v>
      </c>
      <c r="CW316" s="22">
        <v>0</v>
      </c>
      <c r="CX316" s="22">
        <v>0</v>
      </c>
      <c r="CY316" s="22">
        <v>0</v>
      </c>
      <c r="CZ316" s="22">
        <v>0</v>
      </c>
      <c r="DA316" s="22">
        <v>0</v>
      </c>
      <c r="DB316" s="22">
        <v>0</v>
      </c>
      <c r="DC316" s="22">
        <v>0</v>
      </c>
      <c r="DD316" s="22">
        <v>0</v>
      </c>
      <c r="DE316" s="22">
        <v>0</v>
      </c>
      <c r="DF316" s="22">
        <v>0</v>
      </c>
      <c r="DG316" s="22">
        <v>0</v>
      </c>
      <c r="DH316" s="22">
        <v>0</v>
      </c>
      <c r="DI316" s="22">
        <v>0</v>
      </c>
      <c r="DJ316" s="22">
        <v>0</v>
      </c>
      <c r="DK316" s="22">
        <v>0</v>
      </c>
      <c r="DL316" s="22">
        <v>0</v>
      </c>
      <c r="DM316" s="22">
        <v>0</v>
      </c>
      <c r="DN316" s="22">
        <v>0</v>
      </c>
      <c r="DO316" s="22">
        <v>0</v>
      </c>
      <c r="DP316" s="22">
        <v>0</v>
      </c>
      <c r="DQ316" s="22">
        <v>0</v>
      </c>
      <c r="DR316" s="22">
        <v>0</v>
      </c>
      <c r="DS316" s="22">
        <v>0</v>
      </c>
      <c r="DT316" s="22">
        <v>0</v>
      </c>
      <c r="DU316" s="22">
        <v>0</v>
      </c>
      <c r="DV316" s="22">
        <v>0</v>
      </c>
      <c r="DW316" s="22">
        <v>0</v>
      </c>
      <c r="DX316" s="22">
        <v>0</v>
      </c>
      <c r="DY316" s="22">
        <v>0</v>
      </c>
      <c r="DZ316" s="22">
        <v>0</v>
      </c>
      <c r="EA316" s="22">
        <v>0</v>
      </c>
      <c r="EB316" s="22">
        <v>0</v>
      </c>
      <c r="EC316" s="22">
        <v>0</v>
      </c>
      <c r="ED316" s="22">
        <v>0</v>
      </c>
      <c r="EE316" s="22">
        <v>0</v>
      </c>
      <c r="EF316" s="22">
        <v>0</v>
      </c>
      <c r="EG316" s="22">
        <v>0</v>
      </c>
      <c r="EH316" s="22">
        <v>0</v>
      </c>
      <c r="EI316" s="22">
        <v>0</v>
      </c>
      <c r="EJ316" s="22">
        <v>0</v>
      </c>
      <c r="EK316" s="22">
        <v>0</v>
      </c>
      <c r="EL316" s="22">
        <v>0</v>
      </c>
      <c r="EM316" s="22">
        <v>0</v>
      </c>
      <c r="EN316" s="22">
        <v>0</v>
      </c>
      <c r="EO316" s="22">
        <v>0</v>
      </c>
      <c r="EP316" s="22">
        <v>0</v>
      </c>
      <c r="EQ316" s="22">
        <v>0</v>
      </c>
      <c r="ER316" s="22">
        <v>0</v>
      </c>
      <c r="ES316" s="22">
        <v>0</v>
      </c>
      <c r="ET316" s="22">
        <v>0</v>
      </c>
      <c r="EU316" s="22">
        <v>0</v>
      </c>
      <c r="EV316" s="22">
        <v>0</v>
      </c>
      <c r="EW316" s="22">
        <v>0</v>
      </c>
      <c r="EX316" s="22">
        <v>0</v>
      </c>
      <c r="EY316" s="22">
        <v>0</v>
      </c>
      <c r="EZ316" s="22">
        <v>0</v>
      </c>
      <c r="FA316" s="22">
        <v>0</v>
      </c>
    </row>
    <row r="317" spans="3:157" outlineLevel="1" x14ac:dyDescent="0.35">
      <c r="C317" s="2" t="s">
        <v>147</v>
      </c>
      <c r="H317" s="22">
        <v>0</v>
      </c>
      <c r="I317" s="22">
        <v>0</v>
      </c>
      <c r="J317" s="22">
        <v>0</v>
      </c>
      <c r="K317" s="22">
        <v>0</v>
      </c>
      <c r="L317" s="22">
        <v>0</v>
      </c>
      <c r="M317" s="22">
        <v>0</v>
      </c>
      <c r="N317" s="22">
        <v>0</v>
      </c>
      <c r="O317" s="22">
        <v>0</v>
      </c>
      <c r="P317" s="22">
        <v>0</v>
      </c>
      <c r="Q317" s="22">
        <v>0</v>
      </c>
      <c r="R317" s="22">
        <v>0</v>
      </c>
      <c r="S317" s="22">
        <v>0</v>
      </c>
      <c r="T317" s="22">
        <v>0</v>
      </c>
      <c r="U317" s="22">
        <v>0</v>
      </c>
      <c r="V317" s="22">
        <v>0</v>
      </c>
      <c r="W317" s="22">
        <v>0</v>
      </c>
      <c r="X317" s="22">
        <v>0</v>
      </c>
      <c r="Y317" s="22">
        <v>0</v>
      </c>
      <c r="Z317" s="22">
        <v>0</v>
      </c>
      <c r="AA317" s="22">
        <v>0</v>
      </c>
      <c r="AB317" s="22">
        <v>0</v>
      </c>
      <c r="AC317" s="22">
        <v>0</v>
      </c>
      <c r="AD317" s="22">
        <v>0</v>
      </c>
      <c r="AE317" s="22">
        <v>0</v>
      </c>
      <c r="AF317" s="22">
        <v>0</v>
      </c>
      <c r="AG317" s="22">
        <v>0</v>
      </c>
      <c r="AH317" s="22">
        <v>0</v>
      </c>
      <c r="AI317" s="22">
        <v>0</v>
      </c>
      <c r="AJ317" s="22">
        <v>0</v>
      </c>
      <c r="AK317" s="22">
        <v>0</v>
      </c>
      <c r="AL317" s="22">
        <v>0</v>
      </c>
      <c r="AM317" s="22">
        <v>0</v>
      </c>
      <c r="AN317" s="22">
        <v>0</v>
      </c>
      <c r="AO317" s="22">
        <v>0</v>
      </c>
      <c r="AP317" s="22">
        <v>0</v>
      </c>
      <c r="AQ317" s="22">
        <v>0</v>
      </c>
      <c r="AR317" s="22">
        <v>0</v>
      </c>
      <c r="AS317" s="22">
        <v>0</v>
      </c>
      <c r="AT317" s="22">
        <v>0</v>
      </c>
      <c r="AU317" s="22">
        <v>0</v>
      </c>
      <c r="AV317" s="22">
        <v>0</v>
      </c>
      <c r="AW317" s="22">
        <v>0</v>
      </c>
      <c r="AX317" s="22">
        <v>0</v>
      </c>
      <c r="AY317" s="22">
        <v>0</v>
      </c>
      <c r="AZ317" s="22">
        <v>0</v>
      </c>
      <c r="BA317" s="22">
        <v>0</v>
      </c>
      <c r="BB317" s="22">
        <v>0</v>
      </c>
      <c r="BC317" s="22">
        <v>0</v>
      </c>
      <c r="BD317" s="22">
        <v>0</v>
      </c>
      <c r="BE317" s="22">
        <v>0</v>
      </c>
      <c r="BF317" s="22">
        <v>0</v>
      </c>
      <c r="BG317" s="22">
        <v>0</v>
      </c>
      <c r="BH317" s="22">
        <v>0</v>
      </c>
      <c r="BI317" s="22">
        <v>0</v>
      </c>
      <c r="BJ317" s="22">
        <v>0</v>
      </c>
      <c r="BK317" s="22">
        <v>0</v>
      </c>
      <c r="BL317" s="22">
        <v>0</v>
      </c>
      <c r="BM317" s="22">
        <v>0</v>
      </c>
      <c r="BN317" s="22">
        <v>0</v>
      </c>
      <c r="BO317" s="22">
        <v>0</v>
      </c>
      <c r="BP317" s="22">
        <v>0</v>
      </c>
      <c r="BQ317" s="22">
        <v>0</v>
      </c>
      <c r="BR317" s="22">
        <v>0</v>
      </c>
      <c r="BS317" s="22">
        <v>0</v>
      </c>
      <c r="BT317" s="22">
        <v>0</v>
      </c>
      <c r="BU317" s="22">
        <v>0</v>
      </c>
      <c r="BV317" s="22">
        <v>0</v>
      </c>
      <c r="BW317" s="22">
        <v>0</v>
      </c>
      <c r="BX317" s="22">
        <v>0</v>
      </c>
      <c r="BY317" s="22">
        <v>0</v>
      </c>
      <c r="BZ317" s="22">
        <v>0</v>
      </c>
      <c r="CA317" s="22">
        <v>0</v>
      </c>
      <c r="CB317" s="22">
        <v>0</v>
      </c>
      <c r="CC317" s="22">
        <v>0</v>
      </c>
      <c r="CD317" s="22">
        <v>0</v>
      </c>
      <c r="CE317" s="22">
        <v>0</v>
      </c>
      <c r="CF317" s="22">
        <v>0</v>
      </c>
      <c r="CG317" s="22">
        <v>0</v>
      </c>
      <c r="CH317" s="22">
        <v>0</v>
      </c>
      <c r="CI317" s="22">
        <v>0</v>
      </c>
      <c r="CJ317" s="22">
        <v>0</v>
      </c>
      <c r="CK317" s="22">
        <v>0</v>
      </c>
      <c r="CL317" s="22">
        <v>0</v>
      </c>
      <c r="CM317" s="22">
        <v>0</v>
      </c>
      <c r="CN317" s="22">
        <v>0</v>
      </c>
      <c r="CO317" s="22">
        <v>0</v>
      </c>
      <c r="CP317" s="22">
        <v>0</v>
      </c>
      <c r="CQ317" s="22">
        <v>0</v>
      </c>
      <c r="CR317" s="22">
        <v>0</v>
      </c>
      <c r="CS317" s="22">
        <v>0</v>
      </c>
      <c r="CT317" s="22">
        <v>0</v>
      </c>
      <c r="CU317" s="22">
        <v>0</v>
      </c>
      <c r="CV317" s="22">
        <v>0</v>
      </c>
      <c r="CW317" s="22">
        <v>0</v>
      </c>
      <c r="CX317" s="22">
        <v>0</v>
      </c>
      <c r="CY317" s="22">
        <v>0</v>
      </c>
      <c r="CZ317" s="22">
        <v>0</v>
      </c>
      <c r="DA317" s="22">
        <v>0</v>
      </c>
      <c r="DB317" s="22">
        <v>0</v>
      </c>
      <c r="DC317" s="22">
        <v>0</v>
      </c>
      <c r="DD317" s="22">
        <v>0</v>
      </c>
      <c r="DE317" s="22">
        <v>0</v>
      </c>
      <c r="DF317" s="22">
        <v>0</v>
      </c>
      <c r="DG317" s="22">
        <v>0</v>
      </c>
      <c r="DH317" s="22">
        <v>0</v>
      </c>
      <c r="DI317" s="22">
        <v>0</v>
      </c>
      <c r="DJ317" s="22">
        <v>0</v>
      </c>
      <c r="DK317" s="22">
        <v>0</v>
      </c>
      <c r="DL317" s="22">
        <v>0</v>
      </c>
      <c r="DM317" s="22">
        <v>0</v>
      </c>
      <c r="DN317" s="22">
        <v>0</v>
      </c>
      <c r="DO317" s="22">
        <v>0</v>
      </c>
      <c r="DP317" s="22">
        <v>0</v>
      </c>
      <c r="DQ317" s="22">
        <v>0</v>
      </c>
      <c r="DR317" s="22">
        <v>0</v>
      </c>
      <c r="DS317" s="22">
        <v>0</v>
      </c>
      <c r="DT317" s="22">
        <v>0</v>
      </c>
      <c r="DU317" s="22">
        <v>0</v>
      </c>
      <c r="DV317" s="22">
        <v>0</v>
      </c>
      <c r="DW317" s="22">
        <v>0</v>
      </c>
      <c r="DX317" s="22">
        <v>0</v>
      </c>
      <c r="DY317" s="22">
        <v>0</v>
      </c>
      <c r="DZ317" s="22">
        <v>0</v>
      </c>
      <c r="EA317" s="22">
        <v>0</v>
      </c>
      <c r="EB317" s="22">
        <v>0</v>
      </c>
      <c r="EC317" s="22">
        <v>0</v>
      </c>
      <c r="ED317" s="22">
        <v>0</v>
      </c>
      <c r="EE317" s="22">
        <v>0</v>
      </c>
      <c r="EF317" s="22">
        <v>0</v>
      </c>
      <c r="EG317" s="22">
        <v>0</v>
      </c>
      <c r="EH317" s="22">
        <v>0</v>
      </c>
      <c r="EI317" s="22">
        <v>0</v>
      </c>
      <c r="EJ317" s="22">
        <v>0</v>
      </c>
      <c r="EK317" s="22">
        <v>0</v>
      </c>
      <c r="EL317" s="22">
        <v>0</v>
      </c>
      <c r="EM317" s="22">
        <v>0</v>
      </c>
      <c r="EN317" s="22">
        <v>0</v>
      </c>
      <c r="EO317" s="22">
        <v>0</v>
      </c>
      <c r="EP317" s="22">
        <v>0</v>
      </c>
      <c r="EQ317" s="22">
        <v>0</v>
      </c>
      <c r="ER317" s="22">
        <v>0</v>
      </c>
      <c r="ES317" s="22">
        <v>0</v>
      </c>
      <c r="ET317" s="22">
        <v>0</v>
      </c>
      <c r="EU317" s="22">
        <v>0</v>
      </c>
      <c r="EV317" s="22">
        <v>0</v>
      </c>
      <c r="EW317" s="22">
        <v>0</v>
      </c>
      <c r="EX317" s="22">
        <v>0</v>
      </c>
      <c r="EY317" s="22">
        <v>0</v>
      </c>
      <c r="EZ317" s="22">
        <v>0</v>
      </c>
      <c r="FA317" s="22">
        <v>0</v>
      </c>
    </row>
    <row r="318" spans="3:157" ht="15" outlineLevel="1" thickBot="1" x14ac:dyDescent="0.4">
      <c r="D318" s="9" t="s">
        <v>235</v>
      </c>
      <c r="E318" s="9"/>
      <c r="F318" s="9"/>
      <c r="G318" s="9"/>
      <c r="H318" s="10">
        <f t="shared" ref="H318:AM318" si="498">H315-H316-H317</f>
        <v>0</v>
      </c>
      <c r="I318" s="10">
        <f t="shared" si="498"/>
        <v>0</v>
      </c>
      <c r="J318" s="10">
        <f t="shared" si="498"/>
        <v>0</v>
      </c>
      <c r="K318" s="10">
        <f t="shared" si="498"/>
        <v>0</v>
      </c>
      <c r="L318" s="10">
        <f t="shared" si="498"/>
        <v>0</v>
      </c>
      <c r="M318" s="10">
        <f t="shared" si="498"/>
        <v>0</v>
      </c>
      <c r="N318" s="10">
        <f t="shared" si="498"/>
        <v>0</v>
      </c>
      <c r="O318" s="10">
        <f t="shared" si="498"/>
        <v>0</v>
      </c>
      <c r="P318" s="10">
        <f t="shared" si="498"/>
        <v>0</v>
      </c>
      <c r="Q318" s="10">
        <f t="shared" si="498"/>
        <v>0</v>
      </c>
      <c r="R318" s="10">
        <f t="shared" si="498"/>
        <v>0</v>
      </c>
      <c r="S318" s="10">
        <f t="shared" si="498"/>
        <v>0</v>
      </c>
      <c r="T318" s="10">
        <f t="shared" si="498"/>
        <v>0</v>
      </c>
      <c r="U318" s="10">
        <f t="shared" si="498"/>
        <v>0</v>
      </c>
      <c r="V318" s="10">
        <f t="shared" si="498"/>
        <v>296978.07746450254</v>
      </c>
      <c r="W318" s="10">
        <f t="shared" si="498"/>
        <v>296978.07746450254</v>
      </c>
      <c r="X318" s="10">
        <f t="shared" si="498"/>
        <v>296978.07746450254</v>
      </c>
      <c r="Y318" s="10">
        <f t="shared" si="498"/>
        <v>296978.07746450254</v>
      </c>
      <c r="Z318" s="10">
        <f t="shared" si="498"/>
        <v>58944.362598391053</v>
      </c>
      <c r="AA318" s="10">
        <f t="shared" si="498"/>
        <v>2976.9880100197502</v>
      </c>
      <c r="AB318" s="10">
        <f t="shared" si="498"/>
        <v>2976.9880100197502</v>
      </c>
      <c r="AC318" s="10">
        <f t="shared" si="498"/>
        <v>2976.9880100197502</v>
      </c>
      <c r="AD318" s="10">
        <f t="shared" si="498"/>
        <v>1193.0052774833937</v>
      </c>
      <c r="AE318" s="10">
        <f t="shared" si="498"/>
        <v>1193.0052774833937</v>
      </c>
      <c r="AF318" s="10">
        <f t="shared" si="498"/>
        <v>1193.0052774833937</v>
      </c>
      <c r="AG318" s="10">
        <f t="shared" si="498"/>
        <v>1193.0052774833937</v>
      </c>
      <c r="AH318" s="10">
        <f t="shared" si="498"/>
        <v>105.30318383351133</v>
      </c>
      <c r="AI318" s="10">
        <f t="shared" si="498"/>
        <v>105.30318383351133</v>
      </c>
      <c r="AJ318" s="10">
        <f t="shared" si="498"/>
        <v>105.30318383351133</v>
      </c>
      <c r="AK318" s="10">
        <f t="shared" si="498"/>
        <v>105.30318383351133</v>
      </c>
      <c r="AL318" s="10">
        <f t="shared" si="498"/>
        <v>62.417761750550746</v>
      </c>
      <c r="AM318" s="10">
        <f t="shared" si="498"/>
        <v>62.417761750550746</v>
      </c>
      <c r="AN318" s="10">
        <f t="shared" ref="AN318:BS318" si="499">AN315-AN316-AN317</f>
        <v>62.417761750550746</v>
      </c>
      <c r="AO318" s="10">
        <f t="shared" si="499"/>
        <v>62.417761750550746</v>
      </c>
      <c r="AP318" s="10">
        <f t="shared" si="499"/>
        <v>0</v>
      </c>
      <c r="AQ318" s="10">
        <f t="shared" si="499"/>
        <v>0</v>
      </c>
      <c r="AR318" s="10">
        <f t="shared" si="499"/>
        <v>0</v>
      </c>
      <c r="AS318" s="10">
        <f t="shared" si="499"/>
        <v>0</v>
      </c>
      <c r="AT318" s="10">
        <f t="shared" si="499"/>
        <v>0</v>
      </c>
      <c r="AU318" s="10">
        <f t="shared" si="499"/>
        <v>0</v>
      </c>
      <c r="AV318" s="10">
        <f t="shared" si="499"/>
        <v>0</v>
      </c>
      <c r="AW318" s="10">
        <f t="shared" si="499"/>
        <v>0</v>
      </c>
      <c r="AX318" s="10">
        <f t="shared" si="499"/>
        <v>0</v>
      </c>
      <c r="AY318" s="10">
        <f t="shared" si="499"/>
        <v>0</v>
      </c>
      <c r="AZ318" s="10">
        <f t="shared" si="499"/>
        <v>0</v>
      </c>
      <c r="BA318" s="10">
        <f t="shared" si="499"/>
        <v>0</v>
      </c>
      <c r="BB318" s="10">
        <f t="shared" si="499"/>
        <v>0</v>
      </c>
      <c r="BC318" s="10">
        <f t="shared" si="499"/>
        <v>0</v>
      </c>
      <c r="BD318" s="10">
        <f t="shared" si="499"/>
        <v>0</v>
      </c>
      <c r="BE318" s="10">
        <f t="shared" si="499"/>
        <v>0</v>
      </c>
      <c r="BF318" s="10">
        <f t="shared" si="499"/>
        <v>0</v>
      </c>
      <c r="BG318" s="10">
        <f t="shared" si="499"/>
        <v>0</v>
      </c>
      <c r="BH318" s="10">
        <f t="shared" si="499"/>
        <v>0</v>
      </c>
      <c r="BI318" s="10">
        <f t="shared" si="499"/>
        <v>0</v>
      </c>
      <c r="BJ318" s="10">
        <f t="shared" si="499"/>
        <v>0</v>
      </c>
      <c r="BK318" s="10">
        <f t="shared" si="499"/>
        <v>0</v>
      </c>
      <c r="BL318" s="10">
        <f t="shared" si="499"/>
        <v>0</v>
      </c>
      <c r="BM318" s="10">
        <f t="shared" si="499"/>
        <v>0</v>
      </c>
      <c r="BN318" s="10">
        <f t="shared" si="499"/>
        <v>0</v>
      </c>
      <c r="BO318" s="10">
        <f t="shared" si="499"/>
        <v>0</v>
      </c>
      <c r="BP318" s="10">
        <f t="shared" si="499"/>
        <v>0</v>
      </c>
      <c r="BQ318" s="10">
        <f t="shared" si="499"/>
        <v>0</v>
      </c>
      <c r="BR318" s="10">
        <f t="shared" si="499"/>
        <v>0</v>
      </c>
      <c r="BS318" s="10">
        <f t="shared" si="499"/>
        <v>0</v>
      </c>
      <c r="BT318" s="10">
        <f t="shared" ref="BT318:CY318" si="500">BT315-BT316-BT317</f>
        <v>0</v>
      </c>
      <c r="BU318" s="10">
        <f t="shared" si="500"/>
        <v>0</v>
      </c>
      <c r="BV318" s="10">
        <f t="shared" si="500"/>
        <v>0</v>
      </c>
      <c r="BW318" s="10">
        <f t="shared" si="500"/>
        <v>0</v>
      </c>
      <c r="BX318" s="10">
        <f t="shared" si="500"/>
        <v>0</v>
      </c>
      <c r="BY318" s="10">
        <f t="shared" si="500"/>
        <v>0</v>
      </c>
      <c r="BZ318" s="10">
        <f t="shared" si="500"/>
        <v>0</v>
      </c>
      <c r="CA318" s="10">
        <f t="shared" si="500"/>
        <v>0</v>
      </c>
      <c r="CB318" s="10">
        <f t="shared" si="500"/>
        <v>0</v>
      </c>
      <c r="CC318" s="10">
        <f t="shared" si="500"/>
        <v>0</v>
      </c>
      <c r="CD318" s="10">
        <f t="shared" si="500"/>
        <v>0</v>
      </c>
      <c r="CE318" s="10">
        <f t="shared" si="500"/>
        <v>0</v>
      </c>
      <c r="CF318" s="10">
        <f t="shared" si="500"/>
        <v>0</v>
      </c>
      <c r="CG318" s="10">
        <f t="shared" si="500"/>
        <v>0</v>
      </c>
      <c r="CH318" s="10">
        <f t="shared" si="500"/>
        <v>0</v>
      </c>
      <c r="CI318" s="10">
        <f t="shared" si="500"/>
        <v>0</v>
      </c>
      <c r="CJ318" s="10">
        <f t="shared" si="500"/>
        <v>0</v>
      </c>
      <c r="CK318" s="10">
        <f t="shared" si="500"/>
        <v>0</v>
      </c>
      <c r="CL318" s="10">
        <f t="shared" si="500"/>
        <v>0</v>
      </c>
      <c r="CM318" s="10">
        <f t="shared" si="500"/>
        <v>0</v>
      </c>
      <c r="CN318" s="10">
        <f t="shared" si="500"/>
        <v>0</v>
      </c>
      <c r="CO318" s="10">
        <f t="shared" si="500"/>
        <v>0</v>
      </c>
      <c r="CP318" s="10">
        <f t="shared" si="500"/>
        <v>0</v>
      </c>
      <c r="CQ318" s="10">
        <f t="shared" si="500"/>
        <v>0</v>
      </c>
      <c r="CR318" s="10">
        <f t="shared" si="500"/>
        <v>0</v>
      </c>
      <c r="CS318" s="10">
        <f t="shared" si="500"/>
        <v>0</v>
      </c>
      <c r="CT318" s="10">
        <f t="shared" si="500"/>
        <v>0</v>
      </c>
      <c r="CU318" s="10">
        <f t="shared" si="500"/>
        <v>0</v>
      </c>
      <c r="CV318" s="10">
        <f t="shared" si="500"/>
        <v>0</v>
      </c>
      <c r="CW318" s="10">
        <f t="shared" si="500"/>
        <v>0</v>
      </c>
      <c r="CX318" s="10">
        <f t="shared" si="500"/>
        <v>0</v>
      </c>
      <c r="CY318" s="10">
        <f t="shared" si="500"/>
        <v>0</v>
      </c>
      <c r="CZ318" s="10">
        <f t="shared" ref="CZ318:EE318" si="501">CZ315-CZ316-CZ317</f>
        <v>0</v>
      </c>
      <c r="DA318" s="10">
        <f t="shared" si="501"/>
        <v>0</v>
      </c>
      <c r="DB318" s="10">
        <f t="shared" si="501"/>
        <v>0</v>
      </c>
      <c r="DC318" s="10">
        <f t="shared" si="501"/>
        <v>0</v>
      </c>
      <c r="DD318" s="10">
        <f t="shared" si="501"/>
        <v>0</v>
      </c>
      <c r="DE318" s="10">
        <f t="shared" si="501"/>
        <v>0</v>
      </c>
      <c r="DF318" s="10">
        <f t="shared" si="501"/>
        <v>0</v>
      </c>
      <c r="DG318" s="10">
        <f t="shared" si="501"/>
        <v>0</v>
      </c>
      <c r="DH318" s="10">
        <f t="shared" si="501"/>
        <v>0</v>
      </c>
      <c r="DI318" s="10">
        <f t="shared" si="501"/>
        <v>0</v>
      </c>
      <c r="DJ318" s="10">
        <f t="shared" si="501"/>
        <v>0</v>
      </c>
      <c r="DK318" s="10">
        <f t="shared" si="501"/>
        <v>0</v>
      </c>
      <c r="DL318" s="10">
        <f t="shared" si="501"/>
        <v>0</v>
      </c>
      <c r="DM318" s="10">
        <f t="shared" si="501"/>
        <v>0</v>
      </c>
      <c r="DN318" s="10">
        <f t="shared" si="501"/>
        <v>0</v>
      </c>
      <c r="DO318" s="10">
        <f t="shared" si="501"/>
        <v>0</v>
      </c>
      <c r="DP318" s="10">
        <f t="shared" si="501"/>
        <v>0</v>
      </c>
      <c r="DQ318" s="10">
        <f t="shared" si="501"/>
        <v>0</v>
      </c>
      <c r="DR318" s="10">
        <f t="shared" si="501"/>
        <v>0</v>
      </c>
      <c r="DS318" s="10">
        <f t="shared" si="501"/>
        <v>0</v>
      </c>
      <c r="DT318" s="10">
        <f t="shared" si="501"/>
        <v>0</v>
      </c>
      <c r="DU318" s="10">
        <f t="shared" si="501"/>
        <v>0</v>
      </c>
      <c r="DV318" s="10">
        <f t="shared" si="501"/>
        <v>0</v>
      </c>
      <c r="DW318" s="10">
        <f t="shared" si="501"/>
        <v>0</v>
      </c>
      <c r="DX318" s="10">
        <f t="shared" si="501"/>
        <v>0</v>
      </c>
      <c r="DY318" s="10">
        <f t="shared" si="501"/>
        <v>0</v>
      </c>
      <c r="DZ318" s="10">
        <f t="shared" si="501"/>
        <v>0</v>
      </c>
      <c r="EA318" s="10">
        <f t="shared" si="501"/>
        <v>0</v>
      </c>
      <c r="EB318" s="10">
        <f t="shared" si="501"/>
        <v>0</v>
      </c>
      <c r="EC318" s="10">
        <f t="shared" si="501"/>
        <v>0</v>
      </c>
      <c r="ED318" s="10">
        <f t="shared" si="501"/>
        <v>0</v>
      </c>
      <c r="EE318" s="10">
        <f t="shared" si="501"/>
        <v>0</v>
      </c>
      <c r="EF318" s="10">
        <f t="shared" ref="EF318:FA318" si="502">EF315-EF316-EF317</f>
        <v>0</v>
      </c>
      <c r="EG318" s="10">
        <f t="shared" si="502"/>
        <v>0</v>
      </c>
      <c r="EH318" s="10">
        <f t="shared" si="502"/>
        <v>0</v>
      </c>
      <c r="EI318" s="10">
        <f t="shared" si="502"/>
        <v>0</v>
      </c>
      <c r="EJ318" s="10">
        <f t="shared" si="502"/>
        <v>0</v>
      </c>
      <c r="EK318" s="10">
        <f t="shared" si="502"/>
        <v>0</v>
      </c>
      <c r="EL318" s="10">
        <f t="shared" si="502"/>
        <v>0</v>
      </c>
      <c r="EM318" s="10">
        <f t="shared" si="502"/>
        <v>0</v>
      </c>
      <c r="EN318" s="10">
        <f t="shared" si="502"/>
        <v>0</v>
      </c>
      <c r="EO318" s="10">
        <f t="shared" si="502"/>
        <v>0</v>
      </c>
      <c r="EP318" s="10">
        <f t="shared" si="502"/>
        <v>0</v>
      </c>
      <c r="EQ318" s="10">
        <f t="shared" si="502"/>
        <v>0</v>
      </c>
      <c r="ER318" s="10">
        <f t="shared" si="502"/>
        <v>0</v>
      </c>
      <c r="ES318" s="10">
        <f t="shared" si="502"/>
        <v>0</v>
      </c>
      <c r="ET318" s="10">
        <f t="shared" si="502"/>
        <v>0</v>
      </c>
      <c r="EU318" s="10">
        <f t="shared" si="502"/>
        <v>0</v>
      </c>
      <c r="EV318" s="10">
        <f t="shared" si="502"/>
        <v>0</v>
      </c>
      <c r="EW318" s="10">
        <f t="shared" si="502"/>
        <v>0</v>
      </c>
      <c r="EX318" s="10">
        <f t="shared" si="502"/>
        <v>0</v>
      </c>
      <c r="EY318" s="10">
        <f t="shared" si="502"/>
        <v>0</v>
      </c>
      <c r="EZ318" s="10">
        <f t="shared" si="502"/>
        <v>0</v>
      </c>
      <c r="FA318" s="10">
        <f t="shared" si="502"/>
        <v>0</v>
      </c>
    </row>
    <row r="319" spans="3:157" outlineLevel="1" x14ac:dyDescent="0.35">
      <c r="C319" s="2" t="s">
        <v>158</v>
      </c>
      <c r="H319" s="6">
        <f t="shared" ref="H319:AM319" si="503">MIN(H318,H314)</f>
        <v>0</v>
      </c>
      <c r="I319" s="6">
        <f t="shared" si="503"/>
        <v>0</v>
      </c>
      <c r="J319" s="6">
        <f t="shared" si="503"/>
        <v>0</v>
      </c>
      <c r="K319" s="6">
        <f t="shared" si="503"/>
        <v>0</v>
      </c>
      <c r="L319" s="6">
        <f t="shared" si="503"/>
        <v>0</v>
      </c>
      <c r="M319" s="6">
        <f t="shared" si="503"/>
        <v>0</v>
      </c>
      <c r="N319" s="6">
        <f t="shared" si="503"/>
        <v>0</v>
      </c>
      <c r="O319" s="6">
        <f t="shared" si="503"/>
        <v>0</v>
      </c>
      <c r="P319" s="6">
        <f t="shared" si="503"/>
        <v>0</v>
      </c>
      <c r="Q319" s="6">
        <f t="shared" si="503"/>
        <v>0</v>
      </c>
      <c r="R319" s="6">
        <f t="shared" si="503"/>
        <v>0</v>
      </c>
      <c r="S319" s="6">
        <f t="shared" si="503"/>
        <v>0</v>
      </c>
      <c r="T319" s="6">
        <f t="shared" si="503"/>
        <v>0</v>
      </c>
      <c r="U319" s="6">
        <f t="shared" si="503"/>
        <v>0</v>
      </c>
      <c r="V319" s="6">
        <f t="shared" si="503"/>
        <v>296978.07746450254</v>
      </c>
      <c r="W319" s="6">
        <f t="shared" si="503"/>
        <v>296978.07746450254</v>
      </c>
      <c r="X319" s="6">
        <f t="shared" si="503"/>
        <v>296978.07746450254</v>
      </c>
      <c r="Y319" s="6">
        <f t="shared" si="503"/>
        <v>296978.07746450254</v>
      </c>
      <c r="Z319" s="6">
        <f t="shared" si="503"/>
        <v>58944.362598391053</v>
      </c>
      <c r="AA319" s="6">
        <f t="shared" si="503"/>
        <v>2976.9880100197502</v>
      </c>
      <c r="AB319" s="6">
        <f t="shared" si="503"/>
        <v>2976.9880100197502</v>
      </c>
      <c r="AC319" s="6">
        <f t="shared" si="503"/>
        <v>2976.9880100197502</v>
      </c>
      <c r="AD319" s="6">
        <f t="shared" si="503"/>
        <v>1193.0052774833937</v>
      </c>
      <c r="AE319" s="6">
        <f t="shared" si="503"/>
        <v>1193.0052774833937</v>
      </c>
      <c r="AF319" s="6">
        <f t="shared" si="503"/>
        <v>1193.0052774833937</v>
      </c>
      <c r="AG319" s="6">
        <f t="shared" si="503"/>
        <v>1193.0052774833937</v>
      </c>
      <c r="AH319" s="6">
        <f t="shared" si="503"/>
        <v>105.30318383351133</v>
      </c>
      <c r="AI319" s="6">
        <f t="shared" si="503"/>
        <v>105.30318383351133</v>
      </c>
      <c r="AJ319" s="6">
        <f t="shared" si="503"/>
        <v>105.30318383351133</v>
      </c>
      <c r="AK319" s="6">
        <f t="shared" si="503"/>
        <v>105.30318383351133</v>
      </c>
      <c r="AL319" s="6">
        <f t="shared" si="503"/>
        <v>62.417761750550746</v>
      </c>
      <c r="AM319" s="6">
        <f t="shared" si="503"/>
        <v>62.417761750550746</v>
      </c>
      <c r="AN319" s="6">
        <f t="shared" ref="AN319:BS319" si="504">MIN(AN318,AN314)</f>
        <v>62.417761750550746</v>
      </c>
      <c r="AO319" s="6">
        <f t="shared" si="504"/>
        <v>62.417761750550746</v>
      </c>
      <c r="AP319" s="6">
        <f t="shared" si="504"/>
        <v>0</v>
      </c>
      <c r="AQ319" s="6">
        <f t="shared" si="504"/>
        <v>0</v>
      </c>
      <c r="AR319" s="6">
        <f t="shared" si="504"/>
        <v>0</v>
      </c>
      <c r="AS319" s="6">
        <f t="shared" si="504"/>
        <v>0</v>
      </c>
      <c r="AT319" s="6">
        <f t="shared" si="504"/>
        <v>0</v>
      </c>
      <c r="AU319" s="6">
        <f t="shared" si="504"/>
        <v>0</v>
      </c>
      <c r="AV319" s="6">
        <f t="shared" si="504"/>
        <v>0</v>
      </c>
      <c r="AW319" s="6">
        <f t="shared" si="504"/>
        <v>0</v>
      </c>
      <c r="AX319" s="6">
        <f t="shared" si="504"/>
        <v>0</v>
      </c>
      <c r="AY319" s="6">
        <f t="shared" si="504"/>
        <v>0</v>
      </c>
      <c r="AZ319" s="6">
        <f t="shared" si="504"/>
        <v>0</v>
      </c>
      <c r="BA319" s="6">
        <f t="shared" si="504"/>
        <v>0</v>
      </c>
      <c r="BB319" s="6">
        <f t="shared" si="504"/>
        <v>0</v>
      </c>
      <c r="BC319" s="6">
        <f t="shared" si="504"/>
        <v>0</v>
      </c>
      <c r="BD319" s="6">
        <f t="shared" si="504"/>
        <v>0</v>
      </c>
      <c r="BE319" s="6">
        <f t="shared" si="504"/>
        <v>0</v>
      </c>
      <c r="BF319" s="6">
        <f t="shared" si="504"/>
        <v>0</v>
      </c>
      <c r="BG319" s="6">
        <f t="shared" si="504"/>
        <v>0</v>
      </c>
      <c r="BH319" s="6">
        <f t="shared" si="504"/>
        <v>0</v>
      </c>
      <c r="BI319" s="6">
        <f t="shared" si="504"/>
        <v>0</v>
      </c>
      <c r="BJ319" s="6">
        <f t="shared" si="504"/>
        <v>0</v>
      </c>
      <c r="BK319" s="6">
        <f t="shared" si="504"/>
        <v>0</v>
      </c>
      <c r="BL319" s="6">
        <f t="shared" si="504"/>
        <v>0</v>
      </c>
      <c r="BM319" s="6">
        <f t="shared" si="504"/>
        <v>0</v>
      </c>
      <c r="BN319" s="6">
        <f t="shared" si="504"/>
        <v>0</v>
      </c>
      <c r="BO319" s="6">
        <f t="shared" si="504"/>
        <v>0</v>
      </c>
      <c r="BP319" s="6">
        <f t="shared" si="504"/>
        <v>0</v>
      </c>
      <c r="BQ319" s="6">
        <f t="shared" si="504"/>
        <v>0</v>
      </c>
      <c r="BR319" s="6">
        <f t="shared" si="504"/>
        <v>0</v>
      </c>
      <c r="BS319" s="6">
        <f t="shared" si="504"/>
        <v>0</v>
      </c>
      <c r="BT319" s="6">
        <f t="shared" ref="BT319:CY319" si="505">MIN(BT318,BT314)</f>
        <v>0</v>
      </c>
      <c r="BU319" s="6">
        <f t="shared" si="505"/>
        <v>0</v>
      </c>
      <c r="BV319" s="6">
        <f t="shared" si="505"/>
        <v>0</v>
      </c>
      <c r="BW319" s="6">
        <f t="shared" si="505"/>
        <v>0</v>
      </c>
      <c r="BX319" s="6">
        <f t="shared" si="505"/>
        <v>0</v>
      </c>
      <c r="BY319" s="6">
        <f t="shared" si="505"/>
        <v>0</v>
      </c>
      <c r="BZ319" s="6">
        <f t="shared" si="505"/>
        <v>0</v>
      </c>
      <c r="CA319" s="6">
        <f t="shared" si="505"/>
        <v>0</v>
      </c>
      <c r="CB319" s="6">
        <f t="shared" si="505"/>
        <v>0</v>
      </c>
      <c r="CC319" s="6">
        <f t="shared" si="505"/>
        <v>0</v>
      </c>
      <c r="CD319" s="6">
        <f t="shared" si="505"/>
        <v>0</v>
      </c>
      <c r="CE319" s="6">
        <f t="shared" si="505"/>
        <v>0</v>
      </c>
      <c r="CF319" s="6">
        <f t="shared" si="505"/>
        <v>0</v>
      </c>
      <c r="CG319" s="6">
        <f t="shared" si="505"/>
        <v>0</v>
      </c>
      <c r="CH319" s="6">
        <f t="shared" si="505"/>
        <v>0</v>
      </c>
      <c r="CI319" s="6">
        <f t="shared" si="505"/>
        <v>0</v>
      </c>
      <c r="CJ319" s="6">
        <f t="shared" si="505"/>
        <v>0</v>
      </c>
      <c r="CK319" s="6">
        <f t="shared" si="505"/>
        <v>0</v>
      </c>
      <c r="CL319" s="6">
        <f t="shared" si="505"/>
        <v>0</v>
      </c>
      <c r="CM319" s="6">
        <f t="shared" si="505"/>
        <v>0</v>
      </c>
      <c r="CN319" s="6">
        <f t="shared" si="505"/>
        <v>0</v>
      </c>
      <c r="CO319" s="6">
        <f t="shared" si="505"/>
        <v>0</v>
      </c>
      <c r="CP319" s="6">
        <f t="shared" si="505"/>
        <v>0</v>
      </c>
      <c r="CQ319" s="6">
        <f t="shared" si="505"/>
        <v>0</v>
      </c>
      <c r="CR319" s="6">
        <f t="shared" si="505"/>
        <v>0</v>
      </c>
      <c r="CS319" s="6">
        <f t="shared" si="505"/>
        <v>0</v>
      </c>
      <c r="CT319" s="6">
        <f t="shared" si="505"/>
        <v>0</v>
      </c>
      <c r="CU319" s="6">
        <f t="shared" si="505"/>
        <v>0</v>
      </c>
      <c r="CV319" s="6">
        <f t="shared" si="505"/>
        <v>0</v>
      </c>
      <c r="CW319" s="6">
        <f t="shared" si="505"/>
        <v>0</v>
      </c>
      <c r="CX319" s="6">
        <f t="shared" si="505"/>
        <v>0</v>
      </c>
      <c r="CY319" s="6">
        <f t="shared" si="505"/>
        <v>0</v>
      </c>
      <c r="CZ319" s="6">
        <f t="shared" ref="CZ319:EE319" si="506">MIN(CZ318,CZ314)</f>
        <v>0</v>
      </c>
      <c r="DA319" s="6">
        <f t="shared" si="506"/>
        <v>0</v>
      </c>
      <c r="DB319" s="6">
        <f t="shared" si="506"/>
        <v>0</v>
      </c>
      <c r="DC319" s="6">
        <f t="shared" si="506"/>
        <v>0</v>
      </c>
      <c r="DD319" s="6">
        <f t="shared" si="506"/>
        <v>0</v>
      </c>
      <c r="DE319" s="6">
        <f t="shared" si="506"/>
        <v>0</v>
      </c>
      <c r="DF319" s="6">
        <f t="shared" si="506"/>
        <v>0</v>
      </c>
      <c r="DG319" s="6">
        <f t="shared" si="506"/>
        <v>0</v>
      </c>
      <c r="DH319" s="6">
        <f t="shared" si="506"/>
        <v>0</v>
      </c>
      <c r="DI319" s="6">
        <f t="shared" si="506"/>
        <v>0</v>
      </c>
      <c r="DJ319" s="6">
        <f t="shared" si="506"/>
        <v>0</v>
      </c>
      <c r="DK319" s="6">
        <f t="shared" si="506"/>
        <v>0</v>
      </c>
      <c r="DL319" s="6">
        <f t="shared" si="506"/>
        <v>0</v>
      </c>
      <c r="DM319" s="6">
        <f t="shared" si="506"/>
        <v>0</v>
      </c>
      <c r="DN319" s="6">
        <f t="shared" si="506"/>
        <v>0</v>
      </c>
      <c r="DO319" s="6">
        <f t="shared" si="506"/>
        <v>0</v>
      </c>
      <c r="DP319" s="6">
        <f t="shared" si="506"/>
        <v>0</v>
      </c>
      <c r="DQ319" s="6">
        <f t="shared" si="506"/>
        <v>0</v>
      </c>
      <c r="DR319" s="6">
        <f t="shared" si="506"/>
        <v>0</v>
      </c>
      <c r="DS319" s="6">
        <f t="shared" si="506"/>
        <v>0</v>
      </c>
      <c r="DT319" s="6">
        <f t="shared" si="506"/>
        <v>0</v>
      </c>
      <c r="DU319" s="6">
        <f t="shared" si="506"/>
        <v>0</v>
      </c>
      <c r="DV319" s="6">
        <f t="shared" si="506"/>
        <v>0</v>
      </c>
      <c r="DW319" s="6">
        <f t="shared" si="506"/>
        <v>0</v>
      </c>
      <c r="DX319" s="6">
        <f t="shared" si="506"/>
        <v>0</v>
      </c>
      <c r="DY319" s="6">
        <f t="shared" si="506"/>
        <v>0</v>
      </c>
      <c r="DZ319" s="6">
        <f t="shared" si="506"/>
        <v>0</v>
      </c>
      <c r="EA319" s="6">
        <f t="shared" si="506"/>
        <v>0</v>
      </c>
      <c r="EB319" s="6">
        <f t="shared" si="506"/>
        <v>0</v>
      </c>
      <c r="EC319" s="6">
        <f t="shared" si="506"/>
        <v>0</v>
      </c>
      <c r="ED319" s="6">
        <f t="shared" si="506"/>
        <v>0</v>
      </c>
      <c r="EE319" s="6">
        <f t="shared" si="506"/>
        <v>0</v>
      </c>
      <c r="EF319" s="6">
        <f t="shared" ref="EF319:FA319" si="507">MIN(EF318,EF314)</f>
        <v>0</v>
      </c>
      <c r="EG319" s="6">
        <f t="shared" si="507"/>
        <v>0</v>
      </c>
      <c r="EH319" s="6">
        <f t="shared" si="507"/>
        <v>0</v>
      </c>
      <c r="EI319" s="6">
        <f t="shared" si="507"/>
        <v>0</v>
      </c>
      <c r="EJ319" s="6">
        <f t="shared" si="507"/>
        <v>0</v>
      </c>
      <c r="EK319" s="6">
        <f t="shared" si="507"/>
        <v>0</v>
      </c>
      <c r="EL319" s="6">
        <f t="shared" si="507"/>
        <v>0</v>
      </c>
      <c r="EM319" s="6">
        <f t="shared" si="507"/>
        <v>0</v>
      </c>
      <c r="EN319" s="6">
        <f t="shared" si="507"/>
        <v>0</v>
      </c>
      <c r="EO319" s="6">
        <f t="shared" si="507"/>
        <v>0</v>
      </c>
      <c r="EP319" s="6">
        <f t="shared" si="507"/>
        <v>0</v>
      </c>
      <c r="EQ319" s="6">
        <f t="shared" si="507"/>
        <v>0</v>
      </c>
      <c r="ER319" s="6">
        <f t="shared" si="507"/>
        <v>0</v>
      </c>
      <c r="ES319" s="6">
        <f t="shared" si="507"/>
        <v>0</v>
      </c>
      <c r="ET319" s="6">
        <f t="shared" si="507"/>
        <v>0</v>
      </c>
      <c r="EU319" s="6">
        <f t="shared" si="507"/>
        <v>0</v>
      </c>
      <c r="EV319" s="6">
        <f t="shared" si="507"/>
        <v>0</v>
      </c>
      <c r="EW319" s="6">
        <f t="shared" si="507"/>
        <v>0</v>
      </c>
      <c r="EX319" s="6">
        <f t="shared" si="507"/>
        <v>0</v>
      </c>
      <c r="EY319" s="6">
        <f t="shared" si="507"/>
        <v>0</v>
      </c>
      <c r="EZ319" s="6">
        <f t="shared" si="507"/>
        <v>0</v>
      </c>
      <c r="FA319" s="6">
        <f t="shared" si="507"/>
        <v>0</v>
      </c>
    </row>
    <row r="320" spans="3:157" ht="15" outlineLevel="1" thickBot="1" x14ac:dyDescent="0.4">
      <c r="D320" s="9" t="s">
        <v>168</v>
      </c>
      <c r="E320" s="9"/>
      <c r="F320" s="9"/>
      <c r="G320" s="9"/>
      <c r="H320" s="10">
        <f t="shared" ref="H320:AM320" si="508">H314-H319</f>
        <v>0</v>
      </c>
      <c r="I320" s="10">
        <f t="shared" si="508"/>
        <v>0</v>
      </c>
      <c r="J320" s="10">
        <f t="shared" si="508"/>
        <v>0</v>
      </c>
      <c r="K320" s="10">
        <f t="shared" si="508"/>
        <v>0</v>
      </c>
      <c r="L320" s="10">
        <f t="shared" si="508"/>
        <v>0</v>
      </c>
      <c r="M320" s="10">
        <f t="shared" si="508"/>
        <v>0</v>
      </c>
      <c r="N320" s="10">
        <f t="shared" si="508"/>
        <v>0</v>
      </c>
      <c r="O320" s="10">
        <f t="shared" si="508"/>
        <v>0</v>
      </c>
      <c r="P320" s="10">
        <f t="shared" si="508"/>
        <v>0</v>
      </c>
      <c r="Q320" s="10">
        <f t="shared" si="508"/>
        <v>0</v>
      </c>
      <c r="R320" s="10">
        <f t="shared" si="508"/>
        <v>0</v>
      </c>
      <c r="S320" s="10">
        <f t="shared" si="508"/>
        <v>0</v>
      </c>
      <c r="T320" s="10">
        <f t="shared" si="508"/>
        <v>907461.23500799993</v>
      </c>
      <c r="U320" s="10">
        <f t="shared" si="508"/>
        <v>907461.23500799993</v>
      </c>
      <c r="V320" s="10">
        <f t="shared" si="508"/>
        <v>1941215.4574629075</v>
      </c>
      <c r="W320" s="10">
        <f t="shared" si="508"/>
        <v>1639132.9105514849</v>
      </c>
      <c r="X320" s="10">
        <f t="shared" si="508"/>
        <v>1337050.3636400623</v>
      </c>
      <c r="Y320" s="10">
        <f t="shared" si="508"/>
        <v>1034967.8167286396</v>
      </c>
      <c r="Z320" s="10">
        <f t="shared" si="508"/>
        <v>970918.98468332866</v>
      </c>
      <c r="AA320" s="10">
        <f t="shared" si="508"/>
        <v>962837.52722638892</v>
      </c>
      <c r="AB320" s="10">
        <f t="shared" si="508"/>
        <v>954756.06976944918</v>
      </c>
      <c r="AC320" s="10">
        <f t="shared" si="508"/>
        <v>946674.61231250945</v>
      </c>
      <c r="AD320" s="10">
        <f t="shared" si="508"/>
        <v>940377.1375881061</v>
      </c>
      <c r="AE320" s="10">
        <f t="shared" si="508"/>
        <v>934079.66286370275</v>
      </c>
      <c r="AF320" s="10">
        <f t="shared" si="508"/>
        <v>927782.1881392994</v>
      </c>
      <c r="AG320" s="10">
        <f t="shared" si="508"/>
        <v>921484.71341489605</v>
      </c>
      <c r="AH320" s="10">
        <f t="shared" si="508"/>
        <v>916274.94078414259</v>
      </c>
      <c r="AI320" s="10">
        <f t="shared" si="508"/>
        <v>911065.16815338912</v>
      </c>
      <c r="AJ320" s="10">
        <f t="shared" si="508"/>
        <v>905855.39552263566</v>
      </c>
      <c r="AK320" s="10">
        <f t="shared" si="508"/>
        <v>900645.6228918822</v>
      </c>
      <c r="AL320" s="10">
        <f t="shared" si="508"/>
        <v>895478.73568321171</v>
      </c>
      <c r="AM320" s="10">
        <f t="shared" si="508"/>
        <v>890311.84847454121</v>
      </c>
      <c r="AN320" s="10">
        <f t="shared" ref="AN320:BS320" si="509">AN314-AN319</f>
        <v>885144.96126587072</v>
      </c>
      <c r="AO320" s="10">
        <f t="shared" si="509"/>
        <v>879978.07405720023</v>
      </c>
      <c r="AP320" s="10">
        <f t="shared" si="509"/>
        <v>879193.83088555327</v>
      </c>
      <c r="AQ320" s="10">
        <f t="shared" si="509"/>
        <v>878409.58771390631</v>
      </c>
      <c r="AR320" s="10">
        <f t="shared" si="509"/>
        <v>877625.34454225935</v>
      </c>
      <c r="AS320" s="10">
        <f t="shared" si="509"/>
        <v>876841.10137061239</v>
      </c>
      <c r="AT320" s="10">
        <f t="shared" si="509"/>
        <v>876841.10137061239</v>
      </c>
      <c r="AU320" s="10">
        <f t="shared" si="509"/>
        <v>876841.10137061239</v>
      </c>
      <c r="AV320" s="10">
        <f t="shared" si="509"/>
        <v>876841.10137061239</v>
      </c>
      <c r="AW320" s="10">
        <f t="shared" si="509"/>
        <v>876841.10137061239</v>
      </c>
      <c r="AX320" s="10">
        <f t="shared" si="509"/>
        <v>876841.10137061239</v>
      </c>
      <c r="AY320" s="10">
        <f t="shared" si="509"/>
        <v>876841.10137061239</v>
      </c>
      <c r="AZ320" s="10">
        <f t="shared" si="509"/>
        <v>876841.10137061239</v>
      </c>
      <c r="BA320" s="10">
        <f t="shared" si="509"/>
        <v>876841.10137061239</v>
      </c>
      <c r="BB320" s="10">
        <f t="shared" si="509"/>
        <v>876841.10137061239</v>
      </c>
      <c r="BC320" s="10">
        <f t="shared" si="509"/>
        <v>876841.10137061239</v>
      </c>
      <c r="BD320" s="10">
        <f t="shared" si="509"/>
        <v>876841.10137061239</v>
      </c>
      <c r="BE320" s="10">
        <f t="shared" si="509"/>
        <v>876841.10137061239</v>
      </c>
      <c r="BF320" s="10">
        <f t="shared" si="509"/>
        <v>876841.10137061239</v>
      </c>
      <c r="BG320" s="10">
        <f t="shared" si="509"/>
        <v>876841.10137061239</v>
      </c>
      <c r="BH320" s="10">
        <f t="shared" si="509"/>
        <v>876841.10137061239</v>
      </c>
      <c r="BI320" s="10">
        <f t="shared" si="509"/>
        <v>876841.10137061239</v>
      </c>
      <c r="BJ320" s="10">
        <f t="shared" si="509"/>
        <v>876841.10137061239</v>
      </c>
      <c r="BK320" s="10">
        <f t="shared" si="509"/>
        <v>876841.10137061239</v>
      </c>
      <c r="BL320" s="10">
        <f t="shared" si="509"/>
        <v>876841.10137061239</v>
      </c>
      <c r="BM320" s="10">
        <f t="shared" si="509"/>
        <v>876841.10137061239</v>
      </c>
      <c r="BN320" s="10">
        <f t="shared" si="509"/>
        <v>876841.10137061239</v>
      </c>
      <c r="BO320" s="10">
        <f t="shared" si="509"/>
        <v>876841.10137061239</v>
      </c>
      <c r="BP320" s="10">
        <f t="shared" si="509"/>
        <v>876841.10137061239</v>
      </c>
      <c r="BQ320" s="10">
        <f t="shared" si="509"/>
        <v>876841.10137061239</v>
      </c>
      <c r="BR320" s="10">
        <f t="shared" si="509"/>
        <v>876841.10137061239</v>
      </c>
      <c r="BS320" s="10">
        <f t="shared" si="509"/>
        <v>876841.10137061239</v>
      </c>
      <c r="BT320" s="10">
        <f t="shared" ref="BT320:CY320" si="510">BT314-BT319</f>
        <v>876841.10137061239</v>
      </c>
      <c r="BU320" s="10">
        <f t="shared" si="510"/>
        <v>876841.10137061239</v>
      </c>
      <c r="BV320" s="10">
        <f t="shared" si="510"/>
        <v>876841.10137061239</v>
      </c>
      <c r="BW320" s="10">
        <f t="shared" si="510"/>
        <v>876841.10137061239</v>
      </c>
      <c r="BX320" s="10">
        <f t="shared" si="510"/>
        <v>876841.10137061239</v>
      </c>
      <c r="BY320" s="10">
        <f t="shared" si="510"/>
        <v>876841.10137061239</v>
      </c>
      <c r="BZ320" s="10">
        <f t="shared" si="510"/>
        <v>876841.10137061239</v>
      </c>
      <c r="CA320" s="10">
        <f t="shared" si="510"/>
        <v>876841.10137061239</v>
      </c>
      <c r="CB320" s="10">
        <f t="shared" si="510"/>
        <v>876841.10137061239</v>
      </c>
      <c r="CC320" s="10">
        <f t="shared" si="510"/>
        <v>876841.10137061239</v>
      </c>
      <c r="CD320" s="10">
        <f t="shared" si="510"/>
        <v>876841.10137061239</v>
      </c>
      <c r="CE320" s="10">
        <f t="shared" si="510"/>
        <v>876841.10137061239</v>
      </c>
      <c r="CF320" s="10">
        <f t="shared" si="510"/>
        <v>876841.10137061239</v>
      </c>
      <c r="CG320" s="10">
        <f t="shared" si="510"/>
        <v>876841.10137061239</v>
      </c>
      <c r="CH320" s="10">
        <f t="shared" si="510"/>
        <v>876841.10137061239</v>
      </c>
      <c r="CI320" s="10">
        <f t="shared" si="510"/>
        <v>876841.10137061239</v>
      </c>
      <c r="CJ320" s="10">
        <f t="shared" si="510"/>
        <v>876841.10137061239</v>
      </c>
      <c r="CK320" s="10">
        <f t="shared" si="510"/>
        <v>876841.10137061239</v>
      </c>
      <c r="CL320" s="10">
        <f t="shared" si="510"/>
        <v>876841.10137061239</v>
      </c>
      <c r="CM320" s="10">
        <f t="shared" si="510"/>
        <v>876841.10137061239</v>
      </c>
      <c r="CN320" s="10">
        <f t="shared" si="510"/>
        <v>876841.10137061239</v>
      </c>
      <c r="CO320" s="10">
        <f t="shared" si="510"/>
        <v>876841.10137061239</v>
      </c>
      <c r="CP320" s="10">
        <f t="shared" si="510"/>
        <v>876841.10137061239</v>
      </c>
      <c r="CQ320" s="10">
        <f t="shared" si="510"/>
        <v>876841.10137061239</v>
      </c>
      <c r="CR320" s="10">
        <f t="shared" si="510"/>
        <v>876841.10137061239</v>
      </c>
      <c r="CS320" s="10">
        <f t="shared" si="510"/>
        <v>876841.10137061239</v>
      </c>
      <c r="CT320" s="10">
        <f t="shared" si="510"/>
        <v>876841.10137061239</v>
      </c>
      <c r="CU320" s="10">
        <f t="shared" si="510"/>
        <v>876841.10137061239</v>
      </c>
      <c r="CV320" s="10">
        <f t="shared" si="510"/>
        <v>876841.10137061239</v>
      </c>
      <c r="CW320" s="10">
        <f t="shared" si="510"/>
        <v>876841.10137061239</v>
      </c>
      <c r="CX320" s="10">
        <f t="shared" si="510"/>
        <v>876841.10137061239</v>
      </c>
      <c r="CY320" s="10">
        <f t="shared" si="510"/>
        <v>876841.10137061239</v>
      </c>
      <c r="CZ320" s="10">
        <f t="shared" ref="CZ320:EE320" si="511">CZ314-CZ319</f>
        <v>876841.10137061239</v>
      </c>
      <c r="DA320" s="10">
        <f t="shared" si="511"/>
        <v>876841.10137061239</v>
      </c>
      <c r="DB320" s="10">
        <f t="shared" si="511"/>
        <v>876841.10137061239</v>
      </c>
      <c r="DC320" s="10">
        <f t="shared" si="511"/>
        <v>876841.10137061239</v>
      </c>
      <c r="DD320" s="10">
        <f t="shared" si="511"/>
        <v>876841.10137061239</v>
      </c>
      <c r="DE320" s="10">
        <f t="shared" si="511"/>
        <v>876841.10137061239</v>
      </c>
      <c r="DF320" s="10">
        <f t="shared" si="511"/>
        <v>876841.10137061239</v>
      </c>
      <c r="DG320" s="10">
        <f t="shared" si="511"/>
        <v>876841.10137061239</v>
      </c>
      <c r="DH320" s="10">
        <f t="shared" si="511"/>
        <v>876841.10137061239</v>
      </c>
      <c r="DI320" s="10">
        <f t="shared" si="511"/>
        <v>876841.10137061239</v>
      </c>
      <c r="DJ320" s="10">
        <f t="shared" si="511"/>
        <v>876841.10137061239</v>
      </c>
      <c r="DK320" s="10">
        <f t="shared" si="511"/>
        <v>876841.10137061239</v>
      </c>
      <c r="DL320" s="10">
        <f t="shared" si="511"/>
        <v>876841.10137061239</v>
      </c>
      <c r="DM320" s="10">
        <f t="shared" si="511"/>
        <v>876841.10137061239</v>
      </c>
      <c r="DN320" s="10">
        <f t="shared" si="511"/>
        <v>876841.10137061239</v>
      </c>
      <c r="DO320" s="10">
        <f t="shared" si="511"/>
        <v>876841.10137061239</v>
      </c>
      <c r="DP320" s="10">
        <f t="shared" si="511"/>
        <v>876841.10137061239</v>
      </c>
      <c r="DQ320" s="10">
        <f t="shared" si="511"/>
        <v>876841.10137061239</v>
      </c>
      <c r="DR320" s="10">
        <f t="shared" si="511"/>
        <v>876841.10137061239</v>
      </c>
      <c r="DS320" s="10">
        <f t="shared" si="511"/>
        <v>876841.10137061239</v>
      </c>
      <c r="DT320" s="10">
        <f t="shared" si="511"/>
        <v>876841.10137061239</v>
      </c>
      <c r="DU320" s="10">
        <f t="shared" si="511"/>
        <v>876841.10137061239</v>
      </c>
      <c r="DV320" s="10">
        <f t="shared" si="511"/>
        <v>876841.10137061239</v>
      </c>
      <c r="DW320" s="10">
        <f t="shared" si="511"/>
        <v>876841.10137061239</v>
      </c>
      <c r="DX320" s="10">
        <f t="shared" si="511"/>
        <v>876841.10137061239</v>
      </c>
      <c r="DY320" s="10">
        <f t="shared" si="511"/>
        <v>876841.10137061239</v>
      </c>
      <c r="DZ320" s="10">
        <f t="shared" si="511"/>
        <v>876841.10137061239</v>
      </c>
      <c r="EA320" s="10">
        <f t="shared" si="511"/>
        <v>876841.10137061239</v>
      </c>
      <c r="EB320" s="10">
        <f t="shared" si="511"/>
        <v>876841.10137061239</v>
      </c>
      <c r="EC320" s="10">
        <f t="shared" si="511"/>
        <v>876841.10137061239</v>
      </c>
      <c r="ED320" s="10">
        <f t="shared" si="511"/>
        <v>876841.10137061239</v>
      </c>
      <c r="EE320" s="10">
        <f t="shared" si="511"/>
        <v>876841.10137061239</v>
      </c>
      <c r="EF320" s="10">
        <f t="shared" ref="EF320:FA320" si="512">EF314-EF319</f>
        <v>876841.10137061239</v>
      </c>
      <c r="EG320" s="10">
        <f t="shared" si="512"/>
        <v>876841.10137061239</v>
      </c>
      <c r="EH320" s="10">
        <f t="shared" si="512"/>
        <v>876841.10137061239</v>
      </c>
      <c r="EI320" s="10">
        <f t="shared" si="512"/>
        <v>876841.10137061239</v>
      </c>
      <c r="EJ320" s="10">
        <f t="shared" si="512"/>
        <v>876841.10137061239</v>
      </c>
      <c r="EK320" s="10">
        <f t="shared" si="512"/>
        <v>876841.10137061239</v>
      </c>
      <c r="EL320" s="10">
        <f t="shared" si="512"/>
        <v>876841.10137061239</v>
      </c>
      <c r="EM320" s="10">
        <f t="shared" si="512"/>
        <v>876841.10137061239</v>
      </c>
      <c r="EN320" s="10">
        <f t="shared" si="512"/>
        <v>876841.10137061239</v>
      </c>
      <c r="EO320" s="10">
        <f t="shared" si="512"/>
        <v>876841.10137061239</v>
      </c>
      <c r="EP320" s="10">
        <f t="shared" si="512"/>
        <v>876841.10137061239</v>
      </c>
      <c r="EQ320" s="10">
        <f t="shared" si="512"/>
        <v>876841.10137061239</v>
      </c>
      <c r="ER320" s="10">
        <f t="shared" si="512"/>
        <v>876841.10137061239</v>
      </c>
      <c r="ES320" s="10">
        <f t="shared" si="512"/>
        <v>876841.10137061239</v>
      </c>
      <c r="ET320" s="10">
        <f t="shared" si="512"/>
        <v>876841.10137061239</v>
      </c>
      <c r="EU320" s="10">
        <f t="shared" si="512"/>
        <v>876841.10137061239</v>
      </c>
      <c r="EV320" s="10">
        <f t="shared" si="512"/>
        <v>876841.10137061239</v>
      </c>
      <c r="EW320" s="10">
        <f t="shared" si="512"/>
        <v>876841.10137061239</v>
      </c>
      <c r="EX320" s="10">
        <f t="shared" si="512"/>
        <v>876841.10137061239</v>
      </c>
      <c r="EY320" s="10">
        <f t="shared" si="512"/>
        <v>876841.10137061239</v>
      </c>
      <c r="EZ320" s="10">
        <f t="shared" si="512"/>
        <v>876841.10137061239</v>
      </c>
      <c r="FA320" s="10">
        <f t="shared" si="512"/>
        <v>876841.10137061239</v>
      </c>
    </row>
    <row r="321" spans="1:157" outlineLevel="1" x14ac:dyDescent="0.35">
      <c r="C321" s="2" t="s">
        <v>167</v>
      </c>
      <c r="H321" s="6">
        <f t="shared" ref="H321:AM321" si="513">MAX(H320,0)</f>
        <v>0</v>
      </c>
      <c r="I321" s="6">
        <f t="shared" si="513"/>
        <v>0</v>
      </c>
      <c r="J321" s="6">
        <f t="shared" si="513"/>
        <v>0</v>
      </c>
      <c r="K321" s="6">
        <f t="shared" si="513"/>
        <v>0</v>
      </c>
      <c r="L321" s="6">
        <f t="shared" si="513"/>
        <v>0</v>
      </c>
      <c r="M321" s="6">
        <f t="shared" si="513"/>
        <v>0</v>
      </c>
      <c r="N321" s="6">
        <f t="shared" si="513"/>
        <v>0</v>
      </c>
      <c r="O321" s="6">
        <f t="shared" si="513"/>
        <v>0</v>
      </c>
      <c r="P321" s="6">
        <f t="shared" si="513"/>
        <v>0</v>
      </c>
      <c r="Q321" s="6">
        <f t="shared" si="513"/>
        <v>0</v>
      </c>
      <c r="R321" s="6">
        <f t="shared" si="513"/>
        <v>0</v>
      </c>
      <c r="S321" s="6">
        <f t="shared" si="513"/>
        <v>0</v>
      </c>
      <c r="T321" s="6">
        <f t="shared" si="513"/>
        <v>907461.23500799993</v>
      </c>
      <c r="U321" s="6">
        <f t="shared" si="513"/>
        <v>907461.23500799993</v>
      </c>
      <c r="V321" s="6">
        <f t="shared" si="513"/>
        <v>1941215.4574629075</v>
      </c>
      <c r="W321" s="6">
        <f t="shared" si="513"/>
        <v>1639132.9105514849</v>
      </c>
      <c r="X321" s="6">
        <f t="shared" si="513"/>
        <v>1337050.3636400623</v>
      </c>
      <c r="Y321" s="6">
        <f t="shared" si="513"/>
        <v>1034967.8167286396</v>
      </c>
      <c r="Z321" s="6">
        <f t="shared" si="513"/>
        <v>970918.98468332866</v>
      </c>
      <c r="AA321" s="6">
        <f t="shared" si="513"/>
        <v>962837.52722638892</v>
      </c>
      <c r="AB321" s="6">
        <f t="shared" si="513"/>
        <v>954756.06976944918</v>
      </c>
      <c r="AC321" s="6">
        <f t="shared" si="513"/>
        <v>946674.61231250945</v>
      </c>
      <c r="AD321" s="6">
        <f t="shared" si="513"/>
        <v>940377.1375881061</v>
      </c>
      <c r="AE321" s="6">
        <f t="shared" si="513"/>
        <v>934079.66286370275</v>
      </c>
      <c r="AF321" s="6">
        <f t="shared" si="513"/>
        <v>927782.1881392994</v>
      </c>
      <c r="AG321" s="6">
        <f t="shared" si="513"/>
        <v>921484.71341489605</v>
      </c>
      <c r="AH321" s="6">
        <f t="shared" si="513"/>
        <v>916274.94078414259</v>
      </c>
      <c r="AI321" s="6">
        <f t="shared" si="513"/>
        <v>911065.16815338912</v>
      </c>
      <c r="AJ321" s="6">
        <f t="shared" si="513"/>
        <v>905855.39552263566</v>
      </c>
      <c r="AK321" s="6">
        <f t="shared" si="513"/>
        <v>900645.6228918822</v>
      </c>
      <c r="AL321" s="6">
        <f t="shared" si="513"/>
        <v>895478.73568321171</v>
      </c>
      <c r="AM321" s="6">
        <f t="shared" si="513"/>
        <v>890311.84847454121</v>
      </c>
      <c r="AN321" s="6">
        <f t="shared" ref="AN321:BS321" si="514">MAX(AN320,0)</f>
        <v>885144.96126587072</v>
      </c>
      <c r="AO321" s="6">
        <f t="shared" si="514"/>
        <v>879978.07405720023</v>
      </c>
      <c r="AP321" s="6">
        <f t="shared" si="514"/>
        <v>879193.83088555327</v>
      </c>
      <c r="AQ321" s="6">
        <f t="shared" si="514"/>
        <v>878409.58771390631</v>
      </c>
      <c r="AR321" s="6">
        <f t="shared" si="514"/>
        <v>877625.34454225935</v>
      </c>
      <c r="AS321" s="6">
        <f t="shared" si="514"/>
        <v>876841.10137061239</v>
      </c>
      <c r="AT321" s="6">
        <f t="shared" si="514"/>
        <v>876841.10137061239</v>
      </c>
      <c r="AU321" s="6">
        <f t="shared" si="514"/>
        <v>876841.10137061239</v>
      </c>
      <c r="AV321" s="6">
        <f t="shared" si="514"/>
        <v>876841.10137061239</v>
      </c>
      <c r="AW321" s="6">
        <f t="shared" si="514"/>
        <v>876841.10137061239</v>
      </c>
      <c r="AX321" s="6">
        <f t="shared" si="514"/>
        <v>876841.10137061239</v>
      </c>
      <c r="AY321" s="6">
        <f t="shared" si="514"/>
        <v>876841.10137061239</v>
      </c>
      <c r="AZ321" s="6">
        <f t="shared" si="514"/>
        <v>876841.10137061239</v>
      </c>
      <c r="BA321" s="6">
        <f t="shared" si="514"/>
        <v>876841.10137061239</v>
      </c>
      <c r="BB321" s="6">
        <f t="shared" si="514"/>
        <v>876841.10137061239</v>
      </c>
      <c r="BC321" s="6">
        <f t="shared" si="514"/>
        <v>876841.10137061239</v>
      </c>
      <c r="BD321" s="6">
        <f t="shared" si="514"/>
        <v>876841.10137061239</v>
      </c>
      <c r="BE321" s="6">
        <f t="shared" si="514"/>
        <v>876841.10137061239</v>
      </c>
      <c r="BF321" s="6">
        <f t="shared" si="514"/>
        <v>876841.10137061239</v>
      </c>
      <c r="BG321" s="6">
        <f t="shared" si="514"/>
        <v>876841.10137061239</v>
      </c>
      <c r="BH321" s="6">
        <f t="shared" si="514"/>
        <v>876841.10137061239</v>
      </c>
      <c r="BI321" s="6">
        <f t="shared" si="514"/>
        <v>876841.10137061239</v>
      </c>
      <c r="BJ321" s="6">
        <f t="shared" si="514"/>
        <v>876841.10137061239</v>
      </c>
      <c r="BK321" s="6">
        <f t="shared" si="514"/>
        <v>876841.10137061239</v>
      </c>
      <c r="BL321" s="6">
        <f t="shared" si="514"/>
        <v>876841.10137061239</v>
      </c>
      <c r="BM321" s="6">
        <f t="shared" si="514"/>
        <v>876841.10137061239</v>
      </c>
      <c r="BN321" s="6">
        <f t="shared" si="514"/>
        <v>876841.10137061239</v>
      </c>
      <c r="BO321" s="6">
        <f t="shared" si="514"/>
        <v>876841.10137061239</v>
      </c>
      <c r="BP321" s="6">
        <f t="shared" si="514"/>
        <v>876841.10137061239</v>
      </c>
      <c r="BQ321" s="6">
        <f t="shared" si="514"/>
        <v>876841.10137061239</v>
      </c>
      <c r="BR321" s="6">
        <f t="shared" si="514"/>
        <v>876841.10137061239</v>
      </c>
      <c r="BS321" s="6">
        <f t="shared" si="514"/>
        <v>876841.10137061239</v>
      </c>
      <c r="BT321" s="6">
        <f t="shared" ref="BT321:CY321" si="515">MAX(BT320,0)</f>
        <v>876841.10137061239</v>
      </c>
      <c r="BU321" s="6">
        <f t="shared" si="515"/>
        <v>876841.10137061239</v>
      </c>
      <c r="BV321" s="6">
        <f t="shared" si="515"/>
        <v>876841.10137061239</v>
      </c>
      <c r="BW321" s="6">
        <f t="shared" si="515"/>
        <v>876841.10137061239</v>
      </c>
      <c r="BX321" s="6">
        <f t="shared" si="515"/>
        <v>876841.10137061239</v>
      </c>
      <c r="BY321" s="6">
        <f t="shared" si="515"/>
        <v>876841.10137061239</v>
      </c>
      <c r="BZ321" s="6">
        <f t="shared" si="515"/>
        <v>876841.10137061239</v>
      </c>
      <c r="CA321" s="6">
        <f t="shared" si="515"/>
        <v>876841.10137061239</v>
      </c>
      <c r="CB321" s="6">
        <f t="shared" si="515"/>
        <v>876841.10137061239</v>
      </c>
      <c r="CC321" s="6">
        <f t="shared" si="515"/>
        <v>876841.10137061239</v>
      </c>
      <c r="CD321" s="6">
        <f t="shared" si="515"/>
        <v>876841.10137061239</v>
      </c>
      <c r="CE321" s="6">
        <f t="shared" si="515"/>
        <v>876841.10137061239</v>
      </c>
      <c r="CF321" s="6">
        <f t="shared" si="515"/>
        <v>876841.10137061239</v>
      </c>
      <c r="CG321" s="6">
        <f t="shared" si="515"/>
        <v>876841.10137061239</v>
      </c>
      <c r="CH321" s="6">
        <f t="shared" si="515"/>
        <v>876841.10137061239</v>
      </c>
      <c r="CI321" s="6">
        <f t="shared" si="515"/>
        <v>876841.10137061239</v>
      </c>
      <c r="CJ321" s="6">
        <f t="shared" si="515"/>
        <v>876841.10137061239</v>
      </c>
      <c r="CK321" s="6">
        <f t="shared" si="515"/>
        <v>876841.10137061239</v>
      </c>
      <c r="CL321" s="6">
        <f t="shared" si="515"/>
        <v>876841.10137061239</v>
      </c>
      <c r="CM321" s="6">
        <f t="shared" si="515"/>
        <v>876841.10137061239</v>
      </c>
      <c r="CN321" s="6">
        <f t="shared" si="515"/>
        <v>876841.10137061239</v>
      </c>
      <c r="CO321" s="6">
        <f t="shared" si="515"/>
        <v>876841.10137061239</v>
      </c>
      <c r="CP321" s="6">
        <f t="shared" si="515"/>
        <v>876841.10137061239</v>
      </c>
      <c r="CQ321" s="6">
        <f t="shared" si="515"/>
        <v>876841.10137061239</v>
      </c>
      <c r="CR321" s="6">
        <f t="shared" si="515"/>
        <v>876841.10137061239</v>
      </c>
      <c r="CS321" s="6">
        <f t="shared" si="515"/>
        <v>876841.10137061239</v>
      </c>
      <c r="CT321" s="6">
        <f t="shared" si="515"/>
        <v>876841.10137061239</v>
      </c>
      <c r="CU321" s="6">
        <f t="shared" si="515"/>
        <v>876841.10137061239</v>
      </c>
      <c r="CV321" s="6">
        <f t="shared" si="515"/>
        <v>876841.10137061239</v>
      </c>
      <c r="CW321" s="6">
        <f t="shared" si="515"/>
        <v>876841.10137061239</v>
      </c>
      <c r="CX321" s="6">
        <f t="shared" si="515"/>
        <v>876841.10137061239</v>
      </c>
      <c r="CY321" s="6">
        <f t="shared" si="515"/>
        <v>876841.10137061239</v>
      </c>
      <c r="CZ321" s="6">
        <f t="shared" ref="CZ321:EE321" si="516">MAX(CZ320,0)</f>
        <v>876841.10137061239</v>
      </c>
      <c r="DA321" s="6">
        <f t="shared" si="516"/>
        <v>876841.10137061239</v>
      </c>
      <c r="DB321" s="6">
        <f t="shared" si="516"/>
        <v>876841.10137061239</v>
      </c>
      <c r="DC321" s="6">
        <f t="shared" si="516"/>
        <v>876841.10137061239</v>
      </c>
      <c r="DD321" s="6">
        <f t="shared" si="516"/>
        <v>876841.10137061239</v>
      </c>
      <c r="DE321" s="6">
        <f t="shared" si="516"/>
        <v>876841.10137061239</v>
      </c>
      <c r="DF321" s="6">
        <f t="shared" si="516"/>
        <v>876841.10137061239</v>
      </c>
      <c r="DG321" s="6">
        <f t="shared" si="516"/>
        <v>876841.10137061239</v>
      </c>
      <c r="DH321" s="6">
        <f t="shared" si="516"/>
        <v>876841.10137061239</v>
      </c>
      <c r="DI321" s="6">
        <f t="shared" si="516"/>
        <v>876841.10137061239</v>
      </c>
      <c r="DJ321" s="6">
        <f t="shared" si="516"/>
        <v>876841.10137061239</v>
      </c>
      <c r="DK321" s="6">
        <f t="shared" si="516"/>
        <v>876841.10137061239</v>
      </c>
      <c r="DL321" s="6">
        <f t="shared" si="516"/>
        <v>876841.10137061239</v>
      </c>
      <c r="DM321" s="6">
        <f t="shared" si="516"/>
        <v>876841.10137061239</v>
      </c>
      <c r="DN321" s="6">
        <f t="shared" si="516"/>
        <v>876841.10137061239</v>
      </c>
      <c r="DO321" s="6">
        <f t="shared" si="516"/>
        <v>876841.10137061239</v>
      </c>
      <c r="DP321" s="6">
        <f t="shared" si="516"/>
        <v>876841.10137061239</v>
      </c>
      <c r="DQ321" s="6">
        <f t="shared" si="516"/>
        <v>876841.10137061239</v>
      </c>
      <c r="DR321" s="6">
        <f t="shared" si="516"/>
        <v>876841.10137061239</v>
      </c>
      <c r="DS321" s="6">
        <f t="shared" si="516"/>
        <v>876841.10137061239</v>
      </c>
      <c r="DT321" s="6">
        <f t="shared" si="516"/>
        <v>876841.10137061239</v>
      </c>
      <c r="DU321" s="6">
        <f t="shared" si="516"/>
        <v>876841.10137061239</v>
      </c>
      <c r="DV321" s="6">
        <f t="shared" si="516"/>
        <v>876841.10137061239</v>
      </c>
      <c r="DW321" s="6">
        <f t="shared" si="516"/>
        <v>876841.10137061239</v>
      </c>
      <c r="DX321" s="6">
        <f t="shared" si="516"/>
        <v>876841.10137061239</v>
      </c>
      <c r="DY321" s="6">
        <f t="shared" si="516"/>
        <v>876841.10137061239</v>
      </c>
      <c r="DZ321" s="6">
        <f t="shared" si="516"/>
        <v>876841.10137061239</v>
      </c>
      <c r="EA321" s="6">
        <f t="shared" si="516"/>
        <v>876841.10137061239</v>
      </c>
      <c r="EB321" s="6">
        <f t="shared" si="516"/>
        <v>876841.10137061239</v>
      </c>
      <c r="EC321" s="6">
        <f t="shared" si="516"/>
        <v>876841.10137061239</v>
      </c>
      <c r="ED321" s="6">
        <f t="shared" si="516"/>
        <v>876841.10137061239</v>
      </c>
      <c r="EE321" s="6">
        <f t="shared" si="516"/>
        <v>876841.10137061239</v>
      </c>
      <c r="EF321" s="6">
        <f t="shared" ref="EF321:FA321" si="517">MAX(EF320,0)</f>
        <v>876841.10137061239</v>
      </c>
      <c r="EG321" s="6">
        <f t="shared" si="517"/>
        <v>876841.10137061239</v>
      </c>
      <c r="EH321" s="6">
        <f t="shared" si="517"/>
        <v>876841.10137061239</v>
      </c>
      <c r="EI321" s="6">
        <f t="shared" si="517"/>
        <v>876841.10137061239</v>
      </c>
      <c r="EJ321" s="6">
        <f t="shared" si="517"/>
        <v>876841.10137061239</v>
      </c>
      <c r="EK321" s="6">
        <f t="shared" si="517"/>
        <v>876841.10137061239</v>
      </c>
      <c r="EL321" s="6">
        <f t="shared" si="517"/>
        <v>876841.10137061239</v>
      </c>
      <c r="EM321" s="6">
        <f t="shared" si="517"/>
        <v>876841.10137061239</v>
      </c>
      <c r="EN321" s="6">
        <f t="shared" si="517"/>
        <v>876841.10137061239</v>
      </c>
      <c r="EO321" s="6">
        <f t="shared" si="517"/>
        <v>876841.10137061239</v>
      </c>
      <c r="EP321" s="6">
        <f t="shared" si="517"/>
        <v>876841.10137061239</v>
      </c>
      <c r="EQ321" s="6">
        <f t="shared" si="517"/>
        <v>876841.10137061239</v>
      </c>
      <c r="ER321" s="6">
        <f t="shared" si="517"/>
        <v>876841.10137061239</v>
      </c>
      <c r="ES321" s="6">
        <f t="shared" si="517"/>
        <v>876841.10137061239</v>
      </c>
      <c r="ET321" s="6">
        <f t="shared" si="517"/>
        <v>876841.10137061239</v>
      </c>
      <c r="EU321" s="6">
        <f t="shared" si="517"/>
        <v>876841.10137061239</v>
      </c>
      <c r="EV321" s="6">
        <f t="shared" si="517"/>
        <v>876841.10137061239</v>
      </c>
      <c r="EW321" s="6">
        <f t="shared" si="517"/>
        <v>876841.10137061239</v>
      </c>
      <c r="EX321" s="6">
        <f t="shared" si="517"/>
        <v>876841.10137061239</v>
      </c>
      <c r="EY321" s="6">
        <f t="shared" si="517"/>
        <v>876841.10137061239</v>
      </c>
      <c r="EZ321" s="6">
        <f t="shared" si="517"/>
        <v>876841.10137061239</v>
      </c>
      <c r="FA321" s="6">
        <f t="shared" si="517"/>
        <v>876841.10137061239</v>
      </c>
    </row>
    <row r="322" spans="1:157" outlineLevel="1" x14ac:dyDescent="0.35">
      <c r="C322" s="2" t="s">
        <v>230</v>
      </c>
      <c r="G322" s="6">
        <f>G311</f>
        <v>0</v>
      </c>
      <c r="H322" s="6">
        <f>H311+H312-H319</f>
        <v>0</v>
      </c>
      <c r="I322" s="6">
        <f t="shared" ref="I322:BT322" si="518">I311+I312-I319</f>
        <v>0</v>
      </c>
      <c r="J322" s="6">
        <f t="shared" si="518"/>
        <v>0</v>
      </c>
      <c r="K322" s="6">
        <f t="shared" si="518"/>
        <v>0</v>
      </c>
      <c r="L322" s="6">
        <f t="shared" si="518"/>
        <v>0</v>
      </c>
      <c r="M322" s="6">
        <f t="shared" si="518"/>
        <v>0</v>
      </c>
      <c r="N322" s="6">
        <f t="shared" si="518"/>
        <v>0</v>
      </c>
      <c r="O322" s="6">
        <f t="shared" si="518"/>
        <v>0</v>
      </c>
      <c r="P322" s="6">
        <f t="shared" si="518"/>
        <v>0</v>
      </c>
      <c r="Q322" s="6">
        <f t="shared" si="518"/>
        <v>0</v>
      </c>
      <c r="R322" s="6">
        <f t="shared" si="518"/>
        <v>0</v>
      </c>
      <c r="S322" s="6">
        <f t="shared" si="518"/>
        <v>0</v>
      </c>
      <c r="T322" s="6">
        <f t="shared" si="518"/>
        <v>907461.23500799993</v>
      </c>
      <c r="U322" s="6">
        <f t="shared" si="518"/>
        <v>907461.23500799993</v>
      </c>
      <c r="V322" s="6">
        <f t="shared" si="518"/>
        <v>1941215.4574629075</v>
      </c>
      <c r="W322" s="6">
        <f t="shared" si="518"/>
        <v>1639132.9105514849</v>
      </c>
      <c r="X322" s="6">
        <f t="shared" si="518"/>
        <v>1337050.3636400623</v>
      </c>
      <c r="Y322" s="6">
        <f t="shared" si="518"/>
        <v>1034967.8167286396</v>
      </c>
      <c r="Z322" s="6">
        <f t="shared" si="518"/>
        <v>970918.98468332866</v>
      </c>
      <c r="AA322" s="6">
        <f t="shared" si="518"/>
        <v>962837.52722638892</v>
      </c>
      <c r="AB322" s="6">
        <f t="shared" si="518"/>
        <v>954756.06976944918</v>
      </c>
      <c r="AC322" s="6">
        <f t="shared" si="518"/>
        <v>946674.61231250945</v>
      </c>
      <c r="AD322" s="6">
        <f t="shared" si="518"/>
        <v>940377.1375881061</v>
      </c>
      <c r="AE322" s="6">
        <f t="shared" si="518"/>
        <v>934079.66286370275</v>
      </c>
      <c r="AF322" s="6">
        <f t="shared" si="518"/>
        <v>927782.1881392994</v>
      </c>
      <c r="AG322" s="6">
        <f t="shared" si="518"/>
        <v>921484.71341489605</v>
      </c>
      <c r="AH322" s="6">
        <f t="shared" si="518"/>
        <v>916274.94078414259</v>
      </c>
      <c r="AI322" s="6">
        <f t="shared" si="518"/>
        <v>911065.16815338912</v>
      </c>
      <c r="AJ322" s="6">
        <f t="shared" si="518"/>
        <v>905855.39552263566</v>
      </c>
      <c r="AK322" s="6">
        <f t="shared" si="518"/>
        <v>900645.6228918822</v>
      </c>
      <c r="AL322" s="6">
        <f t="shared" si="518"/>
        <v>895478.73568321171</v>
      </c>
      <c r="AM322" s="6">
        <f t="shared" si="518"/>
        <v>890311.84847454121</v>
      </c>
      <c r="AN322" s="6">
        <f t="shared" si="518"/>
        <v>885144.96126587072</v>
      </c>
      <c r="AO322" s="6">
        <f t="shared" si="518"/>
        <v>879978.07405720023</v>
      </c>
      <c r="AP322" s="6">
        <f t="shared" si="518"/>
        <v>879193.83088555327</v>
      </c>
      <c r="AQ322" s="6">
        <f t="shared" si="518"/>
        <v>878409.58771390631</v>
      </c>
      <c r="AR322" s="6">
        <f t="shared" si="518"/>
        <v>877625.34454225935</v>
      </c>
      <c r="AS322" s="6">
        <f t="shared" si="518"/>
        <v>876841.10137061239</v>
      </c>
      <c r="AT322" s="6">
        <f t="shared" si="518"/>
        <v>876841.10137061239</v>
      </c>
      <c r="AU322" s="6">
        <f t="shared" si="518"/>
        <v>876841.10137061239</v>
      </c>
      <c r="AV322" s="6">
        <f t="shared" si="518"/>
        <v>876841.10137061239</v>
      </c>
      <c r="AW322" s="6">
        <f t="shared" si="518"/>
        <v>876841.10137061239</v>
      </c>
      <c r="AX322" s="6">
        <f t="shared" si="518"/>
        <v>876841.10137061239</v>
      </c>
      <c r="AY322" s="6">
        <f t="shared" si="518"/>
        <v>876841.10137061239</v>
      </c>
      <c r="AZ322" s="6">
        <f t="shared" si="518"/>
        <v>876841.10137061239</v>
      </c>
      <c r="BA322" s="6">
        <f t="shared" si="518"/>
        <v>876841.10137061239</v>
      </c>
      <c r="BB322" s="6">
        <f t="shared" si="518"/>
        <v>876841.10137061239</v>
      </c>
      <c r="BC322" s="6">
        <f t="shared" si="518"/>
        <v>876841.10137061239</v>
      </c>
      <c r="BD322" s="6">
        <f t="shared" si="518"/>
        <v>876841.10137061239</v>
      </c>
      <c r="BE322" s="6">
        <f t="shared" si="518"/>
        <v>876841.10137061239</v>
      </c>
      <c r="BF322" s="6">
        <f t="shared" si="518"/>
        <v>876841.10137061239</v>
      </c>
      <c r="BG322" s="6">
        <f t="shared" si="518"/>
        <v>876841.10137061239</v>
      </c>
      <c r="BH322" s="6">
        <f t="shared" si="518"/>
        <v>876841.10137061239</v>
      </c>
      <c r="BI322" s="6">
        <f t="shared" si="518"/>
        <v>876841.10137061239</v>
      </c>
      <c r="BJ322" s="6">
        <f t="shared" si="518"/>
        <v>876841.10137061239</v>
      </c>
      <c r="BK322" s="6">
        <f t="shared" si="518"/>
        <v>876841.10137061239</v>
      </c>
      <c r="BL322" s="6">
        <f t="shared" si="518"/>
        <v>876841.10137061239</v>
      </c>
      <c r="BM322" s="6">
        <f t="shared" si="518"/>
        <v>876841.10137061239</v>
      </c>
      <c r="BN322" s="6">
        <f t="shared" si="518"/>
        <v>876841.10137061239</v>
      </c>
      <c r="BO322" s="6">
        <f t="shared" si="518"/>
        <v>876841.10137061239</v>
      </c>
      <c r="BP322" s="6">
        <f t="shared" si="518"/>
        <v>876841.10137061239</v>
      </c>
      <c r="BQ322" s="6">
        <f t="shared" si="518"/>
        <v>876841.10137061239</v>
      </c>
      <c r="BR322" s="6">
        <f t="shared" si="518"/>
        <v>876841.10137061239</v>
      </c>
      <c r="BS322" s="6">
        <f t="shared" si="518"/>
        <v>876841.10137061239</v>
      </c>
      <c r="BT322" s="6">
        <f t="shared" si="518"/>
        <v>876841.10137061239</v>
      </c>
      <c r="BU322" s="6">
        <f t="shared" ref="BU322:EF322" si="519">BU311+BU312-BU319</f>
        <v>876841.10137061239</v>
      </c>
      <c r="BV322" s="6">
        <f t="shared" si="519"/>
        <v>876841.10137061239</v>
      </c>
      <c r="BW322" s="6">
        <f t="shared" si="519"/>
        <v>876841.10137061239</v>
      </c>
      <c r="BX322" s="6">
        <f t="shared" si="519"/>
        <v>876841.10137061239</v>
      </c>
      <c r="BY322" s="6">
        <f t="shared" si="519"/>
        <v>876841.10137061239</v>
      </c>
      <c r="BZ322" s="6">
        <f t="shared" si="519"/>
        <v>876841.10137061239</v>
      </c>
      <c r="CA322" s="6">
        <f t="shared" si="519"/>
        <v>876841.10137061239</v>
      </c>
      <c r="CB322" s="6">
        <f t="shared" si="519"/>
        <v>876841.10137061239</v>
      </c>
      <c r="CC322" s="6">
        <f t="shared" si="519"/>
        <v>876841.10137061239</v>
      </c>
      <c r="CD322" s="6">
        <f t="shared" si="519"/>
        <v>876841.10137061239</v>
      </c>
      <c r="CE322" s="6">
        <f t="shared" si="519"/>
        <v>876841.10137061239</v>
      </c>
      <c r="CF322" s="6">
        <f t="shared" si="519"/>
        <v>876841.10137061239</v>
      </c>
      <c r="CG322" s="6">
        <f t="shared" si="519"/>
        <v>876841.10137061239</v>
      </c>
      <c r="CH322" s="6">
        <f t="shared" si="519"/>
        <v>876841.10137061239</v>
      </c>
      <c r="CI322" s="6">
        <f t="shared" si="519"/>
        <v>876841.10137061239</v>
      </c>
      <c r="CJ322" s="6">
        <f t="shared" si="519"/>
        <v>876841.10137061239</v>
      </c>
      <c r="CK322" s="6">
        <f t="shared" si="519"/>
        <v>876841.10137061239</v>
      </c>
      <c r="CL322" s="6">
        <f t="shared" si="519"/>
        <v>876841.10137061239</v>
      </c>
      <c r="CM322" s="6">
        <f t="shared" si="519"/>
        <v>876841.10137061239</v>
      </c>
      <c r="CN322" s="6">
        <f t="shared" si="519"/>
        <v>876841.10137061239</v>
      </c>
      <c r="CO322" s="6">
        <f t="shared" si="519"/>
        <v>876841.10137061239</v>
      </c>
      <c r="CP322" s="6">
        <f t="shared" si="519"/>
        <v>876841.10137061239</v>
      </c>
      <c r="CQ322" s="6">
        <f t="shared" si="519"/>
        <v>876841.10137061239</v>
      </c>
      <c r="CR322" s="6">
        <f t="shared" si="519"/>
        <v>876841.10137061239</v>
      </c>
      <c r="CS322" s="6">
        <f t="shared" si="519"/>
        <v>876841.10137061239</v>
      </c>
      <c r="CT322" s="6">
        <f t="shared" si="519"/>
        <v>876841.10137061239</v>
      </c>
      <c r="CU322" s="6">
        <f t="shared" si="519"/>
        <v>876841.10137061239</v>
      </c>
      <c r="CV322" s="6">
        <f t="shared" si="519"/>
        <v>876841.10137061239</v>
      </c>
      <c r="CW322" s="6">
        <f t="shared" si="519"/>
        <v>876841.10137061239</v>
      </c>
      <c r="CX322" s="6">
        <f t="shared" si="519"/>
        <v>876841.10137061239</v>
      </c>
      <c r="CY322" s="6">
        <f t="shared" si="519"/>
        <v>876841.10137061239</v>
      </c>
      <c r="CZ322" s="6">
        <f t="shared" si="519"/>
        <v>876841.10137061239</v>
      </c>
      <c r="DA322" s="6">
        <f t="shared" si="519"/>
        <v>876841.10137061239</v>
      </c>
      <c r="DB322" s="6">
        <f t="shared" si="519"/>
        <v>876841.10137061239</v>
      </c>
      <c r="DC322" s="6">
        <f t="shared" si="519"/>
        <v>876841.10137061239</v>
      </c>
      <c r="DD322" s="6">
        <f t="shared" si="519"/>
        <v>876841.10137061239</v>
      </c>
      <c r="DE322" s="6">
        <f t="shared" si="519"/>
        <v>876841.10137061239</v>
      </c>
      <c r="DF322" s="6">
        <f t="shared" si="519"/>
        <v>876841.10137061239</v>
      </c>
      <c r="DG322" s="6">
        <f t="shared" si="519"/>
        <v>876841.10137061239</v>
      </c>
      <c r="DH322" s="6">
        <f t="shared" si="519"/>
        <v>876841.10137061239</v>
      </c>
      <c r="DI322" s="6">
        <f t="shared" si="519"/>
        <v>876841.10137061239</v>
      </c>
      <c r="DJ322" s="6">
        <f t="shared" si="519"/>
        <v>876841.10137061239</v>
      </c>
      <c r="DK322" s="6">
        <f t="shared" si="519"/>
        <v>876841.10137061239</v>
      </c>
      <c r="DL322" s="6">
        <f t="shared" si="519"/>
        <v>876841.10137061239</v>
      </c>
      <c r="DM322" s="6">
        <f t="shared" si="519"/>
        <v>876841.10137061239</v>
      </c>
      <c r="DN322" s="6">
        <f t="shared" si="519"/>
        <v>876841.10137061239</v>
      </c>
      <c r="DO322" s="6">
        <f t="shared" si="519"/>
        <v>876841.10137061239</v>
      </c>
      <c r="DP322" s="6">
        <f t="shared" si="519"/>
        <v>876841.10137061239</v>
      </c>
      <c r="DQ322" s="6">
        <f t="shared" si="519"/>
        <v>876841.10137061239</v>
      </c>
      <c r="DR322" s="6">
        <f t="shared" si="519"/>
        <v>876841.10137061239</v>
      </c>
      <c r="DS322" s="6">
        <f t="shared" si="519"/>
        <v>876841.10137061239</v>
      </c>
      <c r="DT322" s="6">
        <f t="shared" si="519"/>
        <v>876841.10137061239</v>
      </c>
      <c r="DU322" s="6">
        <f t="shared" si="519"/>
        <v>876841.10137061239</v>
      </c>
      <c r="DV322" s="6">
        <f t="shared" si="519"/>
        <v>876841.10137061239</v>
      </c>
      <c r="DW322" s="6">
        <f t="shared" si="519"/>
        <v>876841.10137061239</v>
      </c>
      <c r="DX322" s="6">
        <f t="shared" si="519"/>
        <v>876841.10137061239</v>
      </c>
      <c r="DY322" s="6">
        <f t="shared" si="519"/>
        <v>876841.10137061239</v>
      </c>
      <c r="DZ322" s="6">
        <f t="shared" si="519"/>
        <v>876841.10137061239</v>
      </c>
      <c r="EA322" s="6">
        <f t="shared" si="519"/>
        <v>876841.10137061239</v>
      </c>
      <c r="EB322" s="6">
        <f t="shared" si="519"/>
        <v>876841.10137061239</v>
      </c>
      <c r="EC322" s="6">
        <f t="shared" si="519"/>
        <v>876841.10137061239</v>
      </c>
      <c r="ED322" s="6">
        <f t="shared" si="519"/>
        <v>876841.10137061239</v>
      </c>
      <c r="EE322" s="6">
        <f t="shared" si="519"/>
        <v>876841.10137061239</v>
      </c>
      <c r="EF322" s="6">
        <f t="shared" si="519"/>
        <v>876841.10137061239</v>
      </c>
      <c r="EG322" s="6">
        <f t="shared" ref="EG322:FA322" si="520">EG311+EG312-EG319</f>
        <v>876841.10137061239</v>
      </c>
      <c r="EH322" s="6">
        <f t="shared" si="520"/>
        <v>876841.10137061239</v>
      </c>
      <c r="EI322" s="6">
        <f t="shared" si="520"/>
        <v>876841.10137061239</v>
      </c>
      <c r="EJ322" s="6">
        <f t="shared" si="520"/>
        <v>876841.10137061239</v>
      </c>
      <c r="EK322" s="6">
        <f t="shared" si="520"/>
        <v>876841.10137061239</v>
      </c>
      <c r="EL322" s="6">
        <f t="shared" si="520"/>
        <v>876841.10137061239</v>
      </c>
      <c r="EM322" s="6">
        <f t="shared" si="520"/>
        <v>876841.10137061239</v>
      </c>
      <c r="EN322" s="6">
        <f t="shared" si="520"/>
        <v>876841.10137061239</v>
      </c>
      <c r="EO322" s="6">
        <f t="shared" si="520"/>
        <v>876841.10137061239</v>
      </c>
      <c r="EP322" s="6">
        <f t="shared" si="520"/>
        <v>876841.10137061239</v>
      </c>
      <c r="EQ322" s="6">
        <f t="shared" si="520"/>
        <v>876841.10137061239</v>
      </c>
      <c r="ER322" s="6">
        <f t="shared" si="520"/>
        <v>876841.10137061239</v>
      </c>
      <c r="ES322" s="6">
        <f t="shared" si="520"/>
        <v>876841.10137061239</v>
      </c>
      <c r="ET322" s="6">
        <f t="shared" si="520"/>
        <v>876841.10137061239</v>
      </c>
      <c r="EU322" s="6">
        <f t="shared" si="520"/>
        <v>876841.10137061239</v>
      </c>
      <c r="EV322" s="6">
        <f t="shared" si="520"/>
        <v>876841.10137061239</v>
      </c>
      <c r="EW322" s="6">
        <f t="shared" si="520"/>
        <v>876841.10137061239</v>
      </c>
      <c r="EX322" s="6">
        <f t="shared" si="520"/>
        <v>876841.10137061239</v>
      </c>
      <c r="EY322" s="6">
        <f t="shared" si="520"/>
        <v>876841.10137061239</v>
      </c>
      <c r="EZ322" s="6">
        <f t="shared" si="520"/>
        <v>876841.10137061239</v>
      </c>
      <c r="FA322" s="6">
        <f t="shared" si="520"/>
        <v>876841.10137061239</v>
      </c>
    </row>
    <row r="323" spans="1:157" outlineLevel="1" x14ac:dyDescent="0.35"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  <c r="BH323" s="6"/>
      <c r="BI323" s="6"/>
      <c r="BJ323" s="6"/>
      <c r="BK323" s="6"/>
      <c r="BL323" s="6"/>
      <c r="BM323" s="6"/>
      <c r="BN323" s="6"/>
      <c r="BO323" s="6"/>
      <c r="BP323" s="6"/>
      <c r="BQ323" s="6"/>
      <c r="BR323" s="6"/>
      <c r="BS323" s="6"/>
      <c r="BT323" s="6"/>
      <c r="BU323" s="6"/>
      <c r="BV323" s="6"/>
      <c r="BW323" s="6"/>
      <c r="BX323" s="6"/>
      <c r="BY323" s="6"/>
      <c r="BZ323" s="6"/>
      <c r="CA323" s="6"/>
      <c r="CB323" s="6"/>
      <c r="CC323" s="6"/>
      <c r="CD323" s="6"/>
      <c r="CE323" s="6"/>
      <c r="CF323" s="6"/>
      <c r="CG323" s="6"/>
      <c r="CH323" s="6"/>
      <c r="CI323" s="6"/>
      <c r="CJ323" s="6"/>
      <c r="CK323" s="6"/>
      <c r="CL323" s="6"/>
      <c r="CM323" s="6"/>
      <c r="CN323" s="6"/>
      <c r="CO323" s="6"/>
      <c r="CP323" s="6"/>
      <c r="CQ323" s="6"/>
      <c r="CR323" s="6"/>
      <c r="CS323" s="6"/>
      <c r="CT323" s="6"/>
      <c r="CU323" s="6"/>
      <c r="CV323" s="6"/>
      <c r="CW323" s="6"/>
      <c r="CX323" s="6"/>
      <c r="CY323" s="6"/>
      <c r="CZ323" s="6"/>
      <c r="DA323" s="6"/>
      <c r="DB323" s="6"/>
      <c r="DC323" s="6"/>
      <c r="DD323" s="6"/>
      <c r="DE323" s="6"/>
      <c r="DF323" s="6"/>
      <c r="DG323" s="6"/>
      <c r="DH323" s="6"/>
      <c r="DI323" s="6"/>
      <c r="DJ323" s="6"/>
      <c r="DK323" s="6"/>
      <c r="DL323" s="6"/>
      <c r="DM323" s="6"/>
      <c r="DN323" s="6"/>
      <c r="DO323" s="6"/>
      <c r="DP323" s="6"/>
      <c r="DQ323" s="6"/>
      <c r="DR323" s="6"/>
      <c r="DS323" s="6"/>
      <c r="DT323" s="6"/>
      <c r="DU323" s="6"/>
      <c r="DV323" s="6"/>
      <c r="DW323" s="6"/>
      <c r="DX323" s="6"/>
      <c r="DY323" s="6"/>
      <c r="DZ323" s="6"/>
      <c r="EA323" s="6"/>
      <c r="EB323" s="6"/>
      <c r="EC323" s="6"/>
      <c r="ED323" s="6"/>
      <c r="EE323" s="6"/>
      <c r="EF323" s="6"/>
      <c r="EG323" s="6"/>
      <c r="EH323" s="6"/>
      <c r="EI323" s="6"/>
      <c r="EJ323" s="6"/>
      <c r="EK323" s="6"/>
      <c r="EL323" s="6"/>
      <c r="EM323" s="6"/>
      <c r="EN323" s="6"/>
      <c r="EO323" s="6"/>
      <c r="EP323" s="6"/>
      <c r="EQ323" s="6"/>
      <c r="ER323" s="6"/>
      <c r="ES323" s="6"/>
      <c r="ET323" s="6"/>
      <c r="EU323" s="6"/>
      <c r="EV323" s="6"/>
      <c r="EW323" s="6"/>
      <c r="EX323" s="6"/>
      <c r="EY323" s="6"/>
      <c r="EZ323" s="6"/>
      <c r="FA323" s="6"/>
    </row>
    <row r="324" spans="1:157" outlineLevel="1" x14ac:dyDescent="0.35">
      <c r="C324" s="2" t="s">
        <v>411</v>
      </c>
      <c r="G324" s="6"/>
      <c r="H324" s="6">
        <f>H314-H318</f>
        <v>0</v>
      </c>
      <c r="I324" s="6">
        <f t="shared" ref="I324:BT324" si="521">I314-I318</f>
        <v>0</v>
      </c>
      <c r="J324" s="6">
        <f t="shared" si="521"/>
        <v>0</v>
      </c>
      <c r="K324" s="6">
        <f t="shared" si="521"/>
        <v>0</v>
      </c>
      <c r="L324" s="6">
        <f t="shared" si="521"/>
        <v>0</v>
      </c>
      <c r="M324" s="6">
        <f t="shared" si="521"/>
        <v>0</v>
      </c>
      <c r="N324" s="6">
        <f t="shared" si="521"/>
        <v>0</v>
      </c>
      <c r="O324" s="6">
        <f t="shared" si="521"/>
        <v>0</v>
      </c>
      <c r="P324" s="6">
        <f t="shared" si="521"/>
        <v>0</v>
      </c>
      <c r="Q324" s="6">
        <f t="shared" si="521"/>
        <v>0</v>
      </c>
      <c r="R324" s="6">
        <f t="shared" si="521"/>
        <v>0</v>
      </c>
      <c r="S324" s="6">
        <f t="shared" si="521"/>
        <v>0</v>
      </c>
      <c r="T324" s="6">
        <f t="shared" si="521"/>
        <v>907461.23500799993</v>
      </c>
      <c r="U324" s="6">
        <f t="shared" si="521"/>
        <v>907461.23500799993</v>
      </c>
      <c r="V324" s="6">
        <f t="shared" si="521"/>
        <v>1941215.4574629075</v>
      </c>
      <c r="W324" s="6">
        <f t="shared" si="521"/>
        <v>1639132.9105514849</v>
      </c>
      <c r="X324" s="6">
        <f t="shared" si="521"/>
        <v>1337050.3636400623</v>
      </c>
      <c r="Y324" s="6">
        <f t="shared" si="521"/>
        <v>1034967.8167286396</v>
      </c>
      <c r="Z324" s="6">
        <f t="shared" si="521"/>
        <v>970918.98468332866</v>
      </c>
      <c r="AA324" s="6">
        <f t="shared" si="521"/>
        <v>962837.52722638892</v>
      </c>
      <c r="AB324" s="6">
        <f t="shared" si="521"/>
        <v>954756.06976944918</v>
      </c>
      <c r="AC324" s="6">
        <f t="shared" si="521"/>
        <v>946674.61231250945</v>
      </c>
      <c r="AD324" s="6">
        <f t="shared" si="521"/>
        <v>940377.1375881061</v>
      </c>
      <c r="AE324" s="6">
        <f t="shared" si="521"/>
        <v>934079.66286370275</v>
      </c>
      <c r="AF324" s="6">
        <f t="shared" si="521"/>
        <v>927782.1881392994</v>
      </c>
      <c r="AG324" s="6">
        <f t="shared" si="521"/>
        <v>921484.71341489605</v>
      </c>
      <c r="AH324" s="6">
        <f t="shared" si="521"/>
        <v>916274.94078414259</v>
      </c>
      <c r="AI324" s="6">
        <f t="shared" si="521"/>
        <v>911065.16815338912</v>
      </c>
      <c r="AJ324" s="6">
        <f t="shared" si="521"/>
        <v>905855.39552263566</v>
      </c>
      <c r="AK324" s="6">
        <f t="shared" si="521"/>
        <v>900645.6228918822</v>
      </c>
      <c r="AL324" s="6">
        <f t="shared" si="521"/>
        <v>895478.73568321171</v>
      </c>
      <c r="AM324" s="6">
        <f t="shared" si="521"/>
        <v>890311.84847454121</v>
      </c>
      <c r="AN324" s="6">
        <f t="shared" si="521"/>
        <v>885144.96126587072</v>
      </c>
      <c r="AO324" s="6">
        <f t="shared" si="521"/>
        <v>879978.07405720023</v>
      </c>
      <c r="AP324" s="6">
        <f t="shared" si="521"/>
        <v>879193.83088555327</v>
      </c>
      <c r="AQ324" s="6">
        <f t="shared" si="521"/>
        <v>878409.58771390631</v>
      </c>
      <c r="AR324" s="6">
        <f t="shared" si="521"/>
        <v>877625.34454225935</v>
      </c>
      <c r="AS324" s="6">
        <f t="shared" si="521"/>
        <v>876841.10137061239</v>
      </c>
      <c r="AT324" s="6">
        <f t="shared" si="521"/>
        <v>876841.10137061239</v>
      </c>
      <c r="AU324" s="6">
        <f t="shared" si="521"/>
        <v>876841.10137061239</v>
      </c>
      <c r="AV324" s="6">
        <f t="shared" si="521"/>
        <v>876841.10137061239</v>
      </c>
      <c r="AW324" s="6">
        <f t="shared" si="521"/>
        <v>876841.10137061239</v>
      </c>
      <c r="AX324" s="6">
        <f t="shared" si="521"/>
        <v>876841.10137061239</v>
      </c>
      <c r="AY324" s="6">
        <f t="shared" si="521"/>
        <v>876841.10137061239</v>
      </c>
      <c r="AZ324" s="6">
        <f t="shared" si="521"/>
        <v>876841.10137061239</v>
      </c>
      <c r="BA324" s="6">
        <f t="shared" si="521"/>
        <v>876841.10137061239</v>
      </c>
      <c r="BB324" s="6">
        <f t="shared" si="521"/>
        <v>876841.10137061239</v>
      </c>
      <c r="BC324" s="6">
        <f t="shared" si="521"/>
        <v>876841.10137061239</v>
      </c>
      <c r="BD324" s="6">
        <f t="shared" si="521"/>
        <v>876841.10137061239</v>
      </c>
      <c r="BE324" s="6">
        <f t="shared" si="521"/>
        <v>876841.10137061239</v>
      </c>
      <c r="BF324" s="6">
        <f t="shared" si="521"/>
        <v>876841.10137061239</v>
      </c>
      <c r="BG324" s="6">
        <f t="shared" si="521"/>
        <v>876841.10137061239</v>
      </c>
      <c r="BH324" s="6">
        <f t="shared" si="521"/>
        <v>876841.10137061239</v>
      </c>
      <c r="BI324" s="6">
        <f t="shared" si="521"/>
        <v>876841.10137061239</v>
      </c>
      <c r="BJ324" s="6">
        <f t="shared" si="521"/>
        <v>876841.10137061239</v>
      </c>
      <c r="BK324" s="6">
        <f t="shared" si="521"/>
        <v>876841.10137061239</v>
      </c>
      <c r="BL324" s="6">
        <f t="shared" si="521"/>
        <v>876841.10137061239</v>
      </c>
      <c r="BM324" s="6">
        <f t="shared" si="521"/>
        <v>876841.10137061239</v>
      </c>
      <c r="BN324" s="6">
        <f t="shared" si="521"/>
        <v>876841.10137061239</v>
      </c>
      <c r="BO324" s="6">
        <f t="shared" si="521"/>
        <v>876841.10137061239</v>
      </c>
      <c r="BP324" s="6">
        <f t="shared" si="521"/>
        <v>876841.10137061239</v>
      </c>
      <c r="BQ324" s="6">
        <f t="shared" si="521"/>
        <v>876841.10137061239</v>
      </c>
      <c r="BR324" s="6">
        <f t="shared" si="521"/>
        <v>876841.10137061239</v>
      </c>
      <c r="BS324" s="6">
        <f t="shared" si="521"/>
        <v>876841.10137061239</v>
      </c>
      <c r="BT324" s="6">
        <f t="shared" si="521"/>
        <v>876841.10137061239</v>
      </c>
      <c r="BU324" s="6">
        <f t="shared" ref="BU324:EF324" si="522">BU314-BU318</f>
        <v>876841.10137061239</v>
      </c>
      <c r="BV324" s="6">
        <f t="shared" si="522"/>
        <v>876841.10137061239</v>
      </c>
      <c r="BW324" s="6">
        <f t="shared" si="522"/>
        <v>876841.10137061239</v>
      </c>
      <c r="BX324" s="6">
        <f t="shared" si="522"/>
        <v>876841.10137061239</v>
      </c>
      <c r="BY324" s="6">
        <f t="shared" si="522"/>
        <v>876841.10137061239</v>
      </c>
      <c r="BZ324" s="6">
        <f t="shared" si="522"/>
        <v>876841.10137061239</v>
      </c>
      <c r="CA324" s="6">
        <f t="shared" si="522"/>
        <v>876841.10137061239</v>
      </c>
      <c r="CB324" s="6">
        <f t="shared" si="522"/>
        <v>876841.10137061239</v>
      </c>
      <c r="CC324" s="6">
        <f t="shared" si="522"/>
        <v>876841.10137061239</v>
      </c>
      <c r="CD324" s="6">
        <f t="shared" si="522"/>
        <v>876841.10137061239</v>
      </c>
      <c r="CE324" s="6">
        <f t="shared" si="522"/>
        <v>876841.10137061239</v>
      </c>
      <c r="CF324" s="6">
        <f t="shared" si="522"/>
        <v>876841.10137061239</v>
      </c>
      <c r="CG324" s="6">
        <f t="shared" si="522"/>
        <v>876841.10137061239</v>
      </c>
      <c r="CH324" s="6">
        <f t="shared" si="522"/>
        <v>876841.10137061239</v>
      </c>
      <c r="CI324" s="6">
        <f t="shared" si="522"/>
        <v>876841.10137061239</v>
      </c>
      <c r="CJ324" s="6">
        <f t="shared" si="522"/>
        <v>876841.10137061239</v>
      </c>
      <c r="CK324" s="6">
        <f t="shared" si="522"/>
        <v>876841.10137061239</v>
      </c>
      <c r="CL324" s="6">
        <f t="shared" si="522"/>
        <v>876841.10137061239</v>
      </c>
      <c r="CM324" s="6">
        <f t="shared" si="522"/>
        <v>876841.10137061239</v>
      </c>
      <c r="CN324" s="6">
        <f t="shared" si="522"/>
        <v>876841.10137061239</v>
      </c>
      <c r="CO324" s="6">
        <f t="shared" si="522"/>
        <v>876841.10137061239</v>
      </c>
      <c r="CP324" s="6">
        <f t="shared" si="522"/>
        <v>876841.10137061239</v>
      </c>
      <c r="CQ324" s="6">
        <f t="shared" si="522"/>
        <v>876841.10137061239</v>
      </c>
      <c r="CR324" s="6">
        <f t="shared" si="522"/>
        <v>876841.10137061239</v>
      </c>
      <c r="CS324" s="6">
        <f t="shared" si="522"/>
        <v>876841.10137061239</v>
      </c>
      <c r="CT324" s="6">
        <f t="shared" si="522"/>
        <v>876841.10137061239</v>
      </c>
      <c r="CU324" s="6">
        <f t="shared" si="522"/>
        <v>876841.10137061239</v>
      </c>
      <c r="CV324" s="6">
        <f t="shared" si="522"/>
        <v>876841.10137061239</v>
      </c>
      <c r="CW324" s="6">
        <f t="shared" si="522"/>
        <v>876841.10137061239</v>
      </c>
      <c r="CX324" s="6">
        <f t="shared" si="522"/>
        <v>876841.10137061239</v>
      </c>
      <c r="CY324" s="6">
        <f t="shared" si="522"/>
        <v>876841.10137061239</v>
      </c>
      <c r="CZ324" s="6">
        <f t="shared" si="522"/>
        <v>876841.10137061239</v>
      </c>
      <c r="DA324" s="6">
        <f t="shared" si="522"/>
        <v>876841.10137061239</v>
      </c>
      <c r="DB324" s="6">
        <f t="shared" si="522"/>
        <v>876841.10137061239</v>
      </c>
      <c r="DC324" s="6">
        <f t="shared" si="522"/>
        <v>876841.10137061239</v>
      </c>
      <c r="DD324" s="6">
        <f t="shared" si="522"/>
        <v>876841.10137061239</v>
      </c>
      <c r="DE324" s="6">
        <f t="shared" si="522"/>
        <v>876841.10137061239</v>
      </c>
      <c r="DF324" s="6">
        <f t="shared" si="522"/>
        <v>876841.10137061239</v>
      </c>
      <c r="DG324" s="6">
        <f t="shared" si="522"/>
        <v>876841.10137061239</v>
      </c>
      <c r="DH324" s="6">
        <f t="shared" si="522"/>
        <v>876841.10137061239</v>
      </c>
      <c r="DI324" s="6">
        <f t="shared" si="522"/>
        <v>876841.10137061239</v>
      </c>
      <c r="DJ324" s="6">
        <f t="shared" si="522"/>
        <v>876841.10137061239</v>
      </c>
      <c r="DK324" s="6">
        <f t="shared" si="522"/>
        <v>876841.10137061239</v>
      </c>
      <c r="DL324" s="6">
        <f t="shared" si="522"/>
        <v>876841.10137061239</v>
      </c>
      <c r="DM324" s="6">
        <f t="shared" si="522"/>
        <v>876841.10137061239</v>
      </c>
      <c r="DN324" s="6">
        <f t="shared" si="522"/>
        <v>876841.10137061239</v>
      </c>
      <c r="DO324" s="6">
        <f t="shared" si="522"/>
        <v>876841.10137061239</v>
      </c>
      <c r="DP324" s="6">
        <f t="shared" si="522"/>
        <v>876841.10137061239</v>
      </c>
      <c r="DQ324" s="6">
        <f t="shared" si="522"/>
        <v>876841.10137061239</v>
      </c>
      <c r="DR324" s="6">
        <f t="shared" si="522"/>
        <v>876841.10137061239</v>
      </c>
      <c r="DS324" s="6">
        <f t="shared" si="522"/>
        <v>876841.10137061239</v>
      </c>
      <c r="DT324" s="6">
        <f t="shared" si="522"/>
        <v>876841.10137061239</v>
      </c>
      <c r="DU324" s="6">
        <f t="shared" si="522"/>
        <v>876841.10137061239</v>
      </c>
      <c r="DV324" s="6">
        <f t="shared" si="522"/>
        <v>876841.10137061239</v>
      </c>
      <c r="DW324" s="6">
        <f t="shared" si="522"/>
        <v>876841.10137061239</v>
      </c>
      <c r="DX324" s="6">
        <f t="shared" si="522"/>
        <v>876841.10137061239</v>
      </c>
      <c r="DY324" s="6">
        <f t="shared" si="522"/>
        <v>876841.10137061239</v>
      </c>
      <c r="DZ324" s="6">
        <f t="shared" si="522"/>
        <v>876841.10137061239</v>
      </c>
      <c r="EA324" s="6">
        <f t="shared" si="522"/>
        <v>876841.10137061239</v>
      </c>
      <c r="EB324" s="6">
        <f t="shared" si="522"/>
        <v>876841.10137061239</v>
      </c>
      <c r="EC324" s="6">
        <f t="shared" si="522"/>
        <v>876841.10137061239</v>
      </c>
      <c r="ED324" s="6">
        <f t="shared" si="522"/>
        <v>876841.10137061239</v>
      </c>
      <c r="EE324" s="6">
        <f t="shared" si="522"/>
        <v>876841.10137061239</v>
      </c>
      <c r="EF324" s="6">
        <f t="shared" si="522"/>
        <v>876841.10137061239</v>
      </c>
      <c r="EG324" s="6">
        <f t="shared" ref="EG324:FA324" si="523">EG314-EG318</f>
        <v>876841.10137061239</v>
      </c>
      <c r="EH324" s="6">
        <f t="shared" si="523"/>
        <v>876841.10137061239</v>
      </c>
      <c r="EI324" s="6">
        <f t="shared" si="523"/>
        <v>876841.10137061239</v>
      </c>
      <c r="EJ324" s="6">
        <f t="shared" si="523"/>
        <v>876841.10137061239</v>
      </c>
      <c r="EK324" s="6">
        <f t="shared" si="523"/>
        <v>876841.10137061239</v>
      </c>
      <c r="EL324" s="6">
        <f t="shared" si="523"/>
        <v>876841.10137061239</v>
      </c>
      <c r="EM324" s="6">
        <f t="shared" si="523"/>
        <v>876841.10137061239</v>
      </c>
      <c r="EN324" s="6">
        <f t="shared" si="523"/>
        <v>876841.10137061239</v>
      </c>
      <c r="EO324" s="6">
        <f t="shared" si="523"/>
        <v>876841.10137061239</v>
      </c>
      <c r="EP324" s="6">
        <f t="shared" si="523"/>
        <v>876841.10137061239</v>
      </c>
      <c r="EQ324" s="6">
        <f t="shared" si="523"/>
        <v>876841.10137061239</v>
      </c>
      <c r="ER324" s="6">
        <f t="shared" si="523"/>
        <v>876841.10137061239</v>
      </c>
      <c r="ES324" s="6">
        <f t="shared" si="523"/>
        <v>876841.10137061239</v>
      </c>
      <c r="ET324" s="6">
        <f t="shared" si="523"/>
        <v>876841.10137061239</v>
      </c>
      <c r="EU324" s="6">
        <f t="shared" si="523"/>
        <v>876841.10137061239</v>
      </c>
      <c r="EV324" s="6">
        <f t="shared" si="523"/>
        <v>876841.10137061239</v>
      </c>
      <c r="EW324" s="6">
        <f t="shared" si="523"/>
        <v>876841.10137061239</v>
      </c>
      <c r="EX324" s="6">
        <f t="shared" si="523"/>
        <v>876841.10137061239</v>
      </c>
      <c r="EY324" s="6">
        <f t="shared" si="523"/>
        <v>876841.10137061239</v>
      </c>
      <c r="EZ324" s="6">
        <f t="shared" si="523"/>
        <v>876841.10137061239</v>
      </c>
      <c r="FA324" s="6">
        <f t="shared" si="523"/>
        <v>876841.10137061239</v>
      </c>
    </row>
    <row r="325" spans="1:157" outlineLevel="1" x14ac:dyDescent="0.35">
      <c r="C325" s="2" t="s">
        <v>170</v>
      </c>
      <c r="H325" s="6">
        <f t="shared" ref="H325:AM325" si="524">MAX(-H324,0)</f>
        <v>0</v>
      </c>
      <c r="I325" s="6">
        <f t="shared" si="524"/>
        <v>0</v>
      </c>
      <c r="J325" s="6">
        <f t="shared" si="524"/>
        <v>0</v>
      </c>
      <c r="K325" s="6">
        <f t="shared" si="524"/>
        <v>0</v>
      </c>
      <c r="L325" s="6">
        <f t="shared" si="524"/>
        <v>0</v>
      </c>
      <c r="M325" s="6">
        <f t="shared" si="524"/>
        <v>0</v>
      </c>
      <c r="N325" s="6">
        <f t="shared" si="524"/>
        <v>0</v>
      </c>
      <c r="O325" s="6">
        <f t="shared" si="524"/>
        <v>0</v>
      </c>
      <c r="P325" s="6">
        <f t="shared" si="524"/>
        <v>0</v>
      </c>
      <c r="Q325" s="6">
        <f t="shared" si="524"/>
        <v>0</v>
      </c>
      <c r="R325" s="6">
        <f t="shared" si="524"/>
        <v>0</v>
      </c>
      <c r="S325" s="6">
        <f t="shared" si="524"/>
        <v>0</v>
      </c>
      <c r="T325" s="6">
        <f t="shared" si="524"/>
        <v>0</v>
      </c>
      <c r="U325" s="6">
        <f t="shared" si="524"/>
        <v>0</v>
      </c>
      <c r="V325" s="6">
        <f t="shared" si="524"/>
        <v>0</v>
      </c>
      <c r="W325" s="6">
        <f t="shared" si="524"/>
        <v>0</v>
      </c>
      <c r="X325" s="6">
        <f t="shared" si="524"/>
        <v>0</v>
      </c>
      <c r="Y325" s="6">
        <f t="shared" si="524"/>
        <v>0</v>
      </c>
      <c r="Z325" s="6">
        <f t="shared" si="524"/>
        <v>0</v>
      </c>
      <c r="AA325" s="6">
        <f t="shared" si="524"/>
        <v>0</v>
      </c>
      <c r="AB325" s="6">
        <f t="shared" si="524"/>
        <v>0</v>
      </c>
      <c r="AC325" s="6">
        <f t="shared" si="524"/>
        <v>0</v>
      </c>
      <c r="AD325" s="6">
        <f t="shared" si="524"/>
        <v>0</v>
      </c>
      <c r="AE325" s="6">
        <f t="shared" si="524"/>
        <v>0</v>
      </c>
      <c r="AF325" s="6">
        <f t="shared" si="524"/>
        <v>0</v>
      </c>
      <c r="AG325" s="6">
        <f t="shared" si="524"/>
        <v>0</v>
      </c>
      <c r="AH325" s="6">
        <f t="shared" si="524"/>
        <v>0</v>
      </c>
      <c r="AI325" s="6">
        <f t="shared" si="524"/>
        <v>0</v>
      </c>
      <c r="AJ325" s="6">
        <f t="shared" si="524"/>
        <v>0</v>
      </c>
      <c r="AK325" s="6">
        <f t="shared" si="524"/>
        <v>0</v>
      </c>
      <c r="AL325" s="6">
        <f t="shared" si="524"/>
        <v>0</v>
      </c>
      <c r="AM325" s="6">
        <f t="shared" si="524"/>
        <v>0</v>
      </c>
      <c r="AN325" s="6">
        <f t="shared" ref="AN325:BS325" si="525">MAX(-AN324,0)</f>
        <v>0</v>
      </c>
      <c r="AO325" s="6">
        <f t="shared" si="525"/>
        <v>0</v>
      </c>
      <c r="AP325" s="6">
        <f t="shared" si="525"/>
        <v>0</v>
      </c>
      <c r="AQ325" s="6">
        <f t="shared" si="525"/>
        <v>0</v>
      </c>
      <c r="AR325" s="6">
        <f t="shared" si="525"/>
        <v>0</v>
      </c>
      <c r="AS325" s="6">
        <f t="shared" si="525"/>
        <v>0</v>
      </c>
      <c r="AT325" s="6">
        <f t="shared" si="525"/>
        <v>0</v>
      </c>
      <c r="AU325" s="6">
        <f t="shared" si="525"/>
        <v>0</v>
      </c>
      <c r="AV325" s="6">
        <f t="shared" si="525"/>
        <v>0</v>
      </c>
      <c r="AW325" s="6">
        <f t="shared" si="525"/>
        <v>0</v>
      </c>
      <c r="AX325" s="6">
        <f t="shared" si="525"/>
        <v>0</v>
      </c>
      <c r="AY325" s="6">
        <f t="shared" si="525"/>
        <v>0</v>
      </c>
      <c r="AZ325" s="6">
        <f t="shared" si="525"/>
        <v>0</v>
      </c>
      <c r="BA325" s="6">
        <f t="shared" si="525"/>
        <v>0</v>
      </c>
      <c r="BB325" s="6">
        <f t="shared" si="525"/>
        <v>0</v>
      </c>
      <c r="BC325" s="6">
        <f t="shared" si="525"/>
        <v>0</v>
      </c>
      <c r="BD325" s="6">
        <f t="shared" si="525"/>
        <v>0</v>
      </c>
      <c r="BE325" s="6">
        <f t="shared" si="525"/>
        <v>0</v>
      </c>
      <c r="BF325" s="6">
        <f t="shared" si="525"/>
        <v>0</v>
      </c>
      <c r="BG325" s="6">
        <f t="shared" si="525"/>
        <v>0</v>
      </c>
      <c r="BH325" s="6">
        <f t="shared" si="525"/>
        <v>0</v>
      </c>
      <c r="BI325" s="6">
        <f t="shared" si="525"/>
        <v>0</v>
      </c>
      <c r="BJ325" s="6">
        <f t="shared" si="525"/>
        <v>0</v>
      </c>
      <c r="BK325" s="6">
        <f t="shared" si="525"/>
        <v>0</v>
      </c>
      <c r="BL325" s="6">
        <f t="shared" si="525"/>
        <v>0</v>
      </c>
      <c r="BM325" s="6">
        <f t="shared" si="525"/>
        <v>0</v>
      </c>
      <c r="BN325" s="6">
        <f t="shared" si="525"/>
        <v>0</v>
      </c>
      <c r="BO325" s="6">
        <f t="shared" si="525"/>
        <v>0</v>
      </c>
      <c r="BP325" s="6">
        <f t="shared" si="525"/>
        <v>0</v>
      </c>
      <c r="BQ325" s="6">
        <f t="shared" si="525"/>
        <v>0</v>
      </c>
      <c r="BR325" s="6">
        <f t="shared" si="525"/>
        <v>0</v>
      </c>
      <c r="BS325" s="6">
        <f t="shared" si="525"/>
        <v>0</v>
      </c>
      <c r="BT325" s="6">
        <f t="shared" ref="BT325:CY325" si="526">MAX(-BT324,0)</f>
        <v>0</v>
      </c>
      <c r="BU325" s="6">
        <f t="shared" si="526"/>
        <v>0</v>
      </c>
      <c r="BV325" s="6">
        <f t="shared" si="526"/>
        <v>0</v>
      </c>
      <c r="BW325" s="6">
        <f t="shared" si="526"/>
        <v>0</v>
      </c>
      <c r="BX325" s="6">
        <f t="shared" si="526"/>
        <v>0</v>
      </c>
      <c r="BY325" s="6">
        <f t="shared" si="526"/>
        <v>0</v>
      </c>
      <c r="BZ325" s="6">
        <f t="shared" si="526"/>
        <v>0</v>
      </c>
      <c r="CA325" s="6">
        <f t="shared" si="526"/>
        <v>0</v>
      </c>
      <c r="CB325" s="6">
        <f t="shared" si="526"/>
        <v>0</v>
      </c>
      <c r="CC325" s="6">
        <f t="shared" si="526"/>
        <v>0</v>
      </c>
      <c r="CD325" s="6">
        <f t="shared" si="526"/>
        <v>0</v>
      </c>
      <c r="CE325" s="6">
        <f t="shared" si="526"/>
        <v>0</v>
      </c>
      <c r="CF325" s="6">
        <f t="shared" si="526"/>
        <v>0</v>
      </c>
      <c r="CG325" s="6">
        <f t="shared" si="526"/>
        <v>0</v>
      </c>
      <c r="CH325" s="6">
        <f t="shared" si="526"/>
        <v>0</v>
      </c>
      <c r="CI325" s="6">
        <f t="shared" si="526"/>
        <v>0</v>
      </c>
      <c r="CJ325" s="6">
        <f t="shared" si="526"/>
        <v>0</v>
      </c>
      <c r="CK325" s="6">
        <f t="shared" si="526"/>
        <v>0</v>
      </c>
      <c r="CL325" s="6">
        <f t="shared" si="526"/>
        <v>0</v>
      </c>
      <c r="CM325" s="6">
        <f t="shared" si="526"/>
        <v>0</v>
      </c>
      <c r="CN325" s="6">
        <f t="shared" si="526"/>
        <v>0</v>
      </c>
      <c r="CO325" s="6">
        <f t="shared" si="526"/>
        <v>0</v>
      </c>
      <c r="CP325" s="6">
        <f t="shared" si="526"/>
        <v>0</v>
      </c>
      <c r="CQ325" s="6">
        <f t="shared" si="526"/>
        <v>0</v>
      </c>
      <c r="CR325" s="6">
        <f t="shared" si="526"/>
        <v>0</v>
      </c>
      <c r="CS325" s="6">
        <f t="shared" si="526"/>
        <v>0</v>
      </c>
      <c r="CT325" s="6">
        <f t="shared" si="526"/>
        <v>0</v>
      </c>
      <c r="CU325" s="6">
        <f t="shared" si="526"/>
        <v>0</v>
      </c>
      <c r="CV325" s="6">
        <f t="shared" si="526"/>
        <v>0</v>
      </c>
      <c r="CW325" s="6">
        <f t="shared" si="526"/>
        <v>0</v>
      </c>
      <c r="CX325" s="6">
        <f t="shared" si="526"/>
        <v>0</v>
      </c>
      <c r="CY325" s="6">
        <f t="shared" si="526"/>
        <v>0</v>
      </c>
      <c r="CZ325" s="6">
        <f t="shared" ref="CZ325:EE325" si="527">MAX(-CZ324,0)</f>
        <v>0</v>
      </c>
      <c r="DA325" s="6">
        <f t="shared" si="527"/>
        <v>0</v>
      </c>
      <c r="DB325" s="6">
        <f t="shared" si="527"/>
        <v>0</v>
      </c>
      <c r="DC325" s="6">
        <f t="shared" si="527"/>
        <v>0</v>
      </c>
      <c r="DD325" s="6">
        <f t="shared" si="527"/>
        <v>0</v>
      </c>
      <c r="DE325" s="6">
        <f t="shared" si="527"/>
        <v>0</v>
      </c>
      <c r="DF325" s="6">
        <f t="shared" si="527"/>
        <v>0</v>
      </c>
      <c r="DG325" s="6">
        <f t="shared" si="527"/>
        <v>0</v>
      </c>
      <c r="DH325" s="6">
        <f t="shared" si="527"/>
        <v>0</v>
      </c>
      <c r="DI325" s="6">
        <f t="shared" si="527"/>
        <v>0</v>
      </c>
      <c r="DJ325" s="6">
        <f t="shared" si="527"/>
        <v>0</v>
      </c>
      <c r="DK325" s="6">
        <f t="shared" si="527"/>
        <v>0</v>
      </c>
      <c r="DL325" s="6">
        <f t="shared" si="527"/>
        <v>0</v>
      </c>
      <c r="DM325" s="6">
        <f t="shared" si="527"/>
        <v>0</v>
      </c>
      <c r="DN325" s="6">
        <f t="shared" si="527"/>
        <v>0</v>
      </c>
      <c r="DO325" s="6">
        <f t="shared" si="527"/>
        <v>0</v>
      </c>
      <c r="DP325" s="6">
        <f t="shared" si="527"/>
        <v>0</v>
      </c>
      <c r="DQ325" s="6">
        <f t="shared" si="527"/>
        <v>0</v>
      </c>
      <c r="DR325" s="6">
        <f t="shared" si="527"/>
        <v>0</v>
      </c>
      <c r="DS325" s="6">
        <f t="shared" si="527"/>
        <v>0</v>
      </c>
      <c r="DT325" s="6">
        <f t="shared" si="527"/>
        <v>0</v>
      </c>
      <c r="DU325" s="6">
        <f t="shared" si="527"/>
        <v>0</v>
      </c>
      <c r="DV325" s="6">
        <f t="shared" si="527"/>
        <v>0</v>
      </c>
      <c r="DW325" s="6">
        <f t="shared" si="527"/>
        <v>0</v>
      </c>
      <c r="DX325" s="6">
        <f t="shared" si="527"/>
        <v>0</v>
      </c>
      <c r="DY325" s="6">
        <f t="shared" si="527"/>
        <v>0</v>
      </c>
      <c r="DZ325" s="6">
        <f t="shared" si="527"/>
        <v>0</v>
      </c>
      <c r="EA325" s="6">
        <f t="shared" si="527"/>
        <v>0</v>
      </c>
      <c r="EB325" s="6">
        <f t="shared" si="527"/>
        <v>0</v>
      </c>
      <c r="EC325" s="6">
        <f t="shared" si="527"/>
        <v>0</v>
      </c>
      <c r="ED325" s="6">
        <f t="shared" si="527"/>
        <v>0</v>
      </c>
      <c r="EE325" s="6">
        <f t="shared" si="527"/>
        <v>0</v>
      </c>
      <c r="EF325" s="6">
        <f t="shared" ref="EF325:FA325" si="528">MAX(-EF324,0)</f>
        <v>0</v>
      </c>
      <c r="EG325" s="6">
        <f t="shared" si="528"/>
        <v>0</v>
      </c>
      <c r="EH325" s="6">
        <f t="shared" si="528"/>
        <v>0</v>
      </c>
      <c r="EI325" s="6">
        <f t="shared" si="528"/>
        <v>0</v>
      </c>
      <c r="EJ325" s="6">
        <f t="shared" si="528"/>
        <v>0</v>
      </c>
      <c r="EK325" s="6">
        <f t="shared" si="528"/>
        <v>0</v>
      </c>
      <c r="EL325" s="6">
        <f t="shared" si="528"/>
        <v>0</v>
      </c>
      <c r="EM325" s="6">
        <f t="shared" si="528"/>
        <v>0</v>
      </c>
      <c r="EN325" s="6">
        <f t="shared" si="528"/>
        <v>0</v>
      </c>
      <c r="EO325" s="6">
        <f t="shared" si="528"/>
        <v>0</v>
      </c>
      <c r="EP325" s="6">
        <f t="shared" si="528"/>
        <v>0</v>
      </c>
      <c r="EQ325" s="6">
        <f t="shared" si="528"/>
        <v>0</v>
      </c>
      <c r="ER325" s="6">
        <f t="shared" si="528"/>
        <v>0</v>
      </c>
      <c r="ES325" s="6">
        <f t="shared" si="528"/>
        <v>0</v>
      </c>
      <c r="ET325" s="6">
        <f t="shared" si="528"/>
        <v>0</v>
      </c>
      <c r="EU325" s="6">
        <f t="shared" si="528"/>
        <v>0</v>
      </c>
      <c r="EV325" s="6">
        <f t="shared" si="528"/>
        <v>0</v>
      </c>
      <c r="EW325" s="6">
        <f t="shared" si="528"/>
        <v>0</v>
      </c>
      <c r="EX325" s="6">
        <f t="shared" si="528"/>
        <v>0</v>
      </c>
      <c r="EY325" s="6">
        <f t="shared" si="528"/>
        <v>0</v>
      </c>
      <c r="EZ325" s="6">
        <f t="shared" si="528"/>
        <v>0</v>
      </c>
      <c r="FA325" s="6">
        <f t="shared" si="528"/>
        <v>0</v>
      </c>
    </row>
    <row r="326" spans="1:157" outlineLevel="1" x14ac:dyDescent="0.35">
      <c r="C326" s="2" t="s">
        <v>166</v>
      </c>
      <c r="H326" s="6">
        <f>MIN(H300,MAX(H324,0))</f>
        <v>0</v>
      </c>
      <c r="I326" s="6">
        <f t="shared" ref="I326:BT326" si="529">MIN(I300,MAX(I324,0))</f>
        <v>0</v>
      </c>
      <c r="J326" s="6">
        <f t="shared" si="529"/>
        <v>0</v>
      </c>
      <c r="K326" s="6">
        <f t="shared" si="529"/>
        <v>0</v>
      </c>
      <c r="L326" s="6">
        <f t="shared" si="529"/>
        <v>0</v>
      </c>
      <c r="M326" s="6">
        <f t="shared" si="529"/>
        <v>0</v>
      </c>
      <c r="N326" s="6">
        <f t="shared" si="529"/>
        <v>0</v>
      </c>
      <c r="O326" s="6">
        <f t="shared" si="529"/>
        <v>0</v>
      </c>
      <c r="P326" s="6">
        <f t="shared" si="529"/>
        <v>0</v>
      </c>
      <c r="Q326" s="6">
        <f t="shared" si="529"/>
        <v>0</v>
      </c>
      <c r="R326" s="6">
        <f t="shared" si="529"/>
        <v>0</v>
      </c>
      <c r="S326" s="6">
        <f t="shared" si="529"/>
        <v>0</v>
      </c>
      <c r="T326" s="6">
        <f t="shared" si="529"/>
        <v>0</v>
      </c>
      <c r="U326" s="6">
        <f t="shared" si="529"/>
        <v>0</v>
      </c>
      <c r="V326" s="6">
        <f t="shared" si="529"/>
        <v>0</v>
      </c>
      <c r="W326" s="6">
        <f t="shared" si="529"/>
        <v>0</v>
      </c>
      <c r="X326" s="6">
        <f t="shared" si="529"/>
        <v>0</v>
      </c>
      <c r="Y326" s="6">
        <f t="shared" si="529"/>
        <v>0</v>
      </c>
      <c r="Z326" s="6">
        <f t="shared" si="529"/>
        <v>0</v>
      </c>
      <c r="AA326" s="6">
        <f t="shared" si="529"/>
        <v>0</v>
      </c>
      <c r="AB326" s="6">
        <f t="shared" si="529"/>
        <v>0</v>
      </c>
      <c r="AC326" s="6">
        <f t="shared" si="529"/>
        <v>0</v>
      </c>
      <c r="AD326" s="6">
        <f t="shared" si="529"/>
        <v>0</v>
      </c>
      <c r="AE326" s="6">
        <f t="shared" si="529"/>
        <v>0</v>
      </c>
      <c r="AF326" s="6">
        <f t="shared" si="529"/>
        <v>0</v>
      </c>
      <c r="AG326" s="6">
        <f t="shared" si="529"/>
        <v>0</v>
      </c>
      <c r="AH326" s="6">
        <f t="shared" si="529"/>
        <v>0</v>
      </c>
      <c r="AI326" s="6">
        <f t="shared" si="529"/>
        <v>0</v>
      </c>
      <c r="AJ326" s="6">
        <f t="shared" si="529"/>
        <v>0</v>
      </c>
      <c r="AK326" s="6">
        <f t="shared" si="529"/>
        <v>0</v>
      </c>
      <c r="AL326" s="6">
        <f t="shared" si="529"/>
        <v>0</v>
      </c>
      <c r="AM326" s="6">
        <f t="shared" si="529"/>
        <v>0</v>
      </c>
      <c r="AN326" s="6">
        <f t="shared" si="529"/>
        <v>0</v>
      </c>
      <c r="AO326" s="6">
        <f t="shared" si="529"/>
        <v>0</v>
      </c>
      <c r="AP326" s="6">
        <f t="shared" si="529"/>
        <v>0</v>
      </c>
      <c r="AQ326" s="6">
        <f t="shared" si="529"/>
        <v>0</v>
      </c>
      <c r="AR326" s="6">
        <f t="shared" si="529"/>
        <v>0</v>
      </c>
      <c r="AS326" s="6">
        <f t="shared" si="529"/>
        <v>0</v>
      </c>
      <c r="AT326" s="6">
        <f t="shared" si="529"/>
        <v>0</v>
      </c>
      <c r="AU326" s="6">
        <f t="shared" si="529"/>
        <v>0</v>
      </c>
      <c r="AV326" s="6">
        <f t="shared" si="529"/>
        <v>0</v>
      </c>
      <c r="AW326" s="6">
        <f t="shared" si="529"/>
        <v>0</v>
      </c>
      <c r="AX326" s="6">
        <f t="shared" si="529"/>
        <v>0</v>
      </c>
      <c r="AY326" s="6">
        <f t="shared" si="529"/>
        <v>0</v>
      </c>
      <c r="AZ326" s="6">
        <f t="shared" si="529"/>
        <v>0</v>
      </c>
      <c r="BA326" s="6">
        <f t="shared" si="529"/>
        <v>0</v>
      </c>
      <c r="BB326" s="6">
        <f t="shared" si="529"/>
        <v>0</v>
      </c>
      <c r="BC326" s="6">
        <f t="shared" si="529"/>
        <v>0</v>
      </c>
      <c r="BD326" s="6">
        <f t="shared" si="529"/>
        <v>0</v>
      </c>
      <c r="BE326" s="6">
        <f t="shared" si="529"/>
        <v>0</v>
      </c>
      <c r="BF326" s="6">
        <f t="shared" si="529"/>
        <v>0</v>
      </c>
      <c r="BG326" s="6">
        <f t="shared" si="529"/>
        <v>0</v>
      </c>
      <c r="BH326" s="6">
        <f t="shared" si="529"/>
        <v>0</v>
      </c>
      <c r="BI326" s="6">
        <f t="shared" si="529"/>
        <v>0</v>
      </c>
      <c r="BJ326" s="6">
        <f t="shared" si="529"/>
        <v>0</v>
      </c>
      <c r="BK326" s="6">
        <f t="shared" si="529"/>
        <v>0</v>
      </c>
      <c r="BL326" s="6">
        <f t="shared" si="529"/>
        <v>0</v>
      </c>
      <c r="BM326" s="6">
        <f t="shared" si="529"/>
        <v>0</v>
      </c>
      <c r="BN326" s="6">
        <f t="shared" si="529"/>
        <v>0</v>
      </c>
      <c r="BO326" s="6">
        <f t="shared" si="529"/>
        <v>0</v>
      </c>
      <c r="BP326" s="6">
        <f t="shared" si="529"/>
        <v>0</v>
      </c>
      <c r="BQ326" s="6">
        <f t="shared" si="529"/>
        <v>0</v>
      </c>
      <c r="BR326" s="6">
        <f t="shared" si="529"/>
        <v>0</v>
      </c>
      <c r="BS326" s="6">
        <f t="shared" si="529"/>
        <v>0</v>
      </c>
      <c r="BT326" s="6">
        <f t="shared" si="529"/>
        <v>0</v>
      </c>
      <c r="BU326" s="6">
        <f t="shared" ref="BU326:EF326" si="530">MIN(BU300,MAX(BU324,0))</f>
        <v>0</v>
      </c>
      <c r="BV326" s="6">
        <f t="shared" si="530"/>
        <v>0</v>
      </c>
      <c r="BW326" s="6">
        <f t="shared" si="530"/>
        <v>0</v>
      </c>
      <c r="BX326" s="6">
        <f t="shared" si="530"/>
        <v>0</v>
      </c>
      <c r="BY326" s="6">
        <f t="shared" si="530"/>
        <v>0</v>
      </c>
      <c r="BZ326" s="6">
        <f t="shared" si="530"/>
        <v>0</v>
      </c>
      <c r="CA326" s="6">
        <f t="shared" si="530"/>
        <v>0</v>
      </c>
      <c r="CB326" s="6">
        <f t="shared" si="530"/>
        <v>0</v>
      </c>
      <c r="CC326" s="6">
        <f t="shared" si="530"/>
        <v>0</v>
      </c>
      <c r="CD326" s="6">
        <f t="shared" si="530"/>
        <v>0</v>
      </c>
      <c r="CE326" s="6">
        <f t="shared" si="530"/>
        <v>0</v>
      </c>
      <c r="CF326" s="6">
        <f t="shared" si="530"/>
        <v>0</v>
      </c>
      <c r="CG326" s="6">
        <f t="shared" si="530"/>
        <v>0</v>
      </c>
      <c r="CH326" s="6">
        <f t="shared" si="530"/>
        <v>0</v>
      </c>
      <c r="CI326" s="6">
        <f t="shared" si="530"/>
        <v>0</v>
      </c>
      <c r="CJ326" s="6">
        <f t="shared" si="530"/>
        <v>0</v>
      </c>
      <c r="CK326" s="6">
        <f t="shared" si="530"/>
        <v>0</v>
      </c>
      <c r="CL326" s="6">
        <f t="shared" si="530"/>
        <v>0</v>
      </c>
      <c r="CM326" s="6">
        <f t="shared" si="530"/>
        <v>0</v>
      </c>
      <c r="CN326" s="6">
        <f t="shared" si="530"/>
        <v>0</v>
      </c>
      <c r="CO326" s="6">
        <f t="shared" si="530"/>
        <v>0</v>
      </c>
      <c r="CP326" s="6">
        <f t="shared" si="530"/>
        <v>0</v>
      </c>
      <c r="CQ326" s="6">
        <f t="shared" si="530"/>
        <v>0</v>
      </c>
      <c r="CR326" s="6">
        <f t="shared" si="530"/>
        <v>0</v>
      </c>
      <c r="CS326" s="6">
        <f t="shared" si="530"/>
        <v>0</v>
      </c>
      <c r="CT326" s="6">
        <f t="shared" si="530"/>
        <v>0</v>
      </c>
      <c r="CU326" s="6">
        <f t="shared" si="530"/>
        <v>0</v>
      </c>
      <c r="CV326" s="6">
        <f t="shared" si="530"/>
        <v>0</v>
      </c>
      <c r="CW326" s="6">
        <f t="shared" si="530"/>
        <v>0</v>
      </c>
      <c r="CX326" s="6">
        <f t="shared" si="530"/>
        <v>0</v>
      </c>
      <c r="CY326" s="6">
        <f t="shared" si="530"/>
        <v>0</v>
      </c>
      <c r="CZ326" s="6">
        <f t="shared" si="530"/>
        <v>0</v>
      </c>
      <c r="DA326" s="6">
        <f t="shared" si="530"/>
        <v>0</v>
      </c>
      <c r="DB326" s="6">
        <f t="shared" si="530"/>
        <v>0</v>
      </c>
      <c r="DC326" s="6">
        <f t="shared" si="530"/>
        <v>0</v>
      </c>
      <c r="DD326" s="6">
        <f t="shared" si="530"/>
        <v>0</v>
      </c>
      <c r="DE326" s="6">
        <f t="shared" si="530"/>
        <v>0</v>
      </c>
      <c r="DF326" s="6">
        <f t="shared" si="530"/>
        <v>0</v>
      </c>
      <c r="DG326" s="6">
        <f t="shared" si="530"/>
        <v>0</v>
      </c>
      <c r="DH326" s="6">
        <f t="shared" si="530"/>
        <v>0</v>
      </c>
      <c r="DI326" s="6">
        <f t="shared" si="530"/>
        <v>0</v>
      </c>
      <c r="DJ326" s="6">
        <f t="shared" si="530"/>
        <v>0</v>
      </c>
      <c r="DK326" s="6">
        <f t="shared" si="530"/>
        <v>0</v>
      </c>
      <c r="DL326" s="6">
        <f t="shared" si="530"/>
        <v>0</v>
      </c>
      <c r="DM326" s="6">
        <f t="shared" si="530"/>
        <v>0</v>
      </c>
      <c r="DN326" s="6">
        <f t="shared" si="530"/>
        <v>0</v>
      </c>
      <c r="DO326" s="6">
        <f t="shared" si="530"/>
        <v>0</v>
      </c>
      <c r="DP326" s="6">
        <f t="shared" si="530"/>
        <v>0</v>
      </c>
      <c r="DQ326" s="6">
        <f t="shared" si="530"/>
        <v>0</v>
      </c>
      <c r="DR326" s="6">
        <f t="shared" si="530"/>
        <v>0</v>
      </c>
      <c r="DS326" s="6">
        <f t="shared" si="530"/>
        <v>0</v>
      </c>
      <c r="DT326" s="6">
        <f t="shared" si="530"/>
        <v>0</v>
      </c>
      <c r="DU326" s="6">
        <f t="shared" si="530"/>
        <v>0</v>
      </c>
      <c r="DV326" s="6">
        <f t="shared" si="530"/>
        <v>0</v>
      </c>
      <c r="DW326" s="6">
        <f t="shared" si="530"/>
        <v>0</v>
      </c>
      <c r="DX326" s="6">
        <f t="shared" si="530"/>
        <v>0</v>
      </c>
      <c r="DY326" s="6">
        <f t="shared" si="530"/>
        <v>0</v>
      </c>
      <c r="DZ326" s="6">
        <f t="shared" si="530"/>
        <v>0</v>
      </c>
      <c r="EA326" s="6">
        <f t="shared" si="530"/>
        <v>0</v>
      </c>
      <c r="EB326" s="6">
        <f t="shared" si="530"/>
        <v>0</v>
      </c>
      <c r="EC326" s="6">
        <f t="shared" si="530"/>
        <v>0</v>
      </c>
      <c r="ED326" s="6">
        <f t="shared" si="530"/>
        <v>0</v>
      </c>
      <c r="EE326" s="6">
        <f t="shared" si="530"/>
        <v>0</v>
      </c>
      <c r="EF326" s="6">
        <f t="shared" si="530"/>
        <v>0</v>
      </c>
      <c r="EG326" s="6">
        <f t="shared" ref="EG326:FA326" si="531">MIN(EG300,MAX(EG324,0))</f>
        <v>0</v>
      </c>
      <c r="EH326" s="6">
        <f t="shared" si="531"/>
        <v>0</v>
      </c>
      <c r="EI326" s="6">
        <f t="shared" si="531"/>
        <v>0</v>
      </c>
      <c r="EJ326" s="6">
        <f t="shared" si="531"/>
        <v>0</v>
      </c>
      <c r="EK326" s="6">
        <f t="shared" si="531"/>
        <v>0</v>
      </c>
      <c r="EL326" s="6">
        <f t="shared" si="531"/>
        <v>0</v>
      </c>
      <c r="EM326" s="6">
        <f t="shared" si="531"/>
        <v>0</v>
      </c>
      <c r="EN326" s="6">
        <f t="shared" si="531"/>
        <v>0</v>
      </c>
      <c r="EO326" s="6">
        <f t="shared" si="531"/>
        <v>0</v>
      </c>
      <c r="EP326" s="6">
        <f t="shared" si="531"/>
        <v>0</v>
      </c>
      <c r="EQ326" s="6">
        <f t="shared" si="531"/>
        <v>0</v>
      </c>
      <c r="ER326" s="6">
        <f t="shared" si="531"/>
        <v>0</v>
      </c>
      <c r="ES326" s="6">
        <f t="shared" si="531"/>
        <v>0</v>
      </c>
      <c r="ET326" s="6">
        <f t="shared" si="531"/>
        <v>0</v>
      </c>
      <c r="EU326" s="6">
        <f t="shared" si="531"/>
        <v>0</v>
      </c>
      <c r="EV326" s="6">
        <f t="shared" si="531"/>
        <v>0</v>
      </c>
      <c r="EW326" s="6">
        <f t="shared" si="531"/>
        <v>0</v>
      </c>
      <c r="EX326" s="6">
        <f t="shared" si="531"/>
        <v>0</v>
      </c>
      <c r="EY326" s="6">
        <f t="shared" si="531"/>
        <v>0</v>
      </c>
      <c r="EZ326" s="6">
        <f t="shared" si="531"/>
        <v>0</v>
      </c>
      <c r="FA326" s="6">
        <f t="shared" si="531"/>
        <v>0</v>
      </c>
    </row>
    <row r="327" spans="1:157" outlineLevel="1" x14ac:dyDescent="0.35">
      <c r="C327" s="2" t="s">
        <v>171</v>
      </c>
      <c r="H327" s="6">
        <f t="shared" ref="H327:AM327" si="532">H315-H325+H326</f>
        <v>0</v>
      </c>
      <c r="I327" s="6">
        <f t="shared" si="532"/>
        <v>0</v>
      </c>
      <c r="J327" s="6">
        <f t="shared" si="532"/>
        <v>0</v>
      </c>
      <c r="K327" s="6">
        <f t="shared" si="532"/>
        <v>0</v>
      </c>
      <c r="L327" s="6">
        <f t="shared" si="532"/>
        <v>0</v>
      </c>
      <c r="M327" s="6">
        <f t="shared" si="532"/>
        <v>0</v>
      </c>
      <c r="N327" s="6">
        <f t="shared" si="532"/>
        <v>0</v>
      </c>
      <c r="O327" s="6">
        <f t="shared" si="532"/>
        <v>0</v>
      </c>
      <c r="P327" s="6">
        <f t="shared" si="532"/>
        <v>0</v>
      </c>
      <c r="Q327" s="6">
        <f t="shared" si="532"/>
        <v>0</v>
      </c>
      <c r="R327" s="6">
        <f t="shared" si="532"/>
        <v>0</v>
      </c>
      <c r="S327" s="6">
        <f t="shared" si="532"/>
        <v>0</v>
      </c>
      <c r="T327" s="6">
        <f t="shared" si="532"/>
        <v>0</v>
      </c>
      <c r="U327" s="6">
        <f t="shared" si="532"/>
        <v>0</v>
      </c>
      <c r="V327" s="6">
        <f t="shared" si="532"/>
        <v>296978.07746450254</v>
      </c>
      <c r="W327" s="6">
        <f t="shared" si="532"/>
        <v>296978.07746450254</v>
      </c>
      <c r="X327" s="6">
        <f t="shared" si="532"/>
        <v>296978.07746450254</v>
      </c>
      <c r="Y327" s="6">
        <f t="shared" si="532"/>
        <v>296978.07746450254</v>
      </c>
      <c r="Z327" s="6">
        <f t="shared" si="532"/>
        <v>58944.362598391053</v>
      </c>
      <c r="AA327" s="6">
        <f t="shared" si="532"/>
        <v>2976.9880100197502</v>
      </c>
      <c r="AB327" s="6">
        <f t="shared" si="532"/>
        <v>2976.9880100197502</v>
      </c>
      <c r="AC327" s="6">
        <f t="shared" si="532"/>
        <v>2976.9880100197502</v>
      </c>
      <c r="AD327" s="6">
        <f t="shared" si="532"/>
        <v>1193.0052774833937</v>
      </c>
      <c r="AE327" s="6">
        <f t="shared" si="532"/>
        <v>1193.0052774833937</v>
      </c>
      <c r="AF327" s="6">
        <f t="shared" si="532"/>
        <v>1193.0052774833937</v>
      </c>
      <c r="AG327" s="6">
        <f t="shared" si="532"/>
        <v>1193.0052774833937</v>
      </c>
      <c r="AH327" s="6">
        <f t="shared" si="532"/>
        <v>105.30318383351133</v>
      </c>
      <c r="AI327" s="6">
        <f t="shared" si="532"/>
        <v>105.30318383351133</v>
      </c>
      <c r="AJ327" s="6">
        <f t="shared" si="532"/>
        <v>105.30318383351133</v>
      </c>
      <c r="AK327" s="6">
        <f t="shared" si="532"/>
        <v>105.30318383351133</v>
      </c>
      <c r="AL327" s="6">
        <f t="shared" si="532"/>
        <v>62.417761750550746</v>
      </c>
      <c r="AM327" s="6">
        <f t="shared" si="532"/>
        <v>62.417761750550746</v>
      </c>
      <c r="AN327" s="6">
        <f t="shared" ref="AN327:BS327" si="533">AN315-AN325+AN326</f>
        <v>62.417761750550746</v>
      </c>
      <c r="AO327" s="6">
        <f t="shared" si="533"/>
        <v>62.417761750550746</v>
      </c>
      <c r="AP327" s="6">
        <f t="shared" si="533"/>
        <v>0</v>
      </c>
      <c r="AQ327" s="6">
        <f t="shared" si="533"/>
        <v>0</v>
      </c>
      <c r="AR327" s="6">
        <f t="shared" si="533"/>
        <v>0</v>
      </c>
      <c r="AS327" s="6">
        <f t="shared" si="533"/>
        <v>0</v>
      </c>
      <c r="AT327" s="6">
        <f t="shared" si="533"/>
        <v>0</v>
      </c>
      <c r="AU327" s="6">
        <f t="shared" si="533"/>
        <v>0</v>
      </c>
      <c r="AV327" s="6">
        <f t="shared" si="533"/>
        <v>0</v>
      </c>
      <c r="AW327" s="6">
        <f t="shared" si="533"/>
        <v>0</v>
      </c>
      <c r="AX327" s="6">
        <f t="shared" si="533"/>
        <v>0</v>
      </c>
      <c r="AY327" s="6">
        <f t="shared" si="533"/>
        <v>0</v>
      </c>
      <c r="AZ327" s="6">
        <f t="shared" si="533"/>
        <v>0</v>
      </c>
      <c r="BA327" s="6">
        <f t="shared" si="533"/>
        <v>0</v>
      </c>
      <c r="BB327" s="6">
        <f t="shared" si="533"/>
        <v>0</v>
      </c>
      <c r="BC327" s="6">
        <f t="shared" si="533"/>
        <v>0</v>
      </c>
      <c r="BD327" s="6">
        <f t="shared" si="533"/>
        <v>0</v>
      </c>
      <c r="BE327" s="6">
        <f t="shared" si="533"/>
        <v>0</v>
      </c>
      <c r="BF327" s="6">
        <f t="shared" si="533"/>
        <v>0</v>
      </c>
      <c r="BG327" s="6">
        <f t="shared" si="533"/>
        <v>0</v>
      </c>
      <c r="BH327" s="6">
        <f t="shared" si="533"/>
        <v>0</v>
      </c>
      <c r="BI327" s="6">
        <f t="shared" si="533"/>
        <v>0</v>
      </c>
      <c r="BJ327" s="6">
        <f t="shared" si="533"/>
        <v>0</v>
      </c>
      <c r="BK327" s="6">
        <f t="shared" si="533"/>
        <v>0</v>
      </c>
      <c r="BL327" s="6">
        <f t="shared" si="533"/>
        <v>0</v>
      </c>
      <c r="BM327" s="6">
        <f t="shared" si="533"/>
        <v>0</v>
      </c>
      <c r="BN327" s="6">
        <f t="shared" si="533"/>
        <v>0</v>
      </c>
      <c r="BO327" s="6">
        <f t="shared" si="533"/>
        <v>0</v>
      </c>
      <c r="BP327" s="6">
        <f t="shared" si="533"/>
        <v>0</v>
      </c>
      <c r="BQ327" s="6">
        <f t="shared" si="533"/>
        <v>0</v>
      </c>
      <c r="BR327" s="6">
        <f t="shared" si="533"/>
        <v>0</v>
      </c>
      <c r="BS327" s="6">
        <f t="shared" si="533"/>
        <v>0</v>
      </c>
      <c r="BT327" s="6">
        <f t="shared" ref="BT327:CY327" si="534">BT315-BT325+BT326</f>
        <v>0</v>
      </c>
      <c r="BU327" s="6">
        <f t="shared" si="534"/>
        <v>0</v>
      </c>
      <c r="BV327" s="6">
        <f t="shared" si="534"/>
        <v>0</v>
      </c>
      <c r="BW327" s="6">
        <f t="shared" si="534"/>
        <v>0</v>
      </c>
      <c r="BX327" s="6">
        <f t="shared" si="534"/>
        <v>0</v>
      </c>
      <c r="BY327" s="6">
        <f t="shared" si="534"/>
        <v>0</v>
      </c>
      <c r="BZ327" s="6">
        <f t="shared" si="534"/>
        <v>0</v>
      </c>
      <c r="CA327" s="6">
        <f t="shared" si="534"/>
        <v>0</v>
      </c>
      <c r="CB327" s="6">
        <f t="shared" si="534"/>
        <v>0</v>
      </c>
      <c r="CC327" s="6">
        <f t="shared" si="534"/>
        <v>0</v>
      </c>
      <c r="CD327" s="6">
        <f t="shared" si="534"/>
        <v>0</v>
      </c>
      <c r="CE327" s="6">
        <f t="shared" si="534"/>
        <v>0</v>
      </c>
      <c r="CF327" s="6">
        <f t="shared" si="534"/>
        <v>0</v>
      </c>
      <c r="CG327" s="6">
        <f t="shared" si="534"/>
        <v>0</v>
      </c>
      <c r="CH327" s="6">
        <f t="shared" si="534"/>
        <v>0</v>
      </c>
      <c r="CI327" s="6">
        <f t="shared" si="534"/>
        <v>0</v>
      </c>
      <c r="CJ327" s="6">
        <f t="shared" si="534"/>
        <v>0</v>
      </c>
      <c r="CK327" s="6">
        <f t="shared" si="534"/>
        <v>0</v>
      </c>
      <c r="CL327" s="6">
        <f t="shared" si="534"/>
        <v>0</v>
      </c>
      <c r="CM327" s="6">
        <f t="shared" si="534"/>
        <v>0</v>
      </c>
      <c r="CN327" s="6">
        <f t="shared" si="534"/>
        <v>0</v>
      </c>
      <c r="CO327" s="6">
        <f t="shared" si="534"/>
        <v>0</v>
      </c>
      <c r="CP327" s="6">
        <f t="shared" si="534"/>
        <v>0</v>
      </c>
      <c r="CQ327" s="6">
        <f t="shared" si="534"/>
        <v>0</v>
      </c>
      <c r="CR327" s="6">
        <f t="shared" si="534"/>
        <v>0</v>
      </c>
      <c r="CS327" s="6">
        <f t="shared" si="534"/>
        <v>0</v>
      </c>
      <c r="CT327" s="6">
        <f t="shared" si="534"/>
        <v>0</v>
      </c>
      <c r="CU327" s="6">
        <f t="shared" si="534"/>
        <v>0</v>
      </c>
      <c r="CV327" s="6">
        <f t="shared" si="534"/>
        <v>0</v>
      </c>
      <c r="CW327" s="6">
        <f t="shared" si="534"/>
        <v>0</v>
      </c>
      <c r="CX327" s="6">
        <f t="shared" si="534"/>
        <v>0</v>
      </c>
      <c r="CY327" s="6">
        <f t="shared" si="534"/>
        <v>0</v>
      </c>
      <c r="CZ327" s="6">
        <f t="shared" ref="CZ327:EE327" si="535">CZ315-CZ325+CZ326</f>
        <v>0</v>
      </c>
      <c r="DA327" s="6">
        <f t="shared" si="535"/>
        <v>0</v>
      </c>
      <c r="DB327" s="6">
        <f t="shared" si="535"/>
        <v>0</v>
      </c>
      <c r="DC327" s="6">
        <f t="shared" si="535"/>
        <v>0</v>
      </c>
      <c r="DD327" s="6">
        <f t="shared" si="535"/>
        <v>0</v>
      </c>
      <c r="DE327" s="6">
        <f t="shared" si="535"/>
        <v>0</v>
      </c>
      <c r="DF327" s="6">
        <f t="shared" si="535"/>
        <v>0</v>
      </c>
      <c r="DG327" s="6">
        <f t="shared" si="535"/>
        <v>0</v>
      </c>
      <c r="DH327" s="6">
        <f t="shared" si="535"/>
        <v>0</v>
      </c>
      <c r="DI327" s="6">
        <f t="shared" si="535"/>
        <v>0</v>
      </c>
      <c r="DJ327" s="6">
        <f t="shared" si="535"/>
        <v>0</v>
      </c>
      <c r="DK327" s="6">
        <f t="shared" si="535"/>
        <v>0</v>
      </c>
      <c r="DL327" s="6">
        <f t="shared" si="535"/>
        <v>0</v>
      </c>
      <c r="DM327" s="6">
        <f t="shared" si="535"/>
        <v>0</v>
      </c>
      <c r="DN327" s="6">
        <f t="shared" si="535"/>
        <v>0</v>
      </c>
      <c r="DO327" s="6">
        <f t="shared" si="535"/>
        <v>0</v>
      </c>
      <c r="DP327" s="6">
        <f t="shared" si="535"/>
        <v>0</v>
      </c>
      <c r="DQ327" s="6">
        <f t="shared" si="535"/>
        <v>0</v>
      </c>
      <c r="DR327" s="6">
        <f t="shared" si="535"/>
        <v>0</v>
      </c>
      <c r="DS327" s="6">
        <f t="shared" si="535"/>
        <v>0</v>
      </c>
      <c r="DT327" s="6">
        <f t="shared" si="535"/>
        <v>0</v>
      </c>
      <c r="DU327" s="6">
        <f t="shared" si="535"/>
        <v>0</v>
      </c>
      <c r="DV327" s="6">
        <f t="shared" si="535"/>
        <v>0</v>
      </c>
      <c r="DW327" s="6">
        <f t="shared" si="535"/>
        <v>0</v>
      </c>
      <c r="DX327" s="6">
        <f t="shared" si="535"/>
        <v>0</v>
      </c>
      <c r="DY327" s="6">
        <f t="shared" si="535"/>
        <v>0</v>
      </c>
      <c r="DZ327" s="6">
        <f t="shared" si="535"/>
        <v>0</v>
      </c>
      <c r="EA327" s="6">
        <f t="shared" si="535"/>
        <v>0</v>
      </c>
      <c r="EB327" s="6">
        <f t="shared" si="535"/>
        <v>0</v>
      </c>
      <c r="EC327" s="6">
        <f t="shared" si="535"/>
        <v>0</v>
      </c>
      <c r="ED327" s="6">
        <f t="shared" si="535"/>
        <v>0</v>
      </c>
      <c r="EE327" s="6">
        <f t="shared" si="535"/>
        <v>0</v>
      </c>
      <c r="EF327" s="6">
        <f t="shared" ref="EF327:FA327" si="536">EF315-EF325+EF326</f>
        <v>0</v>
      </c>
      <c r="EG327" s="6">
        <f t="shared" si="536"/>
        <v>0</v>
      </c>
      <c r="EH327" s="6">
        <f t="shared" si="536"/>
        <v>0</v>
      </c>
      <c r="EI327" s="6">
        <f t="shared" si="536"/>
        <v>0</v>
      </c>
      <c r="EJ327" s="6">
        <f t="shared" si="536"/>
        <v>0</v>
      </c>
      <c r="EK327" s="6">
        <f t="shared" si="536"/>
        <v>0</v>
      </c>
      <c r="EL327" s="6">
        <f t="shared" si="536"/>
        <v>0</v>
      </c>
      <c r="EM327" s="6">
        <f t="shared" si="536"/>
        <v>0</v>
      </c>
      <c r="EN327" s="6">
        <f t="shared" si="536"/>
        <v>0</v>
      </c>
      <c r="EO327" s="6">
        <f t="shared" si="536"/>
        <v>0</v>
      </c>
      <c r="EP327" s="6">
        <f t="shared" si="536"/>
        <v>0</v>
      </c>
      <c r="EQ327" s="6">
        <f t="shared" si="536"/>
        <v>0</v>
      </c>
      <c r="ER327" s="6">
        <f t="shared" si="536"/>
        <v>0</v>
      </c>
      <c r="ES327" s="6">
        <f t="shared" si="536"/>
        <v>0</v>
      </c>
      <c r="ET327" s="6">
        <f t="shared" si="536"/>
        <v>0</v>
      </c>
      <c r="EU327" s="6">
        <f t="shared" si="536"/>
        <v>0</v>
      </c>
      <c r="EV327" s="6">
        <f t="shared" si="536"/>
        <v>0</v>
      </c>
      <c r="EW327" s="6">
        <f t="shared" si="536"/>
        <v>0</v>
      </c>
      <c r="EX327" s="6">
        <f t="shared" si="536"/>
        <v>0</v>
      </c>
      <c r="EY327" s="6">
        <f t="shared" si="536"/>
        <v>0</v>
      </c>
      <c r="EZ327" s="6">
        <f t="shared" si="536"/>
        <v>0</v>
      </c>
      <c r="FA327" s="6">
        <f t="shared" si="536"/>
        <v>0</v>
      </c>
    </row>
    <row r="328" spans="1:157" outlineLevel="1" x14ac:dyDescent="0.35"/>
    <row r="329" spans="1:157" s="24" customFormat="1" x14ac:dyDescent="0.35">
      <c r="A329" s="24" t="s">
        <v>196</v>
      </c>
    </row>
    <row r="330" spans="1:157" x14ac:dyDescent="0.35">
      <c r="B330" s="2" t="s">
        <v>197</v>
      </c>
    </row>
    <row r="332" spans="1:157" x14ac:dyDescent="0.35">
      <c r="C332" s="2" t="s">
        <v>173</v>
      </c>
    </row>
    <row r="333" spans="1:157" x14ac:dyDescent="0.35">
      <c r="D333" s="2" t="s">
        <v>412</v>
      </c>
      <c r="H333" s="7">
        <f t="shared" ref="H333:AM333" si="537">H243</f>
        <v>0.99</v>
      </c>
      <c r="I333" s="7">
        <f t="shared" si="537"/>
        <v>0.99</v>
      </c>
      <c r="J333" s="7">
        <f t="shared" si="537"/>
        <v>0.99</v>
      </c>
      <c r="K333" s="7">
        <f t="shared" si="537"/>
        <v>0.99</v>
      </c>
      <c r="L333" s="7">
        <f t="shared" si="537"/>
        <v>0.99</v>
      </c>
      <c r="M333" s="7">
        <f t="shared" si="537"/>
        <v>0.99</v>
      </c>
      <c r="N333" s="7">
        <f t="shared" si="537"/>
        <v>0.99</v>
      </c>
      <c r="O333" s="7">
        <f t="shared" si="537"/>
        <v>0.99</v>
      </c>
      <c r="P333" s="7">
        <f t="shared" si="537"/>
        <v>0.99</v>
      </c>
      <c r="Q333" s="7">
        <f t="shared" si="537"/>
        <v>0.99</v>
      </c>
      <c r="R333" s="7">
        <f t="shared" si="537"/>
        <v>0.99</v>
      </c>
      <c r="S333" s="7">
        <f t="shared" si="537"/>
        <v>0.99</v>
      </c>
      <c r="T333" s="7">
        <f t="shared" si="537"/>
        <v>0.99</v>
      </c>
      <c r="U333" s="7">
        <f t="shared" si="537"/>
        <v>0.99</v>
      </c>
      <c r="V333" s="7">
        <f t="shared" si="537"/>
        <v>0.99</v>
      </c>
      <c r="W333" s="7">
        <f t="shared" si="537"/>
        <v>0.99</v>
      </c>
      <c r="X333" s="7">
        <f t="shared" si="537"/>
        <v>0.99</v>
      </c>
      <c r="Y333" s="7">
        <f t="shared" si="537"/>
        <v>0.99</v>
      </c>
      <c r="Z333" s="7">
        <f t="shared" si="537"/>
        <v>0.99</v>
      </c>
      <c r="AA333" s="7">
        <f t="shared" si="537"/>
        <v>0.05</v>
      </c>
      <c r="AB333" s="7">
        <f t="shared" si="537"/>
        <v>0.05</v>
      </c>
      <c r="AC333" s="7">
        <f t="shared" si="537"/>
        <v>0.05</v>
      </c>
      <c r="AD333" s="7">
        <f t="shared" si="537"/>
        <v>0.05</v>
      </c>
      <c r="AE333" s="7">
        <f t="shared" si="537"/>
        <v>0.05</v>
      </c>
      <c r="AF333" s="7">
        <f t="shared" si="537"/>
        <v>0.05</v>
      </c>
      <c r="AG333" s="7">
        <f t="shared" si="537"/>
        <v>0.05</v>
      </c>
      <c r="AH333" s="7">
        <f t="shared" si="537"/>
        <v>0.05</v>
      </c>
      <c r="AI333" s="7">
        <f t="shared" si="537"/>
        <v>0.05</v>
      </c>
      <c r="AJ333" s="7">
        <f t="shared" si="537"/>
        <v>0.05</v>
      </c>
      <c r="AK333" s="7">
        <f t="shared" si="537"/>
        <v>0.05</v>
      </c>
      <c r="AL333" s="7">
        <f t="shared" si="537"/>
        <v>0.05</v>
      </c>
      <c r="AM333" s="7">
        <f t="shared" si="537"/>
        <v>0.05</v>
      </c>
      <c r="AN333" s="7">
        <f t="shared" ref="AN333:BS333" si="538">AN243</f>
        <v>0.05</v>
      </c>
      <c r="AO333" s="7">
        <f t="shared" si="538"/>
        <v>0.05</v>
      </c>
      <c r="AP333" s="7">
        <f t="shared" si="538"/>
        <v>0.05</v>
      </c>
      <c r="AQ333" s="7">
        <f t="shared" si="538"/>
        <v>0.05</v>
      </c>
      <c r="AR333" s="7">
        <f t="shared" si="538"/>
        <v>0.05</v>
      </c>
      <c r="AS333" s="7">
        <f t="shared" si="538"/>
        <v>0.05</v>
      </c>
      <c r="AT333" s="7">
        <f t="shared" si="538"/>
        <v>0.05</v>
      </c>
      <c r="AU333" s="7">
        <f t="shared" si="538"/>
        <v>0.05</v>
      </c>
      <c r="AV333" s="7">
        <f t="shared" si="538"/>
        <v>0.05</v>
      </c>
      <c r="AW333" s="7">
        <f t="shared" si="538"/>
        <v>0.05</v>
      </c>
      <c r="AX333" s="7">
        <f t="shared" si="538"/>
        <v>0.05</v>
      </c>
      <c r="AY333" s="7">
        <f t="shared" si="538"/>
        <v>0.05</v>
      </c>
      <c r="AZ333" s="7">
        <f t="shared" si="538"/>
        <v>0.05</v>
      </c>
      <c r="BA333" s="7">
        <f t="shared" si="538"/>
        <v>0.05</v>
      </c>
      <c r="BB333" s="7">
        <f t="shared" si="538"/>
        <v>0.05</v>
      </c>
      <c r="BC333" s="7">
        <f t="shared" si="538"/>
        <v>0.05</v>
      </c>
      <c r="BD333" s="7">
        <f t="shared" si="538"/>
        <v>0.05</v>
      </c>
      <c r="BE333" s="7">
        <f t="shared" si="538"/>
        <v>0.05</v>
      </c>
      <c r="BF333" s="7">
        <f t="shared" si="538"/>
        <v>0.05</v>
      </c>
      <c r="BG333" s="7">
        <f t="shared" si="538"/>
        <v>0.05</v>
      </c>
      <c r="BH333" s="7">
        <f t="shared" si="538"/>
        <v>0.05</v>
      </c>
      <c r="BI333" s="7">
        <f t="shared" si="538"/>
        <v>0.05</v>
      </c>
      <c r="BJ333" s="7">
        <f t="shared" si="538"/>
        <v>0.05</v>
      </c>
      <c r="BK333" s="7">
        <f t="shared" si="538"/>
        <v>0.05</v>
      </c>
      <c r="BL333" s="7">
        <f t="shared" si="538"/>
        <v>0.05</v>
      </c>
      <c r="BM333" s="7">
        <f t="shared" si="538"/>
        <v>0.05</v>
      </c>
      <c r="BN333" s="7">
        <f t="shared" si="538"/>
        <v>0.05</v>
      </c>
      <c r="BO333" s="7">
        <f t="shared" si="538"/>
        <v>0.05</v>
      </c>
      <c r="BP333" s="7">
        <f t="shared" si="538"/>
        <v>0.05</v>
      </c>
      <c r="BQ333" s="7">
        <f t="shared" si="538"/>
        <v>0.05</v>
      </c>
      <c r="BR333" s="7">
        <f t="shared" si="538"/>
        <v>0.05</v>
      </c>
      <c r="BS333" s="7">
        <f t="shared" si="538"/>
        <v>0.05</v>
      </c>
      <c r="BT333" s="7">
        <f t="shared" ref="BT333:CY333" si="539">BT243</f>
        <v>0.05</v>
      </c>
      <c r="BU333" s="7">
        <f t="shared" si="539"/>
        <v>0.05</v>
      </c>
      <c r="BV333" s="7">
        <f t="shared" si="539"/>
        <v>0.05</v>
      </c>
      <c r="BW333" s="7">
        <f t="shared" si="539"/>
        <v>0.05</v>
      </c>
      <c r="BX333" s="7">
        <f t="shared" si="539"/>
        <v>0.05</v>
      </c>
      <c r="BY333" s="7">
        <f t="shared" si="539"/>
        <v>0.05</v>
      </c>
      <c r="BZ333" s="7">
        <f t="shared" si="539"/>
        <v>0.05</v>
      </c>
      <c r="CA333" s="7">
        <f t="shared" si="539"/>
        <v>0.05</v>
      </c>
      <c r="CB333" s="7">
        <f t="shared" si="539"/>
        <v>0.05</v>
      </c>
      <c r="CC333" s="7">
        <f t="shared" si="539"/>
        <v>0.05</v>
      </c>
      <c r="CD333" s="7">
        <f t="shared" si="539"/>
        <v>0.05</v>
      </c>
      <c r="CE333" s="7">
        <f t="shared" si="539"/>
        <v>0.05</v>
      </c>
      <c r="CF333" s="7">
        <f t="shared" si="539"/>
        <v>0.05</v>
      </c>
      <c r="CG333" s="7">
        <f t="shared" si="539"/>
        <v>0.05</v>
      </c>
      <c r="CH333" s="7">
        <f t="shared" si="539"/>
        <v>0.05</v>
      </c>
      <c r="CI333" s="7">
        <f t="shared" si="539"/>
        <v>0.05</v>
      </c>
      <c r="CJ333" s="7">
        <f t="shared" si="539"/>
        <v>0.05</v>
      </c>
      <c r="CK333" s="7">
        <f t="shared" si="539"/>
        <v>0.05</v>
      </c>
      <c r="CL333" s="7">
        <f t="shared" si="539"/>
        <v>0.05</v>
      </c>
      <c r="CM333" s="7">
        <f t="shared" si="539"/>
        <v>0.05</v>
      </c>
      <c r="CN333" s="7">
        <f t="shared" si="539"/>
        <v>0.05</v>
      </c>
      <c r="CO333" s="7">
        <f t="shared" si="539"/>
        <v>0.05</v>
      </c>
      <c r="CP333" s="7">
        <f t="shared" si="539"/>
        <v>0.05</v>
      </c>
      <c r="CQ333" s="7">
        <f t="shared" si="539"/>
        <v>0.05</v>
      </c>
      <c r="CR333" s="7">
        <f t="shared" si="539"/>
        <v>0.05</v>
      </c>
      <c r="CS333" s="7">
        <f t="shared" si="539"/>
        <v>0.05</v>
      </c>
      <c r="CT333" s="7">
        <f t="shared" si="539"/>
        <v>0.05</v>
      </c>
      <c r="CU333" s="7">
        <f t="shared" si="539"/>
        <v>0.05</v>
      </c>
      <c r="CV333" s="7">
        <f t="shared" si="539"/>
        <v>0.05</v>
      </c>
      <c r="CW333" s="7">
        <f t="shared" si="539"/>
        <v>0.05</v>
      </c>
      <c r="CX333" s="7">
        <f t="shared" si="539"/>
        <v>0.05</v>
      </c>
      <c r="CY333" s="7">
        <f t="shared" si="539"/>
        <v>0.05</v>
      </c>
      <c r="CZ333" s="7">
        <f t="shared" ref="CZ333:EE333" si="540">CZ243</f>
        <v>0.05</v>
      </c>
      <c r="DA333" s="7">
        <f t="shared" si="540"/>
        <v>0.05</v>
      </c>
      <c r="DB333" s="7">
        <f t="shared" si="540"/>
        <v>0.05</v>
      </c>
      <c r="DC333" s="7">
        <f t="shared" si="540"/>
        <v>0.05</v>
      </c>
      <c r="DD333" s="7">
        <f t="shared" si="540"/>
        <v>0.05</v>
      </c>
      <c r="DE333" s="7">
        <f t="shared" si="540"/>
        <v>0.05</v>
      </c>
      <c r="DF333" s="7">
        <f t="shared" si="540"/>
        <v>0.05</v>
      </c>
      <c r="DG333" s="7">
        <f t="shared" si="540"/>
        <v>0.05</v>
      </c>
      <c r="DH333" s="7">
        <f t="shared" si="540"/>
        <v>0.05</v>
      </c>
      <c r="DI333" s="7">
        <f t="shared" si="540"/>
        <v>0.05</v>
      </c>
      <c r="DJ333" s="7">
        <f t="shared" si="540"/>
        <v>0.05</v>
      </c>
      <c r="DK333" s="7">
        <f t="shared" si="540"/>
        <v>0.05</v>
      </c>
      <c r="DL333" s="7">
        <f t="shared" si="540"/>
        <v>0.05</v>
      </c>
      <c r="DM333" s="7">
        <f t="shared" si="540"/>
        <v>0.05</v>
      </c>
      <c r="DN333" s="7">
        <f t="shared" si="540"/>
        <v>0.05</v>
      </c>
      <c r="DO333" s="7">
        <f t="shared" si="540"/>
        <v>0.05</v>
      </c>
      <c r="DP333" s="7">
        <f t="shared" si="540"/>
        <v>0.05</v>
      </c>
      <c r="DQ333" s="7">
        <f t="shared" si="540"/>
        <v>0.05</v>
      </c>
      <c r="DR333" s="7">
        <f t="shared" si="540"/>
        <v>0.05</v>
      </c>
      <c r="DS333" s="7">
        <f t="shared" si="540"/>
        <v>0.05</v>
      </c>
      <c r="DT333" s="7">
        <f t="shared" si="540"/>
        <v>0.05</v>
      </c>
      <c r="DU333" s="7">
        <f t="shared" si="540"/>
        <v>0.05</v>
      </c>
      <c r="DV333" s="7">
        <f t="shared" si="540"/>
        <v>0.05</v>
      </c>
      <c r="DW333" s="7">
        <f t="shared" si="540"/>
        <v>0.05</v>
      </c>
      <c r="DX333" s="7">
        <f t="shared" si="540"/>
        <v>0.05</v>
      </c>
      <c r="DY333" s="7">
        <f t="shared" si="540"/>
        <v>0.05</v>
      </c>
      <c r="DZ333" s="7">
        <f t="shared" si="540"/>
        <v>0.05</v>
      </c>
      <c r="EA333" s="7">
        <f t="shared" si="540"/>
        <v>0.05</v>
      </c>
      <c r="EB333" s="7">
        <f t="shared" si="540"/>
        <v>0.05</v>
      </c>
      <c r="EC333" s="7">
        <f t="shared" si="540"/>
        <v>0.05</v>
      </c>
      <c r="ED333" s="7">
        <f t="shared" si="540"/>
        <v>0.05</v>
      </c>
      <c r="EE333" s="7">
        <f t="shared" si="540"/>
        <v>0.05</v>
      </c>
      <c r="EF333" s="7">
        <f t="shared" ref="EF333:FA333" si="541">EF243</f>
        <v>0.05</v>
      </c>
      <c r="EG333" s="7">
        <f t="shared" si="541"/>
        <v>0.05</v>
      </c>
      <c r="EH333" s="7">
        <f t="shared" si="541"/>
        <v>0.05</v>
      </c>
      <c r="EI333" s="7">
        <f t="shared" si="541"/>
        <v>0.05</v>
      </c>
      <c r="EJ333" s="7">
        <f t="shared" si="541"/>
        <v>0.05</v>
      </c>
      <c r="EK333" s="7">
        <f t="shared" si="541"/>
        <v>0.05</v>
      </c>
      <c r="EL333" s="7">
        <f t="shared" si="541"/>
        <v>0.05</v>
      </c>
      <c r="EM333" s="7">
        <f t="shared" si="541"/>
        <v>0.05</v>
      </c>
      <c r="EN333" s="7">
        <f t="shared" si="541"/>
        <v>0.05</v>
      </c>
      <c r="EO333" s="7">
        <f t="shared" si="541"/>
        <v>0.05</v>
      </c>
      <c r="EP333" s="7">
        <f t="shared" si="541"/>
        <v>0.05</v>
      </c>
      <c r="EQ333" s="7">
        <f t="shared" si="541"/>
        <v>0.05</v>
      </c>
      <c r="ER333" s="7">
        <f t="shared" si="541"/>
        <v>0.05</v>
      </c>
      <c r="ES333" s="7">
        <f t="shared" si="541"/>
        <v>0.05</v>
      </c>
      <c r="ET333" s="7">
        <f t="shared" si="541"/>
        <v>0.05</v>
      </c>
      <c r="EU333" s="7">
        <f t="shared" si="541"/>
        <v>0.05</v>
      </c>
      <c r="EV333" s="7">
        <f t="shared" si="541"/>
        <v>0.05</v>
      </c>
      <c r="EW333" s="7">
        <f t="shared" si="541"/>
        <v>0.05</v>
      </c>
      <c r="EX333" s="7">
        <f t="shared" si="541"/>
        <v>0.05</v>
      </c>
      <c r="EY333" s="7">
        <f t="shared" si="541"/>
        <v>0.05</v>
      </c>
      <c r="EZ333" s="7">
        <f t="shared" si="541"/>
        <v>0.05</v>
      </c>
      <c r="FA333" s="7">
        <f t="shared" si="541"/>
        <v>0.05</v>
      </c>
    </row>
    <row r="334" spans="1:157" x14ac:dyDescent="0.35">
      <c r="D334" s="2" t="s">
        <v>176</v>
      </c>
      <c r="H334" s="7">
        <f t="shared" ref="H334:AM334" si="542">H244</f>
        <v>1.0000000000000009E-2</v>
      </c>
      <c r="I334" s="7">
        <f t="shared" si="542"/>
        <v>1.0000000000000009E-2</v>
      </c>
      <c r="J334" s="7">
        <f t="shared" si="542"/>
        <v>1.0000000000000009E-2</v>
      </c>
      <c r="K334" s="7">
        <f t="shared" si="542"/>
        <v>1.0000000000000009E-2</v>
      </c>
      <c r="L334" s="7">
        <f t="shared" si="542"/>
        <v>1.0000000000000009E-2</v>
      </c>
      <c r="M334" s="7">
        <f t="shared" si="542"/>
        <v>1.0000000000000009E-2</v>
      </c>
      <c r="N334" s="7">
        <f t="shared" si="542"/>
        <v>1.0000000000000009E-2</v>
      </c>
      <c r="O334" s="7">
        <f t="shared" si="542"/>
        <v>1.0000000000000009E-2</v>
      </c>
      <c r="P334" s="7">
        <f t="shared" si="542"/>
        <v>1.0000000000000009E-2</v>
      </c>
      <c r="Q334" s="7">
        <f t="shared" si="542"/>
        <v>1.0000000000000009E-2</v>
      </c>
      <c r="R334" s="7">
        <f t="shared" si="542"/>
        <v>1.0000000000000009E-2</v>
      </c>
      <c r="S334" s="7">
        <f t="shared" si="542"/>
        <v>1.0000000000000009E-2</v>
      </c>
      <c r="T334" s="7">
        <f t="shared" si="542"/>
        <v>1.0000000000000009E-2</v>
      </c>
      <c r="U334" s="7">
        <f t="shared" si="542"/>
        <v>1.0000000000000009E-2</v>
      </c>
      <c r="V334" s="7">
        <f t="shared" si="542"/>
        <v>1.0000000000000009E-2</v>
      </c>
      <c r="W334" s="7">
        <f t="shared" si="542"/>
        <v>1.0000000000000009E-2</v>
      </c>
      <c r="X334" s="7">
        <f t="shared" si="542"/>
        <v>1.0000000000000009E-2</v>
      </c>
      <c r="Y334" s="7">
        <f t="shared" si="542"/>
        <v>1.0000000000000009E-2</v>
      </c>
      <c r="Z334" s="7">
        <f t="shared" si="542"/>
        <v>1.0000000000000009E-2</v>
      </c>
      <c r="AA334" s="7">
        <f t="shared" si="542"/>
        <v>0.95</v>
      </c>
      <c r="AB334" s="7">
        <f t="shared" si="542"/>
        <v>0.95</v>
      </c>
      <c r="AC334" s="7">
        <f t="shared" si="542"/>
        <v>0.95</v>
      </c>
      <c r="AD334" s="7">
        <f t="shared" si="542"/>
        <v>0.95</v>
      </c>
      <c r="AE334" s="7">
        <f t="shared" si="542"/>
        <v>0.95</v>
      </c>
      <c r="AF334" s="7">
        <f t="shared" si="542"/>
        <v>0.95</v>
      </c>
      <c r="AG334" s="7">
        <f t="shared" si="542"/>
        <v>0.95</v>
      </c>
      <c r="AH334" s="7">
        <f t="shared" si="542"/>
        <v>0.95</v>
      </c>
      <c r="AI334" s="7">
        <f t="shared" si="542"/>
        <v>0.95</v>
      </c>
      <c r="AJ334" s="7">
        <f t="shared" si="542"/>
        <v>0.95</v>
      </c>
      <c r="AK334" s="7">
        <f t="shared" si="542"/>
        <v>0.95</v>
      </c>
      <c r="AL334" s="7">
        <f t="shared" si="542"/>
        <v>0.95</v>
      </c>
      <c r="AM334" s="7">
        <f t="shared" si="542"/>
        <v>0.95</v>
      </c>
      <c r="AN334" s="7">
        <f t="shared" ref="AN334:BS334" si="543">AN244</f>
        <v>0.95</v>
      </c>
      <c r="AO334" s="7">
        <f t="shared" si="543"/>
        <v>0.95</v>
      </c>
      <c r="AP334" s="7">
        <f t="shared" si="543"/>
        <v>0.95</v>
      </c>
      <c r="AQ334" s="7">
        <f t="shared" si="543"/>
        <v>0.95</v>
      </c>
      <c r="AR334" s="7">
        <f t="shared" si="543"/>
        <v>0.95</v>
      </c>
      <c r="AS334" s="7">
        <f t="shared" si="543"/>
        <v>0.95</v>
      </c>
      <c r="AT334" s="7">
        <f t="shared" si="543"/>
        <v>0.95</v>
      </c>
      <c r="AU334" s="7">
        <f t="shared" si="543"/>
        <v>0.95</v>
      </c>
      <c r="AV334" s="7">
        <f t="shared" si="543"/>
        <v>0.95</v>
      </c>
      <c r="AW334" s="7">
        <f t="shared" si="543"/>
        <v>0.95</v>
      </c>
      <c r="AX334" s="7">
        <f t="shared" si="543"/>
        <v>0.95</v>
      </c>
      <c r="AY334" s="7">
        <f t="shared" si="543"/>
        <v>0.95</v>
      </c>
      <c r="AZ334" s="7">
        <f t="shared" si="543"/>
        <v>0.95</v>
      </c>
      <c r="BA334" s="7">
        <f t="shared" si="543"/>
        <v>0.95</v>
      </c>
      <c r="BB334" s="7">
        <f t="shared" si="543"/>
        <v>0.95</v>
      </c>
      <c r="BC334" s="7">
        <f t="shared" si="543"/>
        <v>0.95</v>
      </c>
      <c r="BD334" s="7">
        <f t="shared" si="543"/>
        <v>0.95</v>
      </c>
      <c r="BE334" s="7">
        <f t="shared" si="543"/>
        <v>0.95</v>
      </c>
      <c r="BF334" s="7">
        <f t="shared" si="543"/>
        <v>0.95</v>
      </c>
      <c r="BG334" s="7">
        <f t="shared" si="543"/>
        <v>0.95</v>
      </c>
      <c r="BH334" s="7">
        <f t="shared" si="543"/>
        <v>0.95</v>
      </c>
      <c r="BI334" s="7">
        <f t="shared" si="543"/>
        <v>0.95</v>
      </c>
      <c r="BJ334" s="7">
        <f t="shared" si="543"/>
        <v>0.95</v>
      </c>
      <c r="BK334" s="7">
        <f t="shared" si="543"/>
        <v>0.95</v>
      </c>
      <c r="BL334" s="7">
        <f t="shared" si="543"/>
        <v>0.95</v>
      </c>
      <c r="BM334" s="7">
        <f t="shared" si="543"/>
        <v>0.95</v>
      </c>
      <c r="BN334" s="7">
        <f t="shared" si="543"/>
        <v>0.95</v>
      </c>
      <c r="BO334" s="7">
        <f t="shared" si="543"/>
        <v>0.95</v>
      </c>
      <c r="BP334" s="7">
        <f t="shared" si="543"/>
        <v>0.95</v>
      </c>
      <c r="BQ334" s="7">
        <f t="shared" si="543"/>
        <v>0.95</v>
      </c>
      <c r="BR334" s="7">
        <f t="shared" si="543"/>
        <v>0.95</v>
      </c>
      <c r="BS334" s="7">
        <f t="shared" si="543"/>
        <v>0.95</v>
      </c>
      <c r="BT334" s="7">
        <f t="shared" ref="BT334:CY334" si="544">BT244</f>
        <v>0.95</v>
      </c>
      <c r="BU334" s="7">
        <f t="shared" si="544"/>
        <v>0.95</v>
      </c>
      <c r="BV334" s="7">
        <f t="shared" si="544"/>
        <v>0.95</v>
      </c>
      <c r="BW334" s="7">
        <f t="shared" si="544"/>
        <v>0.95</v>
      </c>
      <c r="BX334" s="7">
        <f t="shared" si="544"/>
        <v>0.95</v>
      </c>
      <c r="BY334" s="7">
        <f t="shared" si="544"/>
        <v>0.95</v>
      </c>
      <c r="BZ334" s="7">
        <f t="shared" si="544"/>
        <v>0.95</v>
      </c>
      <c r="CA334" s="7">
        <f t="shared" si="544"/>
        <v>0.95</v>
      </c>
      <c r="CB334" s="7">
        <f t="shared" si="544"/>
        <v>0.95</v>
      </c>
      <c r="CC334" s="7">
        <f t="shared" si="544"/>
        <v>0.95</v>
      </c>
      <c r="CD334" s="7">
        <f t="shared" si="544"/>
        <v>0.95</v>
      </c>
      <c r="CE334" s="7">
        <f t="shared" si="544"/>
        <v>0.95</v>
      </c>
      <c r="CF334" s="7">
        <f t="shared" si="544"/>
        <v>0.95</v>
      </c>
      <c r="CG334" s="7">
        <f t="shared" si="544"/>
        <v>0.95</v>
      </c>
      <c r="CH334" s="7">
        <f t="shared" si="544"/>
        <v>0.95</v>
      </c>
      <c r="CI334" s="7">
        <f t="shared" si="544"/>
        <v>0.95</v>
      </c>
      <c r="CJ334" s="7">
        <f t="shared" si="544"/>
        <v>0.95</v>
      </c>
      <c r="CK334" s="7">
        <f t="shared" si="544"/>
        <v>0.95</v>
      </c>
      <c r="CL334" s="7">
        <f t="shared" si="544"/>
        <v>0.95</v>
      </c>
      <c r="CM334" s="7">
        <f t="shared" si="544"/>
        <v>0.95</v>
      </c>
      <c r="CN334" s="7">
        <f t="shared" si="544"/>
        <v>0.95</v>
      </c>
      <c r="CO334" s="7">
        <f t="shared" si="544"/>
        <v>0.95</v>
      </c>
      <c r="CP334" s="7">
        <f t="shared" si="544"/>
        <v>0.95</v>
      </c>
      <c r="CQ334" s="7">
        <f t="shared" si="544"/>
        <v>0.95</v>
      </c>
      <c r="CR334" s="7">
        <f t="shared" si="544"/>
        <v>0.95</v>
      </c>
      <c r="CS334" s="7">
        <f t="shared" si="544"/>
        <v>0.95</v>
      </c>
      <c r="CT334" s="7">
        <f t="shared" si="544"/>
        <v>0.95</v>
      </c>
      <c r="CU334" s="7">
        <f t="shared" si="544"/>
        <v>0.95</v>
      </c>
      <c r="CV334" s="7">
        <f t="shared" si="544"/>
        <v>0.95</v>
      </c>
      <c r="CW334" s="7">
        <f t="shared" si="544"/>
        <v>0.95</v>
      </c>
      <c r="CX334" s="7">
        <f t="shared" si="544"/>
        <v>0.95</v>
      </c>
      <c r="CY334" s="7">
        <f t="shared" si="544"/>
        <v>0.95</v>
      </c>
      <c r="CZ334" s="7">
        <f t="shared" ref="CZ334:EE334" si="545">CZ244</f>
        <v>0.95</v>
      </c>
      <c r="DA334" s="7">
        <f t="shared" si="545"/>
        <v>0.95</v>
      </c>
      <c r="DB334" s="7">
        <f t="shared" si="545"/>
        <v>0.95</v>
      </c>
      <c r="DC334" s="7">
        <f t="shared" si="545"/>
        <v>0.95</v>
      </c>
      <c r="DD334" s="7">
        <f t="shared" si="545"/>
        <v>0.95</v>
      </c>
      <c r="DE334" s="7">
        <f t="shared" si="545"/>
        <v>0.95</v>
      </c>
      <c r="DF334" s="7">
        <f t="shared" si="545"/>
        <v>0.95</v>
      </c>
      <c r="DG334" s="7">
        <f t="shared" si="545"/>
        <v>0.95</v>
      </c>
      <c r="DH334" s="7">
        <f t="shared" si="545"/>
        <v>0.95</v>
      </c>
      <c r="DI334" s="7">
        <f t="shared" si="545"/>
        <v>0.95</v>
      </c>
      <c r="DJ334" s="7">
        <f t="shared" si="545"/>
        <v>0.95</v>
      </c>
      <c r="DK334" s="7">
        <f t="shared" si="545"/>
        <v>0.95</v>
      </c>
      <c r="DL334" s="7">
        <f t="shared" si="545"/>
        <v>0.95</v>
      </c>
      <c r="DM334" s="7">
        <f t="shared" si="545"/>
        <v>0.95</v>
      </c>
      <c r="DN334" s="7">
        <f t="shared" si="545"/>
        <v>0.95</v>
      </c>
      <c r="DO334" s="7">
        <f t="shared" si="545"/>
        <v>0.95</v>
      </c>
      <c r="DP334" s="7">
        <f t="shared" si="545"/>
        <v>0.95</v>
      </c>
      <c r="DQ334" s="7">
        <f t="shared" si="545"/>
        <v>0.95</v>
      </c>
      <c r="DR334" s="7">
        <f t="shared" si="545"/>
        <v>0.95</v>
      </c>
      <c r="DS334" s="7">
        <f t="shared" si="545"/>
        <v>0.95</v>
      </c>
      <c r="DT334" s="7">
        <f t="shared" si="545"/>
        <v>0.95</v>
      </c>
      <c r="DU334" s="7">
        <f t="shared" si="545"/>
        <v>0.95</v>
      </c>
      <c r="DV334" s="7">
        <f t="shared" si="545"/>
        <v>0.95</v>
      </c>
      <c r="DW334" s="7">
        <f t="shared" si="545"/>
        <v>0.95</v>
      </c>
      <c r="DX334" s="7">
        <f t="shared" si="545"/>
        <v>0.95</v>
      </c>
      <c r="DY334" s="7">
        <f t="shared" si="545"/>
        <v>0.95</v>
      </c>
      <c r="DZ334" s="7">
        <f t="shared" si="545"/>
        <v>0.95</v>
      </c>
      <c r="EA334" s="7">
        <f t="shared" si="545"/>
        <v>0.95</v>
      </c>
      <c r="EB334" s="7">
        <f t="shared" si="545"/>
        <v>0.95</v>
      </c>
      <c r="EC334" s="7">
        <f t="shared" si="545"/>
        <v>0.95</v>
      </c>
      <c r="ED334" s="7">
        <f t="shared" si="545"/>
        <v>0.95</v>
      </c>
      <c r="EE334" s="7">
        <f t="shared" si="545"/>
        <v>0.95</v>
      </c>
      <c r="EF334" s="7">
        <f t="shared" ref="EF334:FA334" si="546">EF244</f>
        <v>0.95</v>
      </c>
      <c r="EG334" s="7">
        <f t="shared" si="546"/>
        <v>0.95</v>
      </c>
      <c r="EH334" s="7">
        <f t="shared" si="546"/>
        <v>0.95</v>
      </c>
      <c r="EI334" s="7">
        <f t="shared" si="546"/>
        <v>0.95</v>
      </c>
      <c r="EJ334" s="7">
        <f t="shared" si="546"/>
        <v>0.95</v>
      </c>
      <c r="EK334" s="7">
        <f t="shared" si="546"/>
        <v>0.95</v>
      </c>
      <c r="EL334" s="7">
        <f t="shared" si="546"/>
        <v>0.95</v>
      </c>
      <c r="EM334" s="7">
        <f t="shared" si="546"/>
        <v>0.95</v>
      </c>
      <c r="EN334" s="7">
        <f t="shared" si="546"/>
        <v>0.95</v>
      </c>
      <c r="EO334" s="7">
        <f t="shared" si="546"/>
        <v>0.95</v>
      </c>
      <c r="EP334" s="7">
        <f t="shared" si="546"/>
        <v>0.95</v>
      </c>
      <c r="EQ334" s="7">
        <f t="shared" si="546"/>
        <v>0.95</v>
      </c>
      <c r="ER334" s="7">
        <f t="shared" si="546"/>
        <v>0.95</v>
      </c>
      <c r="ES334" s="7">
        <f t="shared" si="546"/>
        <v>0.95</v>
      </c>
      <c r="ET334" s="7">
        <f t="shared" si="546"/>
        <v>0.95</v>
      </c>
      <c r="EU334" s="7">
        <f t="shared" si="546"/>
        <v>0.95</v>
      </c>
      <c r="EV334" s="7">
        <f t="shared" si="546"/>
        <v>0.95</v>
      </c>
      <c r="EW334" s="7">
        <f t="shared" si="546"/>
        <v>0.95</v>
      </c>
      <c r="EX334" s="7">
        <f t="shared" si="546"/>
        <v>0.95</v>
      </c>
      <c r="EY334" s="7">
        <f t="shared" si="546"/>
        <v>0.95</v>
      </c>
      <c r="EZ334" s="7">
        <f t="shared" si="546"/>
        <v>0.95</v>
      </c>
      <c r="FA334" s="7">
        <f t="shared" si="546"/>
        <v>0.95</v>
      </c>
    </row>
    <row r="336" spans="1:157" x14ac:dyDescent="0.35">
      <c r="C336" s="2" t="s">
        <v>175</v>
      </c>
    </row>
    <row r="337" spans="2:157" x14ac:dyDescent="0.35">
      <c r="D337" s="2" t="s">
        <v>174</v>
      </c>
      <c r="H337" s="7" t="b">
        <f t="shared" ref="H337:AM337" si="547">H247</f>
        <v>0</v>
      </c>
      <c r="I337" s="7" t="b">
        <f t="shared" si="547"/>
        <v>0</v>
      </c>
      <c r="J337" s="7" t="b">
        <f t="shared" si="547"/>
        <v>0</v>
      </c>
      <c r="K337" s="7" t="b">
        <f t="shared" si="547"/>
        <v>0</v>
      </c>
      <c r="L337" s="7" t="b">
        <f t="shared" si="547"/>
        <v>0</v>
      </c>
      <c r="M337" s="7" t="b">
        <f t="shared" si="547"/>
        <v>0</v>
      </c>
      <c r="N337" s="7" t="b">
        <f t="shared" si="547"/>
        <v>0</v>
      </c>
      <c r="O337" s="7" t="b">
        <f t="shared" si="547"/>
        <v>0</v>
      </c>
      <c r="P337" s="7" t="b">
        <f t="shared" si="547"/>
        <v>0</v>
      </c>
      <c r="Q337" s="7" t="b">
        <f t="shared" si="547"/>
        <v>0</v>
      </c>
      <c r="R337" s="7" t="b">
        <f t="shared" si="547"/>
        <v>0</v>
      </c>
      <c r="S337" s="7" t="b">
        <f t="shared" si="547"/>
        <v>0</v>
      </c>
      <c r="T337" s="7" t="b">
        <f t="shared" si="547"/>
        <v>0</v>
      </c>
      <c r="U337" s="7" t="b">
        <f t="shared" si="547"/>
        <v>0</v>
      </c>
      <c r="V337" s="7">
        <f t="shared" si="547"/>
        <v>0.19053543357488975</v>
      </c>
      <c r="W337" s="7">
        <f t="shared" si="547"/>
        <v>0.19053543357488975</v>
      </c>
      <c r="X337" s="7">
        <f t="shared" si="547"/>
        <v>0.19053543357488975</v>
      </c>
      <c r="Y337" s="7">
        <f t="shared" si="547"/>
        <v>0.19053543357488975</v>
      </c>
      <c r="Z337" s="7">
        <f t="shared" si="547"/>
        <v>0.18495546838952079</v>
      </c>
      <c r="AA337" s="7">
        <f t="shared" si="547"/>
        <v>0.18495546838952079</v>
      </c>
      <c r="AB337" s="7">
        <f t="shared" si="547"/>
        <v>0.18495546838952079</v>
      </c>
      <c r="AC337" s="7">
        <f t="shared" si="547"/>
        <v>0.18495546838952079</v>
      </c>
      <c r="AD337" s="7">
        <f t="shared" si="547"/>
        <v>0.17959083464221584</v>
      </c>
      <c r="AE337" s="7">
        <f t="shared" si="547"/>
        <v>0.17959083464221584</v>
      </c>
      <c r="AF337" s="7">
        <f t="shared" si="547"/>
        <v>0.17959083464221584</v>
      </c>
      <c r="AG337" s="7">
        <f t="shared" si="547"/>
        <v>0.17959083464221584</v>
      </c>
      <c r="AH337" s="7">
        <f t="shared" si="547"/>
        <v>0.1744302965051259</v>
      </c>
      <c r="AI337" s="7">
        <f t="shared" si="547"/>
        <v>0.1744302965051259</v>
      </c>
      <c r="AJ337" s="7">
        <f t="shared" si="547"/>
        <v>0.1744302965051259</v>
      </c>
      <c r="AK337" s="7">
        <f t="shared" si="547"/>
        <v>0.1744302965051259</v>
      </c>
      <c r="AL337" s="7">
        <f t="shared" si="547"/>
        <v>0.16946338000387859</v>
      </c>
      <c r="AM337" s="7">
        <f t="shared" si="547"/>
        <v>0.16946338000387859</v>
      </c>
      <c r="AN337" s="7">
        <f t="shared" ref="AN337:BS337" si="548">AN247</f>
        <v>0.16946338000387859</v>
      </c>
      <c r="AO337" s="7">
        <f t="shared" si="548"/>
        <v>0.16946338000387859</v>
      </c>
      <c r="AP337" s="7">
        <f t="shared" si="548"/>
        <v>0.05</v>
      </c>
      <c r="AQ337" s="7">
        <f t="shared" si="548"/>
        <v>0.05</v>
      </c>
      <c r="AR337" s="7">
        <f t="shared" si="548"/>
        <v>0.05</v>
      </c>
      <c r="AS337" s="7">
        <f t="shared" si="548"/>
        <v>0.05</v>
      </c>
      <c r="AT337" s="7">
        <f t="shared" si="548"/>
        <v>0.05</v>
      </c>
      <c r="AU337" s="7">
        <f t="shared" si="548"/>
        <v>0.05</v>
      </c>
      <c r="AV337" s="7">
        <f t="shared" si="548"/>
        <v>0.05</v>
      </c>
      <c r="AW337" s="7">
        <f t="shared" si="548"/>
        <v>0.05</v>
      </c>
      <c r="AX337" s="7">
        <f t="shared" si="548"/>
        <v>0.05</v>
      </c>
      <c r="AY337" s="7">
        <f t="shared" si="548"/>
        <v>0.05</v>
      </c>
      <c r="AZ337" s="7">
        <f t="shared" si="548"/>
        <v>0.05</v>
      </c>
      <c r="BA337" s="7">
        <f t="shared" si="548"/>
        <v>0.05</v>
      </c>
      <c r="BB337" s="7">
        <f t="shared" si="548"/>
        <v>0.05</v>
      </c>
      <c r="BC337" s="7">
        <f t="shared" si="548"/>
        <v>0.05</v>
      </c>
      <c r="BD337" s="7">
        <f t="shared" si="548"/>
        <v>0.05</v>
      </c>
      <c r="BE337" s="7">
        <f t="shared" si="548"/>
        <v>0.05</v>
      </c>
      <c r="BF337" s="7">
        <f t="shared" si="548"/>
        <v>0.05</v>
      </c>
      <c r="BG337" s="7">
        <f t="shared" si="548"/>
        <v>0.05</v>
      </c>
      <c r="BH337" s="7">
        <f t="shared" si="548"/>
        <v>0.05</v>
      </c>
      <c r="BI337" s="7">
        <f t="shared" si="548"/>
        <v>0.05</v>
      </c>
      <c r="BJ337" s="7">
        <f t="shared" si="548"/>
        <v>0.05</v>
      </c>
      <c r="BK337" s="7">
        <f t="shared" si="548"/>
        <v>0.05</v>
      </c>
      <c r="BL337" s="7">
        <f t="shared" si="548"/>
        <v>0.05</v>
      </c>
      <c r="BM337" s="7">
        <f t="shared" si="548"/>
        <v>0.05</v>
      </c>
      <c r="BN337" s="7">
        <f t="shared" si="548"/>
        <v>0.05</v>
      </c>
      <c r="BO337" s="7">
        <f t="shared" si="548"/>
        <v>0.05</v>
      </c>
      <c r="BP337" s="7">
        <f t="shared" si="548"/>
        <v>0.05</v>
      </c>
      <c r="BQ337" s="7">
        <f t="shared" si="548"/>
        <v>0.05</v>
      </c>
      <c r="BR337" s="7">
        <f t="shared" si="548"/>
        <v>0.05</v>
      </c>
      <c r="BS337" s="7">
        <f t="shared" si="548"/>
        <v>0.05</v>
      </c>
      <c r="BT337" s="7">
        <f t="shared" ref="BT337:CY337" si="549">BT247</f>
        <v>0.05</v>
      </c>
      <c r="BU337" s="7">
        <f t="shared" si="549"/>
        <v>0.05</v>
      </c>
      <c r="BV337" s="7">
        <f t="shared" si="549"/>
        <v>0.05</v>
      </c>
      <c r="BW337" s="7">
        <f t="shared" si="549"/>
        <v>0.05</v>
      </c>
      <c r="BX337" s="7">
        <f t="shared" si="549"/>
        <v>0.05</v>
      </c>
      <c r="BY337" s="7">
        <f t="shared" si="549"/>
        <v>0.05</v>
      </c>
      <c r="BZ337" s="7">
        <f t="shared" si="549"/>
        <v>0.05</v>
      </c>
      <c r="CA337" s="7">
        <f t="shared" si="549"/>
        <v>0.05</v>
      </c>
      <c r="CB337" s="7">
        <f t="shared" si="549"/>
        <v>0.05</v>
      </c>
      <c r="CC337" s="7">
        <f t="shared" si="549"/>
        <v>0.05</v>
      </c>
      <c r="CD337" s="7">
        <f t="shared" si="549"/>
        <v>0.05</v>
      </c>
      <c r="CE337" s="7">
        <f t="shared" si="549"/>
        <v>0.05</v>
      </c>
      <c r="CF337" s="7">
        <f t="shared" si="549"/>
        <v>0.05</v>
      </c>
      <c r="CG337" s="7">
        <f t="shared" si="549"/>
        <v>0.05</v>
      </c>
      <c r="CH337" s="7">
        <f t="shared" si="549"/>
        <v>4.9999999999999996E-2</v>
      </c>
      <c r="CI337" s="7">
        <f t="shared" si="549"/>
        <v>4.9999999999999996E-2</v>
      </c>
      <c r="CJ337" s="7">
        <f t="shared" si="549"/>
        <v>4.9999999999999996E-2</v>
      </c>
      <c r="CK337" s="7">
        <f t="shared" si="549"/>
        <v>4.9999999999999996E-2</v>
      </c>
      <c r="CL337" s="7">
        <f t="shared" si="549"/>
        <v>5.000000000000001E-2</v>
      </c>
      <c r="CM337" s="7">
        <f t="shared" si="549"/>
        <v>5.000000000000001E-2</v>
      </c>
      <c r="CN337" s="7">
        <f t="shared" si="549"/>
        <v>5.000000000000001E-2</v>
      </c>
      <c r="CO337" s="7">
        <f t="shared" si="549"/>
        <v>5.000000000000001E-2</v>
      </c>
      <c r="CP337" s="7">
        <f t="shared" si="549"/>
        <v>0.05</v>
      </c>
      <c r="CQ337" s="7">
        <f t="shared" si="549"/>
        <v>0.05</v>
      </c>
      <c r="CR337" s="7">
        <f t="shared" si="549"/>
        <v>0.05</v>
      </c>
      <c r="CS337" s="7">
        <f t="shared" si="549"/>
        <v>0.05</v>
      </c>
      <c r="CT337" s="7">
        <f t="shared" si="549"/>
        <v>0.05</v>
      </c>
      <c r="CU337" s="7">
        <f t="shared" si="549"/>
        <v>0.05</v>
      </c>
      <c r="CV337" s="7">
        <f t="shared" si="549"/>
        <v>0.05</v>
      </c>
      <c r="CW337" s="7">
        <f t="shared" si="549"/>
        <v>0.05</v>
      </c>
      <c r="CX337" s="7">
        <f t="shared" si="549"/>
        <v>0.05</v>
      </c>
      <c r="CY337" s="7">
        <f t="shared" si="549"/>
        <v>0.05</v>
      </c>
      <c r="CZ337" s="7">
        <f t="shared" ref="CZ337:EE337" si="550">CZ247</f>
        <v>0.05</v>
      </c>
      <c r="DA337" s="7">
        <f t="shared" si="550"/>
        <v>0.05</v>
      </c>
      <c r="DB337" s="7">
        <f t="shared" si="550"/>
        <v>0.05</v>
      </c>
      <c r="DC337" s="7">
        <f t="shared" si="550"/>
        <v>0.05</v>
      </c>
      <c r="DD337" s="7">
        <f t="shared" si="550"/>
        <v>0.05</v>
      </c>
      <c r="DE337" s="7">
        <f t="shared" si="550"/>
        <v>0.05</v>
      </c>
      <c r="DF337" s="7">
        <f t="shared" si="550"/>
        <v>0.05</v>
      </c>
      <c r="DG337" s="7">
        <f t="shared" si="550"/>
        <v>0.05</v>
      </c>
      <c r="DH337" s="7">
        <f t="shared" si="550"/>
        <v>0.05</v>
      </c>
      <c r="DI337" s="7">
        <f t="shared" si="550"/>
        <v>0.05</v>
      </c>
      <c r="DJ337" s="7">
        <f t="shared" si="550"/>
        <v>0.05</v>
      </c>
      <c r="DK337" s="7">
        <f t="shared" si="550"/>
        <v>0.05</v>
      </c>
      <c r="DL337" s="7">
        <f t="shared" si="550"/>
        <v>0.05</v>
      </c>
      <c r="DM337" s="7">
        <f t="shared" si="550"/>
        <v>0.05</v>
      </c>
      <c r="DN337" s="7">
        <f t="shared" si="550"/>
        <v>0.05</v>
      </c>
      <c r="DO337" s="7">
        <f t="shared" si="550"/>
        <v>0.05</v>
      </c>
      <c r="DP337" s="7">
        <f t="shared" si="550"/>
        <v>0.05</v>
      </c>
      <c r="DQ337" s="7">
        <f t="shared" si="550"/>
        <v>0.05</v>
      </c>
      <c r="DR337" s="7" t="b">
        <f t="shared" si="550"/>
        <v>0</v>
      </c>
      <c r="DS337" s="7" t="b">
        <f t="shared" si="550"/>
        <v>0</v>
      </c>
      <c r="DT337" s="7" t="b">
        <f t="shared" si="550"/>
        <v>0</v>
      </c>
      <c r="DU337" s="7" t="b">
        <f t="shared" si="550"/>
        <v>0</v>
      </c>
      <c r="DV337" s="7" t="b">
        <f t="shared" si="550"/>
        <v>0</v>
      </c>
      <c r="DW337" s="7" t="b">
        <f t="shared" si="550"/>
        <v>0</v>
      </c>
      <c r="DX337" s="7" t="b">
        <f t="shared" si="550"/>
        <v>0</v>
      </c>
      <c r="DY337" s="7" t="b">
        <f t="shared" si="550"/>
        <v>0</v>
      </c>
      <c r="DZ337" s="7" t="b">
        <f t="shared" si="550"/>
        <v>0</v>
      </c>
      <c r="EA337" s="7" t="b">
        <f t="shared" si="550"/>
        <v>0</v>
      </c>
      <c r="EB337" s="7" t="b">
        <f t="shared" si="550"/>
        <v>0</v>
      </c>
      <c r="EC337" s="7" t="b">
        <f t="shared" si="550"/>
        <v>0</v>
      </c>
      <c r="ED337" s="7" t="b">
        <f t="shared" si="550"/>
        <v>0</v>
      </c>
      <c r="EE337" s="7" t="b">
        <f t="shared" si="550"/>
        <v>0</v>
      </c>
      <c r="EF337" s="7" t="b">
        <f t="shared" ref="EF337:FA337" si="551">EF247</f>
        <v>0</v>
      </c>
      <c r="EG337" s="7" t="b">
        <f t="shared" si="551"/>
        <v>0</v>
      </c>
      <c r="EH337" s="7" t="b">
        <f t="shared" si="551"/>
        <v>0</v>
      </c>
      <c r="EI337" s="7" t="b">
        <f t="shared" si="551"/>
        <v>0</v>
      </c>
      <c r="EJ337" s="7" t="b">
        <f t="shared" si="551"/>
        <v>0</v>
      </c>
      <c r="EK337" s="7" t="b">
        <f t="shared" si="551"/>
        <v>0</v>
      </c>
      <c r="EL337" s="7" t="b">
        <f t="shared" si="551"/>
        <v>0</v>
      </c>
      <c r="EM337" s="7" t="b">
        <f t="shared" si="551"/>
        <v>0</v>
      </c>
      <c r="EN337" s="7" t="b">
        <f t="shared" si="551"/>
        <v>0</v>
      </c>
      <c r="EO337" s="7" t="b">
        <f t="shared" si="551"/>
        <v>0</v>
      </c>
      <c r="EP337" s="7" t="b">
        <f t="shared" si="551"/>
        <v>0</v>
      </c>
      <c r="EQ337" s="7" t="b">
        <f t="shared" si="551"/>
        <v>0</v>
      </c>
      <c r="ER337" s="7" t="b">
        <f t="shared" si="551"/>
        <v>0</v>
      </c>
      <c r="ES337" s="7" t="b">
        <f t="shared" si="551"/>
        <v>0</v>
      </c>
      <c r="ET337" s="7" t="b">
        <f t="shared" si="551"/>
        <v>0</v>
      </c>
      <c r="EU337" s="7" t="b">
        <f t="shared" si="551"/>
        <v>0</v>
      </c>
      <c r="EV337" s="7" t="b">
        <f t="shared" si="551"/>
        <v>0</v>
      </c>
      <c r="EW337" s="7" t="b">
        <f t="shared" si="551"/>
        <v>0</v>
      </c>
      <c r="EX337" s="7" t="b">
        <f t="shared" si="551"/>
        <v>0</v>
      </c>
      <c r="EY337" s="7" t="b">
        <f t="shared" si="551"/>
        <v>0</v>
      </c>
      <c r="EZ337" s="7" t="b">
        <f t="shared" si="551"/>
        <v>0</v>
      </c>
      <c r="FA337" s="7" t="b">
        <f t="shared" si="551"/>
        <v>0</v>
      </c>
    </row>
    <row r="338" spans="2:157" x14ac:dyDescent="0.35">
      <c r="D338" s="2" t="s">
        <v>176</v>
      </c>
      <c r="H338" s="7">
        <f t="shared" ref="H338:AM338" si="552">H248</f>
        <v>1</v>
      </c>
      <c r="I338" s="7">
        <f t="shared" si="552"/>
        <v>1</v>
      </c>
      <c r="J338" s="7">
        <f t="shared" si="552"/>
        <v>1</v>
      </c>
      <c r="K338" s="7">
        <f t="shared" si="552"/>
        <v>1</v>
      </c>
      <c r="L338" s="7">
        <f t="shared" si="552"/>
        <v>1</v>
      </c>
      <c r="M338" s="7">
        <f t="shared" si="552"/>
        <v>1</v>
      </c>
      <c r="N338" s="7">
        <f t="shared" si="552"/>
        <v>1</v>
      </c>
      <c r="O338" s="7">
        <f t="shared" si="552"/>
        <v>1</v>
      </c>
      <c r="P338" s="7">
        <f t="shared" si="552"/>
        <v>1</v>
      </c>
      <c r="Q338" s="7">
        <f t="shared" si="552"/>
        <v>1</v>
      </c>
      <c r="R338" s="7">
        <f t="shared" si="552"/>
        <v>1</v>
      </c>
      <c r="S338" s="7">
        <f t="shared" si="552"/>
        <v>1</v>
      </c>
      <c r="T338" s="7">
        <f t="shared" si="552"/>
        <v>1</v>
      </c>
      <c r="U338" s="7">
        <f t="shared" si="552"/>
        <v>1</v>
      </c>
      <c r="V338" s="7">
        <f t="shared" si="552"/>
        <v>0.80946456642511022</v>
      </c>
      <c r="W338" s="7">
        <f t="shared" si="552"/>
        <v>0.80946456642511022</v>
      </c>
      <c r="X338" s="7">
        <f t="shared" si="552"/>
        <v>0.80946456642511022</v>
      </c>
      <c r="Y338" s="7">
        <f t="shared" si="552"/>
        <v>0.80946456642511022</v>
      </c>
      <c r="Z338" s="7">
        <f t="shared" si="552"/>
        <v>0.81504453161047918</v>
      </c>
      <c r="AA338" s="7">
        <f t="shared" si="552"/>
        <v>0.81504453161047918</v>
      </c>
      <c r="AB338" s="7">
        <f t="shared" si="552"/>
        <v>0.81504453161047918</v>
      </c>
      <c r="AC338" s="7">
        <f t="shared" si="552"/>
        <v>0.81504453161047918</v>
      </c>
      <c r="AD338" s="7">
        <f t="shared" si="552"/>
        <v>0.82040916535778419</v>
      </c>
      <c r="AE338" s="7">
        <f t="shared" si="552"/>
        <v>0.82040916535778419</v>
      </c>
      <c r="AF338" s="7">
        <f t="shared" si="552"/>
        <v>0.82040916535778419</v>
      </c>
      <c r="AG338" s="7">
        <f t="shared" si="552"/>
        <v>0.82040916535778419</v>
      </c>
      <c r="AH338" s="7">
        <f t="shared" si="552"/>
        <v>0.82556970349487413</v>
      </c>
      <c r="AI338" s="7">
        <f t="shared" si="552"/>
        <v>0.82556970349487413</v>
      </c>
      <c r="AJ338" s="7">
        <f t="shared" si="552"/>
        <v>0.82556970349487413</v>
      </c>
      <c r="AK338" s="7">
        <f t="shared" si="552"/>
        <v>0.82556970349487413</v>
      </c>
      <c r="AL338" s="7">
        <f t="shared" si="552"/>
        <v>0.83053661999612138</v>
      </c>
      <c r="AM338" s="7">
        <f t="shared" si="552"/>
        <v>0.83053661999612138</v>
      </c>
      <c r="AN338" s="7">
        <f t="shared" ref="AN338:BS338" si="553">AN248</f>
        <v>0.83053661999612138</v>
      </c>
      <c r="AO338" s="7">
        <f t="shared" si="553"/>
        <v>0.83053661999612138</v>
      </c>
      <c r="AP338" s="7">
        <f t="shared" si="553"/>
        <v>0.95</v>
      </c>
      <c r="AQ338" s="7">
        <f t="shared" si="553"/>
        <v>0.95</v>
      </c>
      <c r="AR338" s="7">
        <f t="shared" si="553"/>
        <v>0.95</v>
      </c>
      <c r="AS338" s="7">
        <f t="shared" si="553"/>
        <v>0.95</v>
      </c>
      <c r="AT338" s="7">
        <f t="shared" si="553"/>
        <v>0.95</v>
      </c>
      <c r="AU338" s="7">
        <f t="shared" si="553"/>
        <v>0.95</v>
      </c>
      <c r="AV338" s="7">
        <f t="shared" si="553"/>
        <v>0.95</v>
      </c>
      <c r="AW338" s="7">
        <f t="shared" si="553"/>
        <v>0.95</v>
      </c>
      <c r="AX338" s="7">
        <f t="shared" si="553"/>
        <v>0.95</v>
      </c>
      <c r="AY338" s="7">
        <f t="shared" si="553"/>
        <v>0.95</v>
      </c>
      <c r="AZ338" s="7">
        <f t="shared" si="553"/>
        <v>0.95</v>
      </c>
      <c r="BA338" s="7">
        <f t="shared" si="553"/>
        <v>0.95</v>
      </c>
      <c r="BB338" s="7">
        <f t="shared" si="553"/>
        <v>0.95</v>
      </c>
      <c r="BC338" s="7">
        <f t="shared" si="553"/>
        <v>0.95</v>
      </c>
      <c r="BD338" s="7">
        <f t="shared" si="553"/>
        <v>0.95</v>
      </c>
      <c r="BE338" s="7">
        <f t="shared" si="553"/>
        <v>0.95</v>
      </c>
      <c r="BF338" s="7">
        <f t="shared" si="553"/>
        <v>0.95</v>
      </c>
      <c r="BG338" s="7">
        <f t="shared" si="553"/>
        <v>0.95</v>
      </c>
      <c r="BH338" s="7">
        <f t="shared" si="553"/>
        <v>0.95</v>
      </c>
      <c r="BI338" s="7">
        <f t="shared" si="553"/>
        <v>0.95</v>
      </c>
      <c r="BJ338" s="7">
        <f t="shared" si="553"/>
        <v>0.95</v>
      </c>
      <c r="BK338" s="7">
        <f t="shared" si="553"/>
        <v>0.95</v>
      </c>
      <c r="BL338" s="7">
        <f t="shared" si="553"/>
        <v>0.95</v>
      </c>
      <c r="BM338" s="7">
        <f t="shared" si="553"/>
        <v>0.95</v>
      </c>
      <c r="BN338" s="7">
        <f t="shared" si="553"/>
        <v>0.95</v>
      </c>
      <c r="BO338" s="7">
        <f t="shared" si="553"/>
        <v>0.95</v>
      </c>
      <c r="BP338" s="7">
        <f t="shared" si="553"/>
        <v>0.95</v>
      </c>
      <c r="BQ338" s="7">
        <f t="shared" si="553"/>
        <v>0.95</v>
      </c>
      <c r="BR338" s="7">
        <f t="shared" si="553"/>
        <v>0.95</v>
      </c>
      <c r="BS338" s="7">
        <f t="shared" si="553"/>
        <v>0.95</v>
      </c>
      <c r="BT338" s="7">
        <f t="shared" ref="BT338:CY338" si="554">BT248</f>
        <v>0.95</v>
      </c>
      <c r="BU338" s="7">
        <f t="shared" si="554"/>
        <v>0.95</v>
      </c>
      <c r="BV338" s="7">
        <f t="shared" si="554"/>
        <v>0.95</v>
      </c>
      <c r="BW338" s="7">
        <f t="shared" si="554"/>
        <v>0.95</v>
      </c>
      <c r="BX338" s="7">
        <f t="shared" si="554"/>
        <v>0.95</v>
      </c>
      <c r="BY338" s="7">
        <f t="shared" si="554"/>
        <v>0.95</v>
      </c>
      <c r="BZ338" s="7">
        <f t="shared" si="554"/>
        <v>0.95</v>
      </c>
      <c r="CA338" s="7">
        <f t="shared" si="554"/>
        <v>0.95</v>
      </c>
      <c r="CB338" s="7">
        <f t="shared" si="554"/>
        <v>0.95</v>
      </c>
      <c r="CC338" s="7">
        <f t="shared" si="554"/>
        <v>0.95</v>
      </c>
      <c r="CD338" s="7">
        <f t="shared" si="554"/>
        <v>0.95</v>
      </c>
      <c r="CE338" s="7">
        <f t="shared" si="554"/>
        <v>0.95</v>
      </c>
      <c r="CF338" s="7">
        <f t="shared" si="554"/>
        <v>0.95</v>
      </c>
      <c r="CG338" s="7">
        <f t="shared" si="554"/>
        <v>0.95</v>
      </c>
      <c r="CH338" s="7">
        <f t="shared" si="554"/>
        <v>0.95</v>
      </c>
      <c r="CI338" s="7">
        <f t="shared" si="554"/>
        <v>0.95</v>
      </c>
      <c r="CJ338" s="7">
        <f t="shared" si="554"/>
        <v>0.95</v>
      </c>
      <c r="CK338" s="7">
        <f t="shared" si="554"/>
        <v>0.95</v>
      </c>
      <c r="CL338" s="7">
        <f t="shared" si="554"/>
        <v>0.95</v>
      </c>
      <c r="CM338" s="7">
        <f t="shared" si="554"/>
        <v>0.95</v>
      </c>
      <c r="CN338" s="7">
        <f t="shared" si="554"/>
        <v>0.95</v>
      </c>
      <c r="CO338" s="7">
        <f t="shared" si="554"/>
        <v>0.95</v>
      </c>
      <c r="CP338" s="7">
        <f t="shared" si="554"/>
        <v>0.95</v>
      </c>
      <c r="CQ338" s="7">
        <f t="shared" si="554"/>
        <v>0.95</v>
      </c>
      <c r="CR338" s="7">
        <f t="shared" si="554"/>
        <v>0.95</v>
      </c>
      <c r="CS338" s="7">
        <f t="shared" si="554"/>
        <v>0.95</v>
      </c>
      <c r="CT338" s="7">
        <f t="shared" si="554"/>
        <v>0.95</v>
      </c>
      <c r="CU338" s="7">
        <f t="shared" si="554"/>
        <v>0.95</v>
      </c>
      <c r="CV338" s="7">
        <f t="shared" si="554"/>
        <v>0.95</v>
      </c>
      <c r="CW338" s="7">
        <f t="shared" si="554"/>
        <v>0.95</v>
      </c>
      <c r="CX338" s="7">
        <f t="shared" si="554"/>
        <v>0.95</v>
      </c>
      <c r="CY338" s="7">
        <f t="shared" si="554"/>
        <v>0.95</v>
      </c>
      <c r="CZ338" s="7">
        <f t="shared" ref="CZ338:EE338" si="555">CZ248</f>
        <v>0.95</v>
      </c>
      <c r="DA338" s="7">
        <f t="shared" si="555"/>
        <v>0.95</v>
      </c>
      <c r="DB338" s="7">
        <f t="shared" si="555"/>
        <v>0.95</v>
      </c>
      <c r="DC338" s="7">
        <f t="shared" si="555"/>
        <v>0.95</v>
      </c>
      <c r="DD338" s="7">
        <f t="shared" si="555"/>
        <v>0.95</v>
      </c>
      <c r="DE338" s="7">
        <f t="shared" si="555"/>
        <v>0.95</v>
      </c>
      <c r="DF338" s="7">
        <f t="shared" si="555"/>
        <v>0.95</v>
      </c>
      <c r="DG338" s="7">
        <f t="shared" si="555"/>
        <v>0.95</v>
      </c>
      <c r="DH338" s="7">
        <f t="shared" si="555"/>
        <v>0.95</v>
      </c>
      <c r="DI338" s="7">
        <f t="shared" si="555"/>
        <v>0.95</v>
      </c>
      <c r="DJ338" s="7">
        <f t="shared" si="555"/>
        <v>0.95</v>
      </c>
      <c r="DK338" s="7">
        <f t="shared" si="555"/>
        <v>0.95</v>
      </c>
      <c r="DL338" s="7">
        <f t="shared" si="555"/>
        <v>0.95</v>
      </c>
      <c r="DM338" s="7">
        <f t="shared" si="555"/>
        <v>0.95</v>
      </c>
      <c r="DN338" s="7">
        <f t="shared" si="555"/>
        <v>0.95</v>
      </c>
      <c r="DO338" s="7">
        <f t="shared" si="555"/>
        <v>0.95</v>
      </c>
      <c r="DP338" s="7">
        <f t="shared" si="555"/>
        <v>0.95</v>
      </c>
      <c r="DQ338" s="7">
        <f t="shared" si="555"/>
        <v>0.95</v>
      </c>
      <c r="DR338" s="7">
        <f t="shared" si="555"/>
        <v>1</v>
      </c>
      <c r="DS338" s="7">
        <f t="shared" si="555"/>
        <v>1</v>
      </c>
      <c r="DT338" s="7">
        <f t="shared" si="555"/>
        <v>1</v>
      </c>
      <c r="DU338" s="7">
        <f t="shared" si="555"/>
        <v>1</v>
      </c>
      <c r="DV338" s="7">
        <f t="shared" si="555"/>
        <v>1</v>
      </c>
      <c r="DW338" s="7">
        <f t="shared" si="555"/>
        <v>1</v>
      </c>
      <c r="DX338" s="7">
        <f t="shared" si="555"/>
        <v>1</v>
      </c>
      <c r="DY338" s="7">
        <f t="shared" si="555"/>
        <v>1</v>
      </c>
      <c r="DZ338" s="7">
        <f t="shared" si="555"/>
        <v>1</v>
      </c>
      <c r="EA338" s="7">
        <f t="shared" si="555"/>
        <v>1</v>
      </c>
      <c r="EB338" s="7">
        <f t="shared" si="555"/>
        <v>1</v>
      </c>
      <c r="EC338" s="7">
        <f t="shared" si="555"/>
        <v>1</v>
      </c>
      <c r="ED338" s="7">
        <f t="shared" si="555"/>
        <v>1</v>
      </c>
      <c r="EE338" s="7">
        <f t="shared" si="555"/>
        <v>1</v>
      </c>
      <c r="EF338" s="7">
        <f t="shared" ref="EF338:FA338" si="556">EF248</f>
        <v>1</v>
      </c>
      <c r="EG338" s="7">
        <f t="shared" si="556"/>
        <v>1</v>
      </c>
      <c r="EH338" s="7">
        <f t="shared" si="556"/>
        <v>1</v>
      </c>
      <c r="EI338" s="7">
        <f t="shared" si="556"/>
        <v>1</v>
      </c>
      <c r="EJ338" s="7">
        <f t="shared" si="556"/>
        <v>1</v>
      </c>
      <c r="EK338" s="7">
        <f t="shared" si="556"/>
        <v>1</v>
      </c>
      <c r="EL338" s="7">
        <f t="shared" si="556"/>
        <v>1</v>
      </c>
      <c r="EM338" s="7">
        <f t="shared" si="556"/>
        <v>1</v>
      </c>
      <c r="EN338" s="7">
        <f t="shared" si="556"/>
        <v>1</v>
      </c>
      <c r="EO338" s="7">
        <f t="shared" si="556"/>
        <v>1</v>
      </c>
      <c r="EP338" s="7">
        <f t="shared" si="556"/>
        <v>1</v>
      </c>
      <c r="EQ338" s="7">
        <f t="shared" si="556"/>
        <v>1</v>
      </c>
      <c r="ER338" s="7">
        <f t="shared" si="556"/>
        <v>1</v>
      </c>
      <c r="ES338" s="7">
        <f t="shared" si="556"/>
        <v>1</v>
      </c>
      <c r="ET338" s="7">
        <f t="shared" si="556"/>
        <v>1</v>
      </c>
      <c r="EU338" s="7">
        <f t="shared" si="556"/>
        <v>1</v>
      </c>
      <c r="EV338" s="7">
        <f t="shared" si="556"/>
        <v>1</v>
      </c>
      <c r="EW338" s="7">
        <f t="shared" si="556"/>
        <v>1</v>
      </c>
      <c r="EX338" s="7">
        <f t="shared" si="556"/>
        <v>1</v>
      </c>
      <c r="EY338" s="7">
        <f t="shared" si="556"/>
        <v>1</v>
      </c>
      <c r="EZ338" s="7">
        <f t="shared" si="556"/>
        <v>1</v>
      </c>
      <c r="FA338" s="7">
        <f t="shared" si="556"/>
        <v>1</v>
      </c>
    </row>
    <row r="340" spans="2:157" x14ac:dyDescent="0.35">
      <c r="B340" s="2" t="s">
        <v>134</v>
      </c>
    </row>
    <row r="341" spans="2:157" x14ac:dyDescent="0.35">
      <c r="C341" s="2" t="s">
        <v>122</v>
      </c>
      <c r="H341" s="6">
        <f>G344</f>
        <v>0</v>
      </c>
      <c r="I341" s="6">
        <f t="shared" ref="I341:BT341" si="557">H344</f>
        <v>0</v>
      </c>
      <c r="J341" s="6">
        <f t="shared" si="557"/>
        <v>0</v>
      </c>
      <c r="K341" s="6">
        <f t="shared" si="557"/>
        <v>0</v>
      </c>
      <c r="L341" s="6">
        <f t="shared" si="557"/>
        <v>0</v>
      </c>
      <c r="M341" s="6">
        <f t="shared" si="557"/>
        <v>0</v>
      </c>
      <c r="N341" s="6">
        <f t="shared" si="557"/>
        <v>0</v>
      </c>
      <c r="O341" s="6">
        <f t="shared" si="557"/>
        <v>0</v>
      </c>
      <c r="P341" s="6">
        <f t="shared" si="557"/>
        <v>0</v>
      </c>
      <c r="Q341" s="6">
        <f t="shared" si="557"/>
        <v>0</v>
      </c>
      <c r="R341" s="6">
        <f t="shared" si="557"/>
        <v>0</v>
      </c>
      <c r="S341" s="6">
        <f t="shared" si="557"/>
        <v>0</v>
      </c>
      <c r="T341" s="6">
        <f t="shared" si="557"/>
        <v>0</v>
      </c>
      <c r="U341" s="6">
        <f t="shared" si="557"/>
        <v>0</v>
      </c>
      <c r="V341" s="6">
        <f t="shared" si="557"/>
        <v>0</v>
      </c>
      <c r="W341" s="6">
        <f t="shared" si="557"/>
        <v>0</v>
      </c>
      <c r="X341" s="6">
        <f t="shared" si="557"/>
        <v>0</v>
      </c>
      <c r="Y341" s="6">
        <f t="shared" si="557"/>
        <v>0</v>
      </c>
      <c r="Z341" s="6">
        <f t="shared" si="557"/>
        <v>0</v>
      </c>
      <c r="AA341" s="6">
        <f t="shared" si="557"/>
        <v>0</v>
      </c>
      <c r="AB341" s="6">
        <f t="shared" si="557"/>
        <v>0</v>
      </c>
      <c r="AC341" s="6">
        <f t="shared" si="557"/>
        <v>0</v>
      </c>
      <c r="AD341" s="6">
        <f t="shared" si="557"/>
        <v>0</v>
      </c>
      <c r="AE341" s="6">
        <f t="shared" si="557"/>
        <v>0</v>
      </c>
      <c r="AF341" s="6">
        <f t="shared" si="557"/>
        <v>0</v>
      </c>
      <c r="AG341" s="6">
        <f t="shared" si="557"/>
        <v>0</v>
      </c>
      <c r="AH341" s="6">
        <f t="shared" si="557"/>
        <v>0</v>
      </c>
      <c r="AI341" s="6">
        <f t="shared" si="557"/>
        <v>0</v>
      </c>
      <c r="AJ341" s="6">
        <f t="shared" si="557"/>
        <v>0</v>
      </c>
      <c r="AK341" s="6">
        <f t="shared" si="557"/>
        <v>0</v>
      </c>
      <c r="AL341" s="6">
        <f t="shared" si="557"/>
        <v>0</v>
      </c>
      <c r="AM341" s="6">
        <f t="shared" si="557"/>
        <v>0</v>
      </c>
      <c r="AN341" s="6">
        <f t="shared" si="557"/>
        <v>0</v>
      </c>
      <c r="AO341" s="6">
        <f t="shared" si="557"/>
        <v>0</v>
      </c>
      <c r="AP341" s="6">
        <f t="shared" si="557"/>
        <v>0</v>
      </c>
      <c r="AQ341" s="6">
        <f t="shared" si="557"/>
        <v>0</v>
      </c>
      <c r="AR341" s="6">
        <f t="shared" si="557"/>
        <v>0</v>
      </c>
      <c r="AS341" s="6">
        <f t="shared" si="557"/>
        <v>0</v>
      </c>
      <c r="AT341" s="6">
        <f t="shared" si="557"/>
        <v>0</v>
      </c>
      <c r="AU341" s="6">
        <f t="shared" si="557"/>
        <v>0</v>
      </c>
      <c r="AV341" s="6">
        <f t="shared" si="557"/>
        <v>0</v>
      </c>
      <c r="AW341" s="6">
        <f t="shared" si="557"/>
        <v>0</v>
      </c>
      <c r="AX341" s="6">
        <f t="shared" si="557"/>
        <v>0</v>
      </c>
      <c r="AY341" s="6">
        <f t="shared" si="557"/>
        <v>0</v>
      </c>
      <c r="AZ341" s="6">
        <f t="shared" si="557"/>
        <v>0</v>
      </c>
      <c r="BA341" s="6">
        <f t="shared" si="557"/>
        <v>0</v>
      </c>
      <c r="BB341" s="6">
        <f t="shared" si="557"/>
        <v>0</v>
      </c>
      <c r="BC341" s="6">
        <f t="shared" si="557"/>
        <v>0</v>
      </c>
      <c r="BD341" s="6">
        <f t="shared" si="557"/>
        <v>0</v>
      </c>
      <c r="BE341" s="6">
        <f t="shared" si="557"/>
        <v>0</v>
      </c>
      <c r="BF341" s="6">
        <f t="shared" si="557"/>
        <v>0</v>
      </c>
      <c r="BG341" s="6">
        <f t="shared" si="557"/>
        <v>0</v>
      </c>
      <c r="BH341" s="6">
        <f t="shared" si="557"/>
        <v>0</v>
      </c>
      <c r="BI341" s="6">
        <f t="shared" si="557"/>
        <v>0</v>
      </c>
      <c r="BJ341" s="6">
        <f t="shared" si="557"/>
        <v>0</v>
      </c>
      <c r="BK341" s="6">
        <f t="shared" si="557"/>
        <v>0</v>
      </c>
      <c r="BL341" s="6">
        <f t="shared" si="557"/>
        <v>0</v>
      </c>
      <c r="BM341" s="6">
        <f t="shared" si="557"/>
        <v>0</v>
      </c>
      <c r="BN341" s="6">
        <f t="shared" si="557"/>
        <v>0</v>
      </c>
      <c r="BO341" s="6">
        <f t="shared" si="557"/>
        <v>0</v>
      </c>
      <c r="BP341" s="6">
        <f t="shared" si="557"/>
        <v>0</v>
      </c>
      <c r="BQ341" s="6">
        <f t="shared" si="557"/>
        <v>0</v>
      </c>
      <c r="BR341" s="6">
        <f t="shared" si="557"/>
        <v>0</v>
      </c>
      <c r="BS341" s="6">
        <f t="shared" si="557"/>
        <v>0</v>
      </c>
      <c r="BT341" s="6">
        <f t="shared" si="557"/>
        <v>0</v>
      </c>
      <c r="BU341" s="6">
        <f t="shared" ref="BU341:EF341" si="558">BT344</f>
        <v>0</v>
      </c>
      <c r="BV341" s="6">
        <f t="shared" si="558"/>
        <v>0</v>
      </c>
      <c r="BW341" s="6">
        <f t="shared" si="558"/>
        <v>0</v>
      </c>
      <c r="BX341" s="6">
        <f t="shared" si="558"/>
        <v>0</v>
      </c>
      <c r="BY341" s="6">
        <f t="shared" si="558"/>
        <v>0</v>
      </c>
      <c r="BZ341" s="6">
        <f t="shared" si="558"/>
        <v>0</v>
      </c>
      <c r="CA341" s="6">
        <f t="shared" si="558"/>
        <v>0</v>
      </c>
      <c r="CB341" s="6">
        <f t="shared" si="558"/>
        <v>0</v>
      </c>
      <c r="CC341" s="6">
        <f t="shared" si="558"/>
        <v>0</v>
      </c>
      <c r="CD341" s="6">
        <f t="shared" si="558"/>
        <v>0</v>
      </c>
      <c r="CE341" s="6">
        <f t="shared" si="558"/>
        <v>0</v>
      </c>
      <c r="CF341" s="6">
        <f t="shared" si="558"/>
        <v>0</v>
      </c>
      <c r="CG341" s="6">
        <f t="shared" si="558"/>
        <v>0</v>
      </c>
      <c r="CH341" s="6">
        <f t="shared" si="558"/>
        <v>0</v>
      </c>
      <c r="CI341" s="6">
        <f t="shared" si="558"/>
        <v>0</v>
      </c>
      <c r="CJ341" s="6">
        <f t="shared" si="558"/>
        <v>0</v>
      </c>
      <c r="CK341" s="6">
        <f t="shared" si="558"/>
        <v>0</v>
      </c>
      <c r="CL341" s="6">
        <f t="shared" si="558"/>
        <v>0</v>
      </c>
      <c r="CM341" s="6">
        <f t="shared" si="558"/>
        <v>0</v>
      </c>
      <c r="CN341" s="6">
        <f t="shared" si="558"/>
        <v>0</v>
      </c>
      <c r="CO341" s="6">
        <f t="shared" si="558"/>
        <v>0</v>
      </c>
      <c r="CP341" s="6">
        <f t="shared" si="558"/>
        <v>0</v>
      </c>
      <c r="CQ341" s="6">
        <f t="shared" si="558"/>
        <v>0</v>
      </c>
      <c r="CR341" s="6">
        <f t="shared" si="558"/>
        <v>0</v>
      </c>
      <c r="CS341" s="6">
        <f t="shared" si="558"/>
        <v>0</v>
      </c>
      <c r="CT341" s="6">
        <f t="shared" si="558"/>
        <v>0</v>
      </c>
      <c r="CU341" s="6">
        <f t="shared" si="558"/>
        <v>0</v>
      </c>
      <c r="CV341" s="6">
        <f t="shared" si="558"/>
        <v>0</v>
      </c>
      <c r="CW341" s="6">
        <f t="shared" si="558"/>
        <v>0</v>
      </c>
      <c r="CX341" s="6">
        <f t="shared" si="558"/>
        <v>0</v>
      </c>
      <c r="CY341" s="6">
        <f t="shared" si="558"/>
        <v>0</v>
      </c>
      <c r="CZ341" s="6">
        <f t="shared" si="558"/>
        <v>0</v>
      </c>
      <c r="DA341" s="6">
        <f t="shared" si="558"/>
        <v>0</v>
      </c>
      <c r="DB341" s="6">
        <f t="shared" si="558"/>
        <v>0</v>
      </c>
      <c r="DC341" s="6">
        <f t="shared" si="558"/>
        <v>0</v>
      </c>
      <c r="DD341" s="6">
        <f t="shared" si="558"/>
        <v>0</v>
      </c>
      <c r="DE341" s="6">
        <f t="shared" si="558"/>
        <v>0</v>
      </c>
      <c r="DF341" s="6">
        <f t="shared" si="558"/>
        <v>0</v>
      </c>
      <c r="DG341" s="6">
        <f t="shared" si="558"/>
        <v>0</v>
      </c>
      <c r="DH341" s="6">
        <f t="shared" si="558"/>
        <v>0</v>
      </c>
      <c r="DI341" s="6">
        <f t="shared" si="558"/>
        <v>0</v>
      </c>
      <c r="DJ341" s="6">
        <f t="shared" si="558"/>
        <v>0</v>
      </c>
      <c r="DK341" s="6">
        <f t="shared" si="558"/>
        <v>0</v>
      </c>
      <c r="DL341" s="6">
        <f t="shared" si="558"/>
        <v>0</v>
      </c>
      <c r="DM341" s="6">
        <f t="shared" si="558"/>
        <v>0</v>
      </c>
      <c r="DN341" s="6">
        <f t="shared" si="558"/>
        <v>0</v>
      </c>
      <c r="DO341" s="6">
        <f t="shared" si="558"/>
        <v>0</v>
      </c>
      <c r="DP341" s="6">
        <f t="shared" si="558"/>
        <v>0</v>
      </c>
      <c r="DQ341" s="6">
        <f t="shared" si="558"/>
        <v>0</v>
      </c>
      <c r="DR341" s="6">
        <f t="shared" si="558"/>
        <v>0</v>
      </c>
      <c r="DS341" s="6">
        <f t="shared" si="558"/>
        <v>0</v>
      </c>
      <c r="DT341" s="6">
        <f t="shared" si="558"/>
        <v>0</v>
      </c>
      <c r="DU341" s="6">
        <f t="shared" si="558"/>
        <v>0</v>
      </c>
      <c r="DV341" s="6">
        <f t="shared" si="558"/>
        <v>0</v>
      </c>
      <c r="DW341" s="6">
        <f t="shared" si="558"/>
        <v>0</v>
      </c>
      <c r="DX341" s="6">
        <f t="shared" si="558"/>
        <v>0</v>
      </c>
      <c r="DY341" s="6">
        <f t="shared" si="558"/>
        <v>0</v>
      </c>
      <c r="DZ341" s="6">
        <f t="shared" si="558"/>
        <v>0</v>
      </c>
      <c r="EA341" s="6">
        <f t="shared" si="558"/>
        <v>0</v>
      </c>
      <c r="EB341" s="6">
        <f t="shared" si="558"/>
        <v>0</v>
      </c>
      <c r="EC341" s="6">
        <f t="shared" si="558"/>
        <v>0</v>
      </c>
      <c r="ED341" s="6">
        <f t="shared" si="558"/>
        <v>0</v>
      </c>
      <c r="EE341" s="6">
        <f t="shared" si="558"/>
        <v>0</v>
      </c>
      <c r="EF341" s="6">
        <f t="shared" si="558"/>
        <v>0</v>
      </c>
      <c r="EG341" s="6">
        <f t="shared" ref="EG341:FA341" si="559">EF344</f>
        <v>0</v>
      </c>
      <c r="EH341" s="6">
        <f t="shared" si="559"/>
        <v>0</v>
      </c>
      <c r="EI341" s="6">
        <f t="shared" si="559"/>
        <v>0</v>
      </c>
      <c r="EJ341" s="6">
        <f t="shared" si="559"/>
        <v>0</v>
      </c>
      <c r="EK341" s="6">
        <f t="shared" si="559"/>
        <v>0</v>
      </c>
      <c r="EL341" s="6">
        <f t="shared" si="559"/>
        <v>0</v>
      </c>
      <c r="EM341" s="6">
        <f t="shared" si="559"/>
        <v>0</v>
      </c>
      <c r="EN341" s="6">
        <f t="shared" si="559"/>
        <v>0</v>
      </c>
      <c r="EO341" s="6">
        <f t="shared" si="559"/>
        <v>0</v>
      </c>
      <c r="EP341" s="6">
        <f t="shared" si="559"/>
        <v>0</v>
      </c>
      <c r="EQ341" s="6">
        <f t="shared" si="559"/>
        <v>0</v>
      </c>
      <c r="ER341" s="6">
        <f t="shared" si="559"/>
        <v>0</v>
      </c>
      <c r="ES341" s="6">
        <f t="shared" si="559"/>
        <v>0</v>
      </c>
      <c r="ET341" s="6">
        <f t="shared" si="559"/>
        <v>0</v>
      </c>
      <c r="EU341" s="6">
        <f t="shared" si="559"/>
        <v>0</v>
      </c>
      <c r="EV341" s="6">
        <f t="shared" si="559"/>
        <v>0</v>
      </c>
      <c r="EW341" s="6">
        <f t="shared" si="559"/>
        <v>0</v>
      </c>
      <c r="EX341" s="6">
        <f t="shared" si="559"/>
        <v>0</v>
      </c>
      <c r="EY341" s="6">
        <f t="shared" si="559"/>
        <v>0</v>
      </c>
      <c r="EZ341" s="6">
        <f t="shared" si="559"/>
        <v>0</v>
      </c>
      <c r="FA341" s="6">
        <f t="shared" si="559"/>
        <v>0</v>
      </c>
    </row>
    <row r="342" spans="2:157" x14ac:dyDescent="0.35">
      <c r="C342" s="2" t="s">
        <v>135</v>
      </c>
      <c r="H342" s="6">
        <f>H360</f>
        <v>0</v>
      </c>
      <c r="I342" s="6">
        <f t="shared" ref="I342:BT342" si="560">I360</f>
        <v>0</v>
      </c>
      <c r="J342" s="6">
        <f t="shared" si="560"/>
        <v>0</v>
      </c>
      <c r="K342" s="6">
        <f t="shared" si="560"/>
        <v>0</v>
      </c>
      <c r="L342" s="6">
        <f t="shared" si="560"/>
        <v>0</v>
      </c>
      <c r="M342" s="6">
        <f t="shared" si="560"/>
        <v>0</v>
      </c>
      <c r="N342" s="6">
        <f t="shared" si="560"/>
        <v>0</v>
      </c>
      <c r="O342" s="6">
        <f t="shared" si="560"/>
        <v>0</v>
      </c>
      <c r="P342" s="6">
        <f t="shared" si="560"/>
        <v>0</v>
      </c>
      <c r="Q342" s="6">
        <f t="shared" si="560"/>
        <v>0</v>
      </c>
      <c r="R342" s="6">
        <f t="shared" si="560"/>
        <v>0</v>
      </c>
      <c r="S342" s="6">
        <f t="shared" si="560"/>
        <v>0</v>
      </c>
      <c r="T342" s="6">
        <f t="shared" si="560"/>
        <v>0</v>
      </c>
      <c r="U342" s="6">
        <f t="shared" si="560"/>
        <v>0</v>
      </c>
      <c r="V342" s="6">
        <f t="shared" si="560"/>
        <v>0</v>
      </c>
      <c r="W342" s="6">
        <f t="shared" si="560"/>
        <v>0</v>
      </c>
      <c r="X342" s="6">
        <f t="shared" si="560"/>
        <v>0</v>
      </c>
      <c r="Y342" s="6">
        <f t="shared" si="560"/>
        <v>0</v>
      </c>
      <c r="Z342" s="6">
        <f t="shared" si="560"/>
        <v>0</v>
      </c>
      <c r="AA342" s="6">
        <f t="shared" si="560"/>
        <v>0</v>
      </c>
      <c r="AB342" s="6">
        <f t="shared" si="560"/>
        <v>0</v>
      </c>
      <c r="AC342" s="6">
        <f t="shared" si="560"/>
        <v>0</v>
      </c>
      <c r="AD342" s="6">
        <f t="shared" si="560"/>
        <v>0</v>
      </c>
      <c r="AE342" s="6">
        <f t="shared" si="560"/>
        <v>0</v>
      </c>
      <c r="AF342" s="6">
        <f t="shared" si="560"/>
        <v>0</v>
      </c>
      <c r="AG342" s="6">
        <f t="shared" si="560"/>
        <v>0</v>
      </c>
      <c r="AH342" s="6">
        <f t="shared" si="560"/>
        <v>0</v>
      </c>
      <c r="AI342" s="6">
        <f t="shared" si="560"/>
        <v>0</v>
      </c>
      <c r="AJ342" s="6">
        <f t="shared" si="560"/>
        <v>0</v>
      </c>
      <c r="AK342" s="6">
        <f t="shared" si="560"/>
        <v>0</v>
      </c>
      <c r="AL342" s="6">
        <f t="shared" si="560"/>
        <v>0</v>
      </c>
      <c r="AM342" s="6">
        <f t="shared" si="560"/>
        <v>0</v>
      </c>
      <c r="AN342" s="6">
        <f t="shared" si="560"/>
        <v>0</v>
      </c>
      <c r="AO342" s="6">
        <f t="shared" si="560"/>
        <v>0</v>
      </c>
      <c r="AP342" s="6">
        <f t="shared" si="560"/>
        <v>0</v>
      </c>
      <c r="AQ342" s="6">
        <f t="shared" si="560"/>
        <v>0</v>
      </c>
      <c r="AR342" s="6">
        <f t="shared" si="560"/>
        <v>0</v>
      </c>
      <c r="AS342" s="6">
        <f t="shared" si="560"/>
        <v>0</v>
      </c>
      <c r="AT342" s="6">
        <f t="shared" si="560"/>
        <v>0</v>
      </c>
      <c r="AU342" s="6">
        <f t="shared" si="560"/>
        <v>0</v>
      </c>
      <c r="AV342" s="6">
        <f t="shared" si="560"/>
        <v>0</v>
      </c>
      <c r="AW342" s="6">
        <f t="shared" si="560"/>
        <v>0</v>
      </c>
      <c r="AX342" s="6">
        <f t="shared" si="560"/>
        <v>0</v>
      </c>
      <c r="AY342" s="6">
        <f t="shared" si="560"/>
        <v>0</v>
      </c>
      <c r="AZ342" s="6">
        <f t="shared" si="560"/>
        <v>0</v>
      </c>
      <c r="BA342" s="6">
        <f t="shared" si="560"/>
        <v>0</v>
      </c>
      <c r="BB342" s="6">
        <f t="shared" si="560"/>
        <v>0</v>
      </c>
      <c r="BC342" s="6">
        <f t="shared" si="560"/>
        <v>0</v>
      </c>
      <c r="BD342" s="6">
        <f t="shared" si="560"/>
        <v>0</v>
      </c>
      <c r="BE342" s="6">
        <f t="shared" si="560"/>
        <v>0</v>
      </c>
      <c r="BF342" s="6">
        <f t="shared" si="560"/>
        <v>0</v>
      </c>
      <c r="BG342" s="6">
        <f t="shared" si="560"/>
        <v>0</v>
      </c>
      <c r="BH342" s="6">
        <f t="shared" si="560"/>
        <v>0</v>
      </c>
      <c r="BI342" s="6">
        <f t="shared" si="560"/>
        <v>0</v>
      </c>
      <c r="BJ342" s="6">
        <f t="shared" si="560"/>
        <v>0</v>
      </c>
      <c r="BK342" s="6">
        <f t="shared" si="560"/>
        <v>0</v>
      </c>
      <c r="BL342" s="6">
        <f t="shared" si="560"/>
        <v>0</v>
      </c>
      <c r="BM342" s="6">
        <f t="shared" si="560"/>
        <v>0</v>
      </c>
      <c r="BN342" s="6">
        <f t="shared" si="560"/>
        <v>0</v>
      </c>
      <c r="BO342" s="6">
        <f t="shared" si="560"/>
        <v>0</v>
      </c>
      <c r="BP342" s="6">
        <f t="shared" si="560"/>
        <v>0</v>
      </c>
      <c r="BQ342" s="6">
        <f t="shared" si="560"/>
        <v>0</v>
      </c>
      <c r="BR342" s="6">
        <f t="shared" si="560"/>
        <v>0</v>
      </c>
      <c r="BS342" s="6">
        <f t="shared" si="560"/>
        <v>0</v>
      </c>
      <c r="BT342" s="6">
        <f t="shared" si="560"/>
        <v>0</v>
      </c>
      <c r="BU342" s="6">
        <f t="shared" ref="BU342:EF342" si="561">BU360</f>
        <v>0</v>
      </c>
      <c r="BV342" s="6">
        <f t="shared" si="561"/>
        <v>0</v>
      </c>
      <c r="BW342" s="6">
        <f t="shared" si="561"/>
        <v>0</v>
      </c>
      <c r="BX342" s="6">
        <f t="shared" si="561"/>
        <v>0</v>
      </c>
      <c r="BY342" s="6">
        <f t="shared" si="561"/>
        <v>0</v>
      </c>
      <c r="BZ342" s="6">
        <f t="shared" si="561"/>
        <v>0</v>
      </c>
      <c r="CA342" s="6">
        <f t="shared" si="561"/>
        <v>0</v>
      </c>
      <c r="CB342" s="6">
        <f t="shared" si="561"/>
        <v>0</v>
      </c>
      <c r="CC342" s="6">
        <f t="shared" si="561"/>
        <v>0</v>
      </c>
      <c r="CD342" s="6">
        <f t="shared" si="561"/>
        <v>0</v>
      </c>
      <c r="CE342" s="6">
        <f t="shared" si="561"/>
        <v>0</v>
      </c>
      <c r="CF342" s="6">
        <f t="shared" si="561"/>
        <v>0</v>
      </c>
      <c r="CG342" s="6">
        <f t="shared" si="561"/>
        <v>0</v>
      </c>
      <c r="CH342" s="6">
        <f t="shared" si="561"/>
        <v>0</v>
      </c>
      <c r="CI342" s="6">
        <f t="shared" si="561"/>
        <v>0</v>
      </c>
      <c r="CJ342" s="6">
        <f t="shared" si="561"/>
        <v>0</v>
      </c>
      <c r="CK342" s="6">
        <f t="shared" si="561"/>
        <v>0</v>
      </c>
      <c r="CL342" s="6">
        <f t="shared" si="561"/>
        <v>0</v>
      </c>
      <c r="CM342" s="6">
        <f t="shared" si="561"/>
        <v>0</v>
      </c>
      <c r="CN342" s="6">
        <f t="shared" si="561"/>
        <v>0</v>
      </c>
      <c r="CO342" s="6">
        <f t="shared" si="561"/>
        <v>0</v>
      </c>
      <c r="CP342" s="6">
        <f t="shared" si="561"/>
        <v>0</v>
      </c>
      <c r="CQ342" s="6">
        <f t="shared" si="561"/>
        <v>0</v>
      </c>
      <c r="CR342" s="6">
        <f t="shared" si="561"/>
        <v>0</v>
      </c>
      <c r="CS342" s="6">
        <f t="shared" si="561"/>
        <v>0</v>
      </c>
      <c r="CT342" s="6">
        <f t="shared" si="561"/>
        <v>0</v>
      </c>
      <c r="CU342" s="6">
        <f t="shared" si="561"/>
        <v>0</v>
      </c>
      <c r="CV342" s="6">
        <f t="shared" si="561"/>
        <v>0</v>
      </c>
      <c r="CW342" s="6">
        <f t="shared" si="561"/>
        <v>0</v>
      </c>
      <c r="CX342" s="6">
        <f t="shared" si="561"/>
        <v>0</v>
      </c>
      <c r="CY342" s="6">
        <f t="shared" si="561"/>
        <v>0</v>
      </c>
      <c r="CZ342" s="6">
        <f t="shared" si="561"/>
        <v>0</v>
      </c>
      <c r="DA342" s="6">
        <f t="shared" si="561"/>
        <v>0</v>
      </c>
      <c r="DB342" s="6">
        <f t="shared" si="561"/>
        <v>0</v>
      </c>
      <c r="DC342" s="6">
        <f t="shared" si="561"/>
        <v>0</v>
      </c>
      <c r="DD342" s="6">
        <f t="shared" si="561"/>
        <v>0</v>
      </c>
      <c r="DE342" s="6">
        <f t="shared" si="561"/>
        <v>0</v>
      </c>
      <c r="DF342" s="6">
        <f t="shared" si="561"/>
        <v>0</v>
      </c>
      <c r="DG342" s="6">
        <f t="shared" si="561"/>
        <v>0</v>
      </c>
      <c r="DH342" s="6">
        <f t="shared" si="561"/>
        <v>0</v>
      </c>
      <c r="DI342" s="6">
        <f t="shared" si="561"/>
        <v>0</v>
      </c>
      <c r="DJ342" s="6">
        <f t="shared" si="561"/>
        <v>0</v>
      </c>
      <c r="DK342" s="6">
        <f t="shared" si="561"/>
        <v>0</v>
      </c>
      <c r="DL342" s="6">
        <f t="shared" si="561"/>
        <v>0</v>
      </c>
      <c r="DM342" s="6">
        <f t="shared" si="561"/>
        <v>0</v>
      </c>
      <c r="DN342" s="6">
        <f t="shared" si="561"/>
        <v>0</v>
      </c>
      <c r="DO342" s="6">
        <f t="shared" si="561"/>
        <v>0</v>
      </c>
      <c r="DP342" s="6">
        <f t="shared" si="561"/>
        <v>0</v>
      </c>
      <c r="DQ342" s="6">
        <f t="shared" si="561"/>
        <v>0</v>
      </c>
      <c r="DR342" s="6">
        <f t="shared" si="561"/>
        <v>0</v>
      </c>
      <c r="DS342" s="6">
        <f t="shared" si="561"/>
        <v>0</v>
      </c>
      <c r="DT342" s="6">
        <f t="shared" si="561"/>
        <v>0</v>
      </c>
      <c r="DU342" s="6">
        <f t="shared" si="561"/>
        <v>0</v>
      </c>
      <c r="DV342" s="6">
        <f t="shared" si="561"/>
        <v>0</v>
      </c>
      <c r="DW342" s="6">
        <f t="shared" si="561"/>
        <v>0</v>
      </c>
      <c r="DX342" s="6">
        <f t="shared" si="561"/>
        <v>0</v>
      </c>
      <c r="DY342" s="6">
        <f t="shared" si="561"/>
        <v>0</v>
      </c>
      <c r="DZ342" s="6">
        <f t="shared" si="561"/>
        <v>0</v>
      </c>
      <c r="EA342" s="6">
        <f t="shared" si="561"/>
        <v>0</v>
      </c>
      <c r="EB342" s="6">
        <f t="shared" si="561"/>
        <v>0</v>
      </c>
      <c r="EC342" s="6">
        <f t="shared" si="561"/>
        <v>0</v>
      </c>
      <c r="ED342" s="6">
        <f t="shared" si="561"/>
        <v>0</v>
      </c>
      <c r="EE342" s="6">
        <f t="shared" si="561"/>
        <v>0</v>
      </c>
      <c r="EF342" s="6">
        <f t="shared" si="561"/>
        <v>0</v>
      </c>
      <c r="EG342" s="6">
        <f t="shared" ref="EG342:FA342" si="562">EG360</f>
        <v>0</v>
      </c>
      <c r="EH342" s="6">
        <f t="shared" si="562"/>
        <v>0</v>
      </c>
      <c r="EI342" s="6">
        <f t="shared" si="562"/>
        <v>0</v>
      </c>
      <c r="EJ342" s="6">
        <f t="shared" si="562"/>
        <v>0</v>
      </c>
      <c r="EK342" s="6">
        <f t="shared" si="562"/>
        <v>0</v>
      </c>
      <c r="EL342" s="6">
        <f t="shared" si="562"/>
        <v>0</v>
      </c>
      <c r="EM342" s="6">
        <f t="shared" si="562"/>
        <v>0</v>
      </c>
      <c r="EN342" s="6">
        <f t="shared" si="562"/>
        <v>0</v>
      </c>
      <c r="EO342" s="6">
        <f t="shared" si="562"/>
        <v>0</v>
      </c>
      <c r="EP342" s="6">
        <f t="shared" si="562"/>
        <v>0</v>
      </c>
      <c r="EQ342" s="6">
        <f t="shared" si="562"/>
        <v>0</v>
      </c>
      <c r="ER342" s="6">
        <f t="shared" si="562"/>
        <v>0</v>
      </c>
      <c r="ES342" s="6">
        <f t="shared" si="562"/>
        <v>0</v>
      </c>
      <c r="ET342" s="6">
        <f t="shared" si="562"/>
        <v>0</v>
      </c>
      <c r="EU342" s="6">
        <f t="shared" si="562"/>
        <v>0</v>
      </c>
      <c r="EV342" s="6">
        <f t="shared" si="562"/>
        <v>0</v>
      </c>
      <c r="EW342" s="6">
        <f t="shared" si="562"/>
        <v>0</v>
      </c>
      <c r="EX342" s="6">
        <f t="shared" si="562"/>
        <v>0</v>
      </c>
      <c r="EY342" s="6">
        <f t="shared" si="562"/>
        <v>0</v>
      </c>
      <c r="EZ342" s="6">
        <f t="shared" si="562"/>
        <v>0</v>
      </c>
      <c r="FA342" s="6">
        <f t="shared" si="562"/>
        <v>0</v>
      </c>
    </row>
    <row r="343" spans="2:157" x14ac:dyDescent="0.35">
      <c r="C343" s="2" t="s">
        <v>136</v>
      </c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  <c r="BH343" s="6"/>
      <c r="BI343" s="6"/>
      <c r="BJ343" s="6"/>
      <c r="BK343" s="6"/>
      <c r="BL343" s="6"/>
      <c r="BM343" s="6"/>
      <c r="BN343" s="6"/>
      <c r="BO343" s="6"/>
      <c r="BP343" s="6"/>
      <c r="BQ343" s="6"/>
      <c r="BR343" s="6"/>
      <c r="BS343" s="6"/>
      <c r="BT343" s="6"/>
      <c r="BU343" s="6"/>
      <c r="BV343" s="6"/>
      <c r="BW343" s="6"/>
      <c r="BX343" s="6"/>
      <c r="BY343" s="6"/>
      <c r="BZ343" s="6"/>
      <c r="CA343" s="6"/>
      <c r="CB343" s="6"/>
      <c r="CC343" s="6"/>
      <c r="CD343" s="6"/>
      <c r="CE343" s="6"/>
      <c r="CF343" s="6"/>
      <c r="CG343" s="6"/>
      <c r="CH343" s="6"/>
      <c r="CI343" s="6"/>
      <c r="CJ343" s="6"/>
      <c r="CK343" s="6"/>
      <c r="CL343" s="6"/>
      <c r="CM343" s="6"/>
      <c r="CN343" s="6"/>
      <c r="CO343" s="6"/>
      <c r="CP343" s="6"/>
      <c r="CQ343" s="6"/>
      <c r="CR343" s="6"/>
      <c r="CS343" s="6"/>
      <c r="CT343" s="6"/>
      <c r="CU343" s="6"/>
      <c r="CV343" s="6"/>
      <c r="CW343" s="6"/>
      <c r="CX343" s="6"/>
      <c r="CY343" s="6"/>
      <c r="CZ343" s="6"/>
      <c r="DA343" s="6"/>
      <c r="DB343" s="6"/>
      <c r="DC343" s="6"/>
      <c r="DD343" s="6"/>
      <c r="DE343" s="6"/>
      <c r="DF343" s="6"/>
      <c r="DG343" s="6"/>
      <c r="DH343" s="6"/>
      <c r="DI343" s="6"/>
      <c r="DJ343" s="6"/>
      <c r="DK343" s="6"/>
      <c r="DL343" s="6"/>
      <c r="DM343" s="6"/>
      <c r="DN343" s="6"/>
      <c r="DO343" s="6"/>
      <c r="DP343" s="6"/>
      <c r="DQ343" s="6"/>
      <c r="DR343" s="6"/>
      <c r="DS343" s="6"/>
      <c r="DT343" s="6"/>
      <c r="DU343" s="6"/>
      <c r="DV343" s="6"/>
      <c r="DW343" s="6"/>
      <c r="DX343" s="6"/>
      <c r="DY343" s="6"/>
      <c r="DZ343" s="6"/>
      <c r="EA343" s="6"/>
      <c r="EB343" s="6"/>
      <c r="EC343" s="6"/>
      <c r="ED343" s="6"/>
      <c r="EE343" s="6"/>
      <c r="EF343" s="6"/>
      <c r="EG343" s="6"/>
      <c r="EH343" s="6"/>
      <c r="EI343" s="6"/>
      <c r="EJ343" s="6"/>
      <c r="EK343" s="6"/>
      <c r="EL343" s="6"/>
      <c r="EM343" s="6"/>
      <c r="EN343" s="6"/>
      <c r="EO343" s="6"/>
      <c r="EP343" s="6"/>
      <c r="EQ343" s="6"/>
      <c r="ER343" s="6"/>
      <c r="ES343" s="6"/>
      <c r="ET343" s="6"/>
      <c r="EU343" s="6"/>
      <c r="EV343" s="6"/>
      <c r="EW343" s="6"/>
      <c r="EX343" s="6"/>
      <c r="EY343" s="6"/>
      <c r="EZ343" s="6"/>
      <c r="FA343" s="6"/>
    </row>
    <row r="344" spans="2:157" x14ac:dyDescent="0.35">
      <c r="C344" s="2" t="s">
        <v>137</v>
      </c>
      <c r="H344" s="6">
        <f>H341-H342+H343</f>
        <v>0</v>
      </c>
      <c r="I344" s="6">
        <f t="shared" ref="I344:BT344" si="563">I341-I342+I343</f>
        <v>0</v>
      </c>
      <c r="J344" s="6">
        <f t="shared" si="563"/>
        <v>0</v>
      </c>
      <c r="K344" s="6">
        <f t="shared" si="563"/>
        <v>0</v>
      </c>
      <c r="L344" s="6">
        <f t="shared" si="563"/>
        <v>0</v>
      </c>
      <c r="M344" s="6">
        <f t="shared" si="563"/>
        <v>0</v>
      </c>
      <c r="N344" s="6">
        <f t="shared" si="563"/>
        <v>0</v>
      </c>
      <c r="O344" s="6">
        <f t="shared" si="563"/>
        <v>0</v>
      </c>
      <c r="P344" s="6">
        <f t="shared" si="563"/>
        <v>0</v>
      </c>
      <c r="Q344" s="6">
        <f t="shared" si="563"/>
        <v>0</v>
      </c>
      <c r="R344" s="6">
        <f t="shared" si="563"/>
        <v>0</v>
      </c>
      <c r="S344" s="6">
        <f t="shared" si="563"/>
        <v>0</v>
      </c>
      <c r="T344" s="6">
        <f t="shared" si="563"/>
        <v>0</v>
      </c>
      <c r="U344" s="6">
        <f t="shared" si="563"/>
        <v>0</v>
      </c>
      <c r="V344" s="6">
        <f t="shared" si="563"/>
        <v>0</v>
      </c>
      <c r="W344" s="6">
        <f t="shared" si="563"/>
        <v>0</v>
      </c>
      <c r="X344" s="6">
        <f t="shared" si="563"/>
        <v>0</v>
      </c>
      <c r="Y344" s="6">
        <f t="shared" si="563"/>
        <v>0</v>
      </c>
      <c r="Z344" s="6">
        <f t="shared" si="563"/>
        <v>0</v>
      </c>
      <c r="AA344" s="6">
        <f t="shared" si="563"/>
        <v>0</v>
      </c>
      <c r="AB344" s="6">
        <f t="shared" si="563"/>
        <v>0</v>
      </c>
      <c r="AC344" s="6">
        <f t="shared" si="563"/>
        <v>0</v>
      </c>
      <c r="AD344" s="6">
        <f t="shared" si="563"/>
        <v>0</v>
      </c>
      <c r="AE344" s="6">
        <f t="shared" si="563"/>
        <v>0</v>
      </c>
      <c r="AF344" s="6">
        <f t="shared" si="563"/>
        <v>0</v>
      </c>
      <c r="AG344" s="6">
        <f t="shared" si="563"/>
        <v>0</v>
      </c>
      <c r="AH344" s="6">
        <f t="shared" si="563"/>
        <v>0</v>
      </c>
      <c r="AI344" s="6">
        <f t="shared" si="563"/>
        <v>0</v>
      </c>
      <c r="AJ344" s="6">
        <f t="shared" si="563"/>
        <v>0</v>
      </c>
      <c r="AK344" s="6">
        <f t="shared" si="563"/>
        <v>0</v>
      </c>
      <c r="AL344" s="6">
        <f t="shared" si="563"/>
        <v>0</v>
      </c>
      <c r="AM344" s="6">
        <f t="shared" si="563"/>
        <v>0</v>
      </c>
      <c r="AN344" s="6">
        <f t="shared" si="563"/>
        <v>0</v>
      </c>
      <c r="AO344" s="6">
        <f t="shared" si="563"/>
        <v>0</v>
      </c>
      <c r="AP344" s="6">
        <f t="shared" si="563"/>
        <v>0</v>
      </c>
      <c r="AQ344" s="6">
        <f t="shared" si="563"/>
        <v>0</v>
      </c>
      <c r="AR344" s="6">
        <f t="shared" si="563"/>
        <v>0</v>
      </c>
      <c r="AS344" s="6">
        <f t="shared" si="563"/>
        <v>0</v>
      </c>
      <c r="AT344" s="6">
        <f t="shared" si="563"/>
        <v>0</v>
      </c>
      <c r="AU344" s="6">
        <f t="shared" si="563"/>
        <v>0</v>
      </c>
      <c r="AV344" s="6">
        <f t="shared" si="563"/>
        <v>0</v>
      </c>
      <c r="AW344" s="6">
        <f t="shared" si="563"/>
        <v>0</v>
      </c>
      <c r="AX344" s="6">
        <f t="shared" si="563"/>
        <v>0</v>
      </c>
      <c r="AY344" s="6">
        <f t="shared" si="563"/>
        <v>0</v>
      </c>
      <c r="AZ344" s="6">
        <f t="shared" si="563"/>
        <v>0</v>
      </c>
      <c r="BA344" s="6">
        <f t="shared" si="563"/>
        <v>0</v>
      </c>
      <c r="BB344" s="6">
        <f t="shared" si="563"/>
        <v>0</v>
      </c>
      <c r="BC344" s="6">
        <f t="shared" si="563"/>
        <v>0</v>
      </c>
      <c r="BD344" s="6">
        <f t="shared" si="563"/>
        <v>0</v>
      </c>
      <c r="BE344" s="6">
        <f t="shared" si="563"/>
        <v>0</v>
      </c>
      <c r="BF344" s="6">
        <f t="shared" si="563"/>
        <v>0</v>
      </c>
      <c r="BG344" s="6">
        <f t="shared" si="563"/>
        <v>0</v>
      </c>
      <c r="BH344" s="6">
        <f t="shared" si="563"/>
        <v>0</v>
      </c>
      <c r="BI344" s="6">
        <f t="shared" si="563"/>
        <v>0</v>
      </c>
      <c r="BJ344" s="6">
        <f t="shared" si="563"/>
        <v>0</v>
      </c>
      <c r="BK344" s="6">
        <f t="shared" si="563"/>
        <v>0</v>
      </c>
      <c r="BL344" s="6">
        <f t="shared" si="563"/>
        <v>0</v>
      </c>
      <c r="BM344" s="6">
        <f t="shared" si="563"/>
        <v>0</v>
      </c>
      <c r="BN344" s="6">
        <f t="shared" si="563"/>
        <v>0</v>
      </c>
      <c r="BO344" s="6">
        <f t="shared" si="563"/>
        <v>0</v>
      </c>
      <c r="BP344" s="6">
        <f t="shared" si="563"/>
        <v>0</v>
      </c>
      <c r="BQ344" s="6">
        <f t="shared" si="563"/>
        <v>0</v>
      </c>
      <c r="BR344" s="6">
        <f t="shared" si="563"/>
        <v>0</v>
      </c>
      <c r="BS344" s="6">
        <f t="shared" si="563"/>
        <v>0</v>
      </c>
      <c r="BT344" s="6">
        <f t="shared" si="563"/>
        <v>0</v>
      </c>
      <c r="BU344" s="6">
        <f t="shared" ref="BU344:EF344" si="564">BU341-BU342+BU343</f>
        <v>0</v>
      </c>
      <c r="BV344" s="6">
        <f t="shared" si="564"/>
        <v>0</v>
      </c>
      <c r="BW344" s="6">
        <f t="shared" si="564"/>
        <v>0</v>
      </c>
      <c r="BX344" s="6">
        <f t="shared" si="564"/>
        <v>0</v>
      </c>
      <c r="BY344" s="6">
        <f t="shared" si="564"/>
        <v>0</v>
      </c>
      <c r="BZ344" s="6">
        <f t="shared" si="564"/>
        <v>0</v>
      </c>
      <c r="CA344" s="6">
        <f t="shared" si="564"/>
        <v>0</v>
      </c>
      <c r="CB344" s="6">
        <f t="shared" si="564"/>
        <v>0</v>
      </c>
      <c r="CC344" s="6">
        <f t="shared" si="564"/>
        <v>0</v>
      </c>
      <c r="CD344" s="6">
        <f t="shared" si="564"/>
        <v>0</v>
      </c>
      <c r="CE344" s="6">
        <f t="shared" si="564"/>
        <v>0</v>
      </c>
      <c r="CF344" s="6">
        <f t="shared" si="564"/>
        <v>0</v>
      </c>
      <c r="CG344" s="6">
        <f t="shared" si="564"/>
        <v>0</v>
      </c>
      <c r="CH344" s="6">
        <f t="shared" si="564"/>
        <v>0</v>
      </c>
      <c r="CI344" s="6">
        <f t="shared" si="564"/>
        <v>0</v>
      </c>
      <c r="CJ344" s="6">
        <f t="shared" si="564"/>
        <v>0</v>
      </c>
      <c r="CK344" s="6">
        <f t="shared" si="564"/>
        <v>0</v>
      </c>
      <c r="CL344" s="6">
        <f t="shared" si="564"/>
        <v>0</v>
      </c>
      <c r="CM344" s="6">
        <f t="shared" si="564"/>
        <v>0</v>
      </c>
      <c r="CN344" s="6">
        <f t="shared" si="564"/>
        <v>0</v>
      </c>
      <c r="CO344" s="6">
        <f t="shared" si="564"/>
        <v>0</v>
      </c>
      <c r="CP344" s="6">
        <f t="shared" si="564"/>
        <v>0</v>
      </c>
      <c r="CQ344" s="6">
        <f t="shared" si="564"/>
        <v>0</v>
      </c>
      <c r="CR344" s="6">
        <f t="shared" si="564"/>
        <v>0</v>
      </c>
      <c r="CS344" s="6">
        <f t="shared" si="564"/>
        <v>0</v>
      </c>
      <c r="CT344" s="6">
        <f t="shared" si="564"/>
        <v>0</v>
      </c>
      <c r="CU344" s="6">
        <f t="shared" si="564"/>
        <v>0</v>
      </c>
      <c r="CV344" s="6">
        <f t="shared" si="564"/>
        <v>0</v>
      </c>
      <c r="CW344" s="6">
        <f t="shared" si="564"/>
        <v>0</v>
      </c>
      <c r="CX344" s="6">
        <f t="shared" si="564"/>
        <v>0</v>
      </c>
      <c r="CY344" s="6">
        <f t="shared" si="564"/>
        <v>0</v>
      </c>
      <c r="CZ344" s="6">
        <f t="shared" si="564"/>
        <v>0</v>
      </c>
      <c r="DA344" s="6">
        <f t="shared" si="564"/>
        <v>0</v>
      </c>
      <c r="DB344" s="6">
        <f t="shared" si="564"/>
        <v>0</v>
      </c>
      <c r="DC344" s="6">
        <f t="shared" si="564"/>
        <v>0</v>
      </c>
      <c r="DD344" s="6">
        <f t="shared" si="564"/>
        <v>0</v>
      </c>
      <c r="DE344" s="6">
        <f t="shared" si="564"/>
        <v>0</v>
      </c>
      <c r="DF344" s="6">
        <f t="shared" si="564"/>
        <v>0</v>
      </c>
      <c r="DG344" s="6">
        <f t="shared" si="564"/>
        <v>0</v>
      </c>
      <c r="DH344" s="6">
        <f t="shared" si="564"/>
        <v>0</v>
      </c>
      <c r="DI344" s="6">
        <f t="shared" si="564"/>
        <v>0</v>
      </c>
      <c r="DJ344" s="6">
        <f t="shared" si="564"/>
        <v>0</v>
      </c>
      <c r="DK344" s="6">
        <f t="shared" si="564"/>
        <v>0</v>
      </c>
      <c r="DL344" s="6">
        <f t="shared" si="564"/>
        <v>0</v>
      </c>
      <c r="DM344" s="6">
        <f t="shared" si="564"/>
        <v>0</v>
      </c>
      <c r="DN344" s="6">
        <f t="shared" si="564"/>
        <v>0</v>
      </c>
      <c r="DO344" s="6">
        <f t="shared" si="564"/>
        <v>0</v>
      </c>
      <c r="DP344" s="6">
        <f t="shared" si="564"/>
        <v>0</v>
      </c>
      <c r="DQ344" s="6">
        <f t="shared" si="564"/>
        <v>0</v>
      </c>
      <c r="DR344" s="6">
        <f t="shared" si="564"/>
        <v>0</v>
      </c>
      <c r="DS344" s="6">
        <f t="shared" si="564"/>
        <v>0</v>
      </c>
      <c r="DT344" s="6">
        <f t="shared" si="564"/>
        <v>0</v>
      </c>
      <c r="DU344" s="6">
        <f t="shared" si="564"/>
        <v>0</v>
      </c>
      <c r="DV344" s="6">
        <f t="shared" si="564"/>
        <v>0</v>
      </c>
      <c r="DW344" s="6">
        <f t="shared" si="564"/>
        <v>0</v>
      </c>
      <c r="DX344" s="6">
        <f t="shared" si="564"/>
        <v>0</v>
      </c>
      <c r="DY344" s="6">
        <f t="shared" si="564"/>
        <v>0</v>
      </c>
      <c r="DZ344" s="6">
        <f t="shared" si="564"/>
        <v>0</v>
      </c>
      <c r="EA344" s="6">
        <f t="shared" si="564"/>
        <v>0</v>
      </c>
      <c r="EB344" s="6">
        <f t="shared" si="564"/>
        <v>0</v>
      </c>
      <c r="EC344" s="6">
        <f t="shared" si="564"/>
        <v>0</v>
      </c>
      <c r="ED344" s="6">
        <f t="shared" si="564"/>
        <v>0</v>
      </c>
      <c r="EE344" s="6">
        <f t="shared" si="564"/>
        <v>0</v>
      </c>
      <c r="EF344" s="6">
        <f t="shared" si="564"/>
        <v>0</v>
      </c>
      <c r="EG344" s="6">
        <f t="shared" ref="EG344:FA344" si="565">EG341-EG342+EG343</f>
        <v>0</v>
      </c>
      <c r="EH344" s="6">
        <f t="shared" si="565"/>
        <v>0</v>
      </c>
      <c r="EI344" s="6">
        <f t="shared" si="565"/>
        <v>0</v>
      </c>
      <c r="EJ344" s="6">
        <f t="shared" si="565"/>
        <v>0</v>
      </c>
      <c r="EK344" s="6">
        <f t="shared" si="565"/>
        <v>0</v>
      </c>
      <c r="EL344" s="6">
        <f t="shared" si="565"/>
        <v>0</v>
      </c>
      <c r="EM344" s="6">
        <f t="shared" si="565"/>
        <v>0</v>
      </c>
      <c r="EN344" s="6">
        <f t="shared" si="565"/>
        <v>0</v>
      </c>
      <c r="EO344" s="6">
        <f t="shared" si="565"/>
        <v>0</v>
      </c>
      <c r="EP344" s="6">
        <f t="shared" si="565"/>
        <v>0</v>
      </c>
      <c r="EQ344" s="6">
        <f t="shared" si="565"/>
        <v>0</v>
      </c>
      <c r="ER344" s="6">
        <f t="shared" si="565"/>
        <v>0</v>
      </c>
      <c r="ES344" s="6">
        <f t="shared" si="565"/>
        <v>0</v>
      </c>
      <c r="ET344" s="6">
        <f t="shared" si="565"/>
        <v>0</v>
      </c>
      <c r="EU344" s="6">
        <f t="shared" si="565"/>
        <v>0</v>
      </c>
      <c r="EV344" s="6">
        <f t="shared" si="565"/>
        <v>0</v>
      </c>
      <c r="EW344" s="6">
        <f t="shared" si="565"/>
        <v>0</v>
      </c>
      <c r="EX344" s="6">
        <f t="shared" si="565"/>
        <v>0</v>
      </c>
      <c r="EY344" s="6">
        <f t="shared" si="565"/>
        <v>0</v>
      </c>
      <c r="EZ344" s="6">
        <f t="shared" si="565"/>
        <v>0</v>
      </c>
      <c r="FA344" s="6">
        <f t="shared" si="565"/>
        <v>0</v>
      </c>
    </row>
    <row r="345" spans="2:157" x14ac:dyDescent="0.35"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6"/>
      <c r="BM345" s="6"/>
      <c r="BN345" s="6"/>
      <c r="BO345" s="6"/>
      <c r="BP345" s="6"/>
      <c r="BQ345" s="6"/>
      <c r="BR345" s="6"/>
      <c r="BS345" s="6"/>
      <c r="BT345" s="6"/>
      <c r="BU345" s="6"/>
      <c r="BV345" s="6"/>
      <c r="BW345" s="6"/>
      <c r="BX345" s="6"/>
      <c r="BY345" s="6"/>
      <c r="BZ345" s="6"/>
      <c r="CA345" s="6"/>
      <c r="CB345" s="6"/>
      <c r="CC345" s="6"/>
      <c r="CD345" s="6"/>
      <c r="CE345" s="6"/>
      <c r="CF345" s="6"/>
      <c r="CG345" s="6"/>
      <c r="CH345" s="6"/>
      <c r="CI345" s="6"/>
      <c r="CJ345" s="6"/>
      <c r="CK345" s="6"/>
      <c r="CL345" s="6"/>
      <c r="CM345" s="6"/>
      <c r="CN345" s="6"/>
      <c r="CO345" s="6"/>
      <c r="CP345" s="6"/>
      <c r="CQ345" s="6"/>
      <c r="CR345" s="6"/>
      <c r="CS345" s="6"/>
      <c r="CT345" s="6"/>
      <c r="CU345" s="6"/>
      <c r="CV345" s="6"/>
      <c r="CW345" s="6"/>
      <c r="CX345" s="6"/>
      <c r="CY345" s="6"/>
      <c r="CZ345" s="6"/>
      <c r="DA345" s="6"/>
      <c r="DB345" s="6"/>
      <c r="DC345" s="6"/>
      <c r="DD345" s="6"/>
      <c r="DE345" s="6"/>
      <c r="DF345" s="6"/>
      <c r="DG345" s="6"/>
      <c r="DH345" s="6"/>
      <c r="DI345" s="6"/>
      <c r="DJ345" s="6"/>
      <c r="DK345" s="6"/>
      <c r="DL345" s="6"/>
      <c r="DM345" s="6"/>
      <c r="DN345" s="6"/>
      <c r="DO345" s="6"/>
      <c r="DP345" s="6"/>
      <c r="DQ345" s="6"/>
      <c r="DR345" s="6"/>
      <c r="DS345" s="6"/>
      <c r="DT345" s="6"/>
      <c r="DU345" s="6"/>
      <c r="DV345" s="6"/>
      <c r="DW345" s="6"/>
      <c r="DX345" s="6"/>
      <c r="DY345" s="6"/>
      <c r="DZ345" s="6"/>
      <c r="EA345" s="6"/>
      <c r="EB345" s="6"/>
      <c r="EC345" s="6"/>
      <c r="ED345" s="6"/>
      <c r="EE345" s="6"/>
      <c r="EF345" s="6"/>
      <c r="EG345" s="6"/>
      <c r="EH345" s="6"/>
      <c r="EI345" s="6"/>
      <c r="EJ345" s="6"/>
      <c r="EK345" s="6"/>
      <c r="EL345" s="6"/>
      <c r="EM345" s="6"/>
      <c r="EN345" s="6"/>
      <c r="EO345" s="6"/>
      <c r="EP345" s="6"/>
      <c r="EQ345" s="6"/>
      <c r="ER345" s="6"/>
      <c r="ES345" s="6"/>
      <c r="ET345" s="6"/>
      <c r="EU345" s="6"/>
      <c r="EV345" s="6"/>
      <c r="EW345" s="6"/>
      <c r="EX345" s="6"/>
      <c r="EY345" s="6"/>
      <c r="EZ345" s="6"/>
      <c r="FA345" s="6"/>
    </row>
    <row r="346" spans="2:157" x14ac:dyDescent="0.35">
      <c r="B346" s="2" t="s">
        <v>201</v>
      </c>
    </row>
    <row r="347" spans="2:157" x14ac:dyDescent="0.35">
      <c r="B347" s="2" t="s">
        <v>129</v>
      </c>
    </row>
    <row r="348" spans="2:157" x14ac:dyDescent="0.35">
      <c r="C348" s="2" t="s">
        <v>122</v>
      </c>
      <c r="H348" s="6">
        <f>G364</f>
        <v>0</v>
      </c>
      <c r="I348" s="6">
        <f t="shared" ref="I348:BT348" si="566">H364</f>
        <v>1E-4</v>
      </c>
      <c r="J348" s="6">
        <f t="shared" si="566"/>
        <v>2.0000000000000001E-4</v>
      </c>
      <c r="K348" s="6">
        <f t="shared" si="566"/>
        <v>3.0000000000000003E-4</v>
      </c>
      <c r="L348" s="6">
        <f t="shared" si="566"/>
        <v>4.0000000000000002E-4</v>
      </c>
      <c r="M348" s="6">
        <f t="shared" si="566"/>
        <v>5.0000000000000001E-4</v>
      </c>
      <c r="N348" s="6">
        <f t="shared" si="566"/>
        <v>6.0000000000000006E-4</v>
      </c>
      <c r="O348" s="6">
        <f t="shared" si="566"/>
        <v>35252.123325</v>
      </c>
      <c r="P348" s="6">
        <f t="shared" si="566"/>
        <v>35252.123424999998</v>
      </c>
      <c r="Q348" s="6">
        <f t="shared" si="566"/>
        <v>171038.07762500001</v>
      </c>
      <c r="R348" s="6">
        <f t="shared" si="566"/>
        <v>861718.55620000011</v>
      </c>
      <c r="S348" s="6">
        <f t="shared" si="566"/>
        <v>1723437.1117000002</v>
      </c>
      <c r="T348" s="6">
        <f t="shared" si="566"/>
        <v>2611268.3507000003</v>
      </c>
      <c r="U348" s="6">
        <f t="shared" si="566"/>
        <v>1703807.1156920004</v>
      </c>
      <c r="V348" s="6">
        <f t="shared" si="566"/>
        <v>1703807.1156920004</v>
      </c>
      <c r="W348" s="6">
        <f t="shared" si="566"/>
        <v>1675576.9039679228</v>
      </c>
      <c r="X348" s="6">
        <f t="shared" si="566"/>
        <v>1650891.4626930952</v>
      </c>
      <c r="Y348" s="6">
        <f t="shared" si="566"/>
        <v>1626206.0214182676</v>
      </c>
      <c r="Z348" s="6">
        <f t="shared" si="566"/>
        <v>1601520.58014344</v>
      </c>
      <c r="AA348" s="6">
        <f t="shared" si="566"/>
        <v>1578431.282005751</v>
      </c>
      <c r="AB348" s="6">
        <f t="shared" si="566"/>
        <v>1499374.6092796908</v>
      </c>
      <c r="AC348" s="6">
        <f t="shared" si="566"/>
        <v>1420317.9365536305</v>
      </c>
      <c r="AD348" s="6">
        <f t="shared" si="566"/>
        <v>1341261.2638275702</v>
      </c>
      <c r="AE348" s="6">
        <f t="shared" si="566"/>
        <v>1295275.8604421737</v>
      </c>
      <c r="AF348" s="6">
        <f t="shared" si="566"/>
        <v>1249290.4570567771</v>
      </c>
      <c r="AG348" s="6">
        <f t="shared" si="566"/>
        <v>1203305.0536713805</v>
      </c>
      <c r="AH348" s="6">
        <f t="shared" si="566"/>
        <v>1157319.6502859839</v>
      </c>
      <c r="AI348" s="6">
        <f t="shared" si="566"/>
        <v>1131159.6960508574</v>
      </c>
      <c r="AJ348" s="6">
        <f t="shared" si="566"/>
        <v>1104999.7418157309</v>
      </c>
      <c r="AK348" s="6">
        <f t="shared" si="566"/>
        <v>1078839.7875806044</v>
      </c>
      <c r="AL348" s="6">
        <f t="shared" si="566"/>
        <v>1052679.8333454779</v>
      </c>
      <c r="AM348" s="6">
        <f t="shared" si="566"/>
        <v>1026476.9936882684</v>
      </c>
      <c r="AN348" s="6">
        <f t="shared" si="566"/>
        <v>1000274.1540310589</v>
      </c>
      <c r="AO348" s="6">
        <f t="shared" si="566"/>
        <v>974071.31437384943</v>
      </c>
      <c r="AP348" s="6">
        <f t="shared" si="566"/>
        <v>947868.47471663996</v>
      </c>
      <c r="AQ348" s="6">
        <f t="shared" si="566"/>
        <v>932967.85445534694</v>
      </c>
      <c r="AR348" s="6">
        <f t="shared" si="566"/>
        <v>918067.23419405392</v>
      </c>
      <c r="AS348" s="6">
        <f t="shared" si="566"/>
        <v>903166.6139327609</v>
      </c>
      <c r="AT348" s="6">
        <f t="shared" si="566"/>
        <v>888265.99367146788</v>
      </c>
      <c r="AU348" s="6">
        <f t="shared" si="566"/>
        <v>888265.99367146788</v>
      </c>
      <c r="AV348" s="6">
        <f t="shared" si="566"/>
        <v>888265.99367146788</v>
      </c>
      <c r="AW348" s="6">
        <f t="shared" si="566"/>
        <v>888265.99367146788</v>
      </c>
      <c r="AX348" s="6">
        <f t="shared" si="566"/>
        <v>888265.99367146788</v>
      </c>
      <c r="AY348" s="6">
        <f t="shared" si="566"/>
        <v>888265.99367146788</v>
      </c>
      <c r="AZ348" s="6">
        <f t="shared" si="566"/>
        <v>888265.99367146788</v>
      </c>
      <c r="BA348" s="6">
        <f t="shared" si="566"/>
        <v>888265.99367146788</v>
      </c>
      <c r="BB348" s="6">
        <f t="shared" si="566"/>
        <v>888265.99367146788</v>
      </c>
      <c r="BC348" s="6">
        <f t="shared" si="566"/>
        <v>888265.99367146788</v>
      </c>
      <c r="BD348" s="6">
        <f t="shared" si="566"/>
        <v>888265.99367146788</v>
      </c>
      <c r="BE348" s="6">
        <f t="shared" si="566"/>
        <v>888265.99367146788</v>
      </c>
      <c r="BF348" s="6">
        <f t="shared" si="566"/>
        <v>888265.99367146788</v>
      </c>
      <c r="BG348" s="6">
        <f t="shared" si="566"/>
        <v>888265.99367146788</v>
      </c>
      <c r="BH348" s="6">
        <f t="shared" si="566"/>
        <v>888265.99367146788</v>
      </c>
      <c r="BI348" s="6">
        <f t="shared" si="566"/>
        <v>888265.99367146788</v>
      </c>
      <c r="BJ348" s="6">
        <f t="shared" si="566"/>
        <v>888265.99367146788</v>
      </c>
      <c r="BK348" s="6">
        <f t="shared" si="566"/>
        <v>888265.99367146788</v>
      </c>
      <c r="BL348" s="6">
        <f t="shared" si="566"/>
        <v>888265.99367146788</v>
      </c>
      <c r="BM348" s="6">
        <f t="shared" si="566"/>
        <v>888265.99367146788</v>
      </c>
      <c r="BN348" s="6">
        <f t="shared" si="566"/>
        <v>888265.99367146788</v>
      </c>
      <c r="BO348" s="6">
        <f t="shared" si="566"/>
        <v>888265.99367146788</v>
      </c>
      <c r="BP348" s="6">
        <f t="shared" si="566"/>
        <v>888265.99367146788</v>
      </c>
      <c r="BQ348" s="6">
        <f t="shared" si="566"/>
        <v>888265.99367146788</v>
      </c>
      <c r="BR348" s="6">
        <f t="shared" si="566"/>
        <v>888265.99367146788</v>
      </c>
      <c r="BS348" s="6">
        <f t="shared" si="566"/>
        <v>888265.99367146788</v>
      </c>
      <c r="BT348" s="6">
        <f t="shared" si="566"/>
        <v>888265.99367146788</v>
      </c>
      <c r="BU348" s="6">
        <f t="shared" ref="BU348:EF348" si="567">BT364</f>
        <v>888265.99367146788</v>
      </c>
      <c r="BV348" s="6">
        <f t="shared" si="567"/>
        <v>888265.99367146788</v>
      </c>
      <c r="BW348" s="6">
        <f t="shared" si="567"/>
        <v>888265.99367146799</v>
      </c>
      <c r="BX348" s="6">
        <f t="shared" si="567"/>
        <v>888265.99367146799</v>
      </c>
      <c r="BY348" s="6">
        <f t="shared" si="567"/>
        <v>888265.99367146799</v>
      </c>
      <c r="BZ348" s="6">
        <f t="shared" si="567"/>
        <v>888265.99367146799</v>
      </c>
      <c r="CA348" s="6">
        <f t="shared" si="567"/>
        <v>888265.99367146799</v>
      </c>
      <c r="CB348" s="6">
        <f t="shared" si="567"/>
        <v>888265.99367146799</v>
      </c>
      <c r="CC348" s="6">
        <f t="shared" si="567"/>
        <v>888265.99367146799</v>
      </c>
      <c r="CD348" s="6">
        <f t="shared" si="567"/>
        <v>888265.99367146799</v>
      </c>
      <c r="CE348" s="6">
        <f t="shared" si="567"/>
        <v>888265.99367146811</v>
      </c>
      <c r="CF348" s="6">
        <f t="shared" si="567"/>
        <v>888265.99367146811</v>
      </c>
      <c r="CG348" s="6">
        <f t="shared" si="567"/>
        <v>888265.99367146811</v>
      </c>
      <c r="CH348" s="6">
        <f t="shared" si="567"/>
        <v>888265.99367146811</v>
      </c>
      <c r="CI348" s="6">
        <f t="shared" si="567"/>
        <v>888265.99367146811</v>
      </c>
      <c r="CJ348" s="6">
        <f t="shared" si="567"/>
        <v>888265.99367146811</v>
      </c>
      <c r="CK348" s="6">
        <f t="shared" si="567"/>
        <v>888265.99367146811</v>
      </c>
      <c r="CL348" s="6">
        <f t="shared" si="567"/>
        <v>888265.99367146811</v>
      </c>
      <c r="CM348" s="6">
        <f t="shared" si="567"/>
        <v>888265.99367146811</v>
      </c>
      <c r="CN348" s="6">
        <f t="shared" si="567"/>
        <v>888265.99367146811</v>
      </c>
      <c r="CO348" s="6">
        <f t="shared" si="567"/>
        <v>888265.99367146811</v>
      </c>
      <c r="CP348" s="6">
        <f t="shared" si="567"/>
        <v>888265.99367146811</v>
      </c>
      <c r="CQ348" s="6">
        <f t="shared" si="567"/>
        <v>888265.99367146811</v>
      </c>
      <c r="CR348" s="6">
        <f t="shared" si="567"/>
        <v>888265.99367146811</v>
      </c>
      <c r="CS348" s="6">
        <f t="shared" si="567"/>
        <v>888265.99367146811</v>
      </c>
      <c r="CT348" s="6">
        <f t="shared" si="567"/>
        <v>888265.99367146811</v>
      </c>
      <c r="CU348" s="6">
        <f t="shared" si="567"/>
        <v>888265.99367146811</v>
      </c>
      <c r="CV348" s="6">
        <f t="shared" si="567"/>
        <v>888265.99367146811</v>
      </c>
      <c r="CW348" s="6">
        <f t="shared" si="567"/>
        <v>888265.99367146811</v>
      </c>
      <c r="CX348" s="6">
        <f t="shared" si="567"/>
        <v>888265.99367146811</v>
      </c>
      <c r="CY348" s="6">
        <f t="shared" si="567"/>
        <v>888265.99367146823</v>
      </c>
      <c r="CZ348" s="6">
        <f t="shared" si="567"/>
        <v>888265.99367146823</v>
      </c>
      <c r="DA348" s="6">
        <f t="shared" si="567"/>
        <v>888265.99367146823</v>
      </c>
      <c r="DB348" s="6">
        <f t="shared" si="567"/>
        <v>888265.99367146823</v>
      </c>
      <c r="DC348" s="6">
        <f t="shared" si="567"/>
        <v>888265.99367146823</v>
      </c>
      <c r="DD348" s="6">
        <f t="shared" si="567"/>
        <v>888265.99367146823</v>
      </c>
      <c r="DE348" s="6">
        <f t="shared" si="567"/>
        <v>888265.99367146823</v>
      </c>
      <c r="DF348" s="6">
        <f t="shared" si="567"/>
        <v>888265.99367146823</v>
      </c>
      <c r="DG348" s="6">
        <f t="shared" si="567"/>
        <v>888265.99367146823</v>
      </c>
      <c r="DH348" s="6">
        <f t="shared" si="567"/>
        <v>888265.99367146823</v>
      </c>
      <c r="DI348" s="6">
        <f t="shared" si="567"/>
        <v>888265.99367146823</v>
      </c>
      <c r="DJ348" s="6">
        <f t="shared" si="567"/>
        <v>888265.99367146823</v>
      </c>
      <c r="DK348" s="6">
        <f t="shared" si="567"/>
        <v>888265.99367146823</v>
      </c>
      <c r="DL348" s="6">
        <f t="shared" si="567"/>
        <v>888265.99367146823</v>
      </c>
      <c r="DM348" s="6">
        <f t="shared" si="567"/>
        <v>888265.99367146823</v>
      </c>
      <c r="DN348" s="6">
        <f t="shared" si="567"/>
        <v>888265.99367146823</v>
      </c>
      <c r="DO348" s="6">
        <f t="shared" si="567"/>
        <v>888265.99367146823</v>
      </c>
      <c r="DP348" s="6">
        <f t="shared" si="567"/>
        <v>888265.99367146823</v>
      </c>
      <c r="DQ348" s="6">
        <f t="shared" si="567"/>
        <v>888265.99367146823</v>
      </c>
      <c r="DR348" s="6">
        <f t="shared" si="567"/>
        <v>888265.99367146823</v>
      </c>
      <c r="DS348" s="6">
        <f t="shared" si="567"/>
        <v>888265.99367146823</v>
      </c>
      <c r="DT348" s="6">
        <f t="shared" si="567"/>
        <v>888265.99367146823</v>
      </c>
      <c r="DU348" s="6">
        <f t="shared" si="567"/>
        <v>888265.99367146823</v>
      </c>
      <c r="DV348" s="6">
        <f t="shared" si="567"/>
        <v>888265.99367146823</v>
      </c>
      <c r="DW348" s="6">
        <f t="shared" si="567"/>
        <v>888265.99367146823</v>
      </c>
      <c r="DX348" s="6">
        <f t="shared" si="567"/>
        <v>888265.99367146823</v>
      </c>
      <c r="DY348" s="6">
        <f t="shared" si="567"/>
        <v>888265.99367146823</v>
      </c>
      <c r="DZ348" s="6">
        <f t="shared" si="567"/>
        <v>888265.99367146823</v>
      </c>
      <c r="EA348" s="6">
        <f t="shared" si="567"/>
        <v>888265.99367146823</v>
      </c>
      <c r="EB348" s="6">
        <f t="shared" si="567"/>
        <v>888265.99367146823</v>
      </c>
      <c r="EC348" s="6">
        <f t="shared" si="567"/>
        <v>888265.99367146823</v>
      </c>
      <c r="ED348" s="6">
        <f t="shared" si="567"/>
        <v>888265.99367146823</v>
      </c>
      <c r="EE348" s="6">
        <f t="shared" si="567"/>
        <v>888265.99367146823</v>
      </c>
      <c r="EF348" s="6">
        <f t="shared" si="567"/>
        <v>888265.99367146823</v>
      </c>
      <c r="EG348" s="6">
        <f t="shared" ref="EG348:FA348" si="568">EF364</f>
        <v>888265.99367146823</v>
      </c>
      <c r="EH348" s="6">
        <f t="shared" si="568"/>
        <v>888265.99367146823</v>
      </c>
      <c r="EI348" s="6">
        <f t="shared" si="568"/>
        <v>888265.99367146823</v>
      </c>
      <c r="EJ348" s="6">
        <f t="shared" si="568"/>
        <v>888265.99367146823</v>
      </c>
      <c r="EK348" s="6">
        <f t="shared" si="568"/>
        <v>888265.99367146823</v>
      </c>
      <c r="EL348" s="6">
        <f t="shared" si="568"/>
        <v>888265.99367146823</v>
      </c>
      <c r="EM348" s="6">
        <f t="shared" si="568"/>
        <v>888265.99367146823</v>
      </c>
      <c r="EN348" s="6">
        <f t="shared" si="568"/>
        <v>888265.99367146823</v>
      </c>
      <c r="EO348" s="6">
        <f t="shared" si="568"/>
        <v>888265.99367146823</v>
      </c>
      <c r="EP348" s="6">
        <f t="shared" si="568"/>
        <v>888265.99367146823</v>
      </c>
      <c r="EQ348" s="6">
        <f t="shared" si="568"/>
        <v>888265.99367146823</v>
      </c>
      <c r="ER348" s="6">
        <f t="shared" si="568"/>
        <v>888265.99367146823</v>
      </c>
      <c r="ES348" s="6">
        <f t="shared" si="568"/>
        <v>888265.99367146823</v>
      </c>
      <c r="ET348" s="6">
        <f t="shared" si="568"/>
        <v>888265.99367146823</v>
      </c>
      <c r="EU348" s="6">
        <f t="shared" si="568"/>
        <v>888265.99367146823</v>
      </c>
      <c r="EV348" s="6">
        <f t="shared" si="568"/>
        <v>888265.99367146823</v>
      </c>
      <c r="EW348" s="6">
        <f t="shared" si="568"/>
        <v>888265.99367146823</v>
      </c>
      <c r="EX348" s="6">
        <f t="shared" si="568"/>
        <v>888265.99367146823</v>
      </c>
      <c r="EY348" s="6">
        <f t="shared" si="568"/>
        <v>888265.99367146823</v>
      </c>
      <c r="EZ348" s="6">
        <f t="shared" si="568"/>
        <v>888265.99367146823</v>
      </c>
      <c r="FA348" s="6">
        <f t="shared" si="568"/>
        <v>888265.99367146823</v>
      </c>
    </row>
    <row r="349" spans="2:157" x14ac:dyDescent="0.35">
      <c r="C349" s="2" t="s">
        <v>123</v>
      </c>
      <c r="H349" s="6">
        <f t="shared" ref="H349:AM349" si="569">-LOOKUP(H4,74:74,75:75)</f>
        <v>1E-4</v>
      </c>
      <c r="I349" s="6">
        <f t="shared" si="569"/>
        <v>1E-4</v>
      </c>
      <c r="J349" s="6">
        <f t="shared" si="569"/>
        <v>1E-4</v>
      </c>
      <c r="K349" s="6">
        <f t="shared" si="569"/>
        <v>1E-4</v>
      </c>
      <c r="L349" s="6">
        <f t="shared" si="569"/>
        <v>1E-4</v>
      </c>
      <c r="M349" s="6">
        <f t="shared" si="569"/>
        <v>1E-4</v>
      </c>
      <c r="N349" s="6">
        <f t="shared" si="569"/>
        <v>35252.122725000001</v>
      </c>
      <c r="O349" s="6">
        <f t="shared" si="569"/>
        <v>1E-4</v>
      </c>
      <c r="P349" s="6">
        <f t="shared" si="569"/>
        <v>135785.95420000001</v>
      </c>
      <c r="Q349" s="6">
        <f t="shared" si="569"/>
        <v>690680.47857500007</v>
      </c>
      <c r="R349" s="6">
        <f t="shared" si="569"/>
        <v>861718.55550000002</v>
      </c>
      <c r="S349" s="6">
        <f t="shared" si="569"/>
        <v>887831.23900000006</v>
      </c>
      <c r="T349" s="6">
        <f t="shared" si="569"/>
        <v>-907461.23500799993</v>
      </c>
      <c r="U349" s="6">
        <f t="shared" si="569"/>
        <v>0</v>
      </c>
      <c r="V349" s="6">
        <f t="shared" si="569"/>
        <v>0</v>
      </c>
      <c r="W349" s="6">
        <f t="shared" si="569"/>
        <v>0</v>
      </c>
      <c r="X349" s="6">
        <f t="shared" si="569"/>
        <v>0</v>
      </c>
      <c r="Y349" s="6">
        <f t="shared" si="569"/>
        <v>0</v>
      </c>
      <c r="Z349" s="6">
        <f t="shared" si="569"/>
        <v>0</v>
      </c>
      <c r="AA349" s="6">
        <f t="shared" si="569"/>
        <v>0</v>
      </c>
      <c r="AB349" s="6">
        <f t="shared" si="569"/>
        <v>0</v>
      </c>
      <c r="AC349" s="6">
        <f t="shared" si="569"/>
        <v>0</v>
      </c>
      <c r="AD349" s="6">
        <f t="shared" si="569"/>
        <v>0</v>
      </c>
      <c r="AE349" s="6">
        <f t="shared" si="569"/>
        <v>0</v>
      </c>
      <c r="AF349" s="6">
        <f t="shared" si="569"/>
        <v>0</v>
      </c>
      <c r="AG349" s="6">
        <f t="shared" si="569"/>
        <v>0</v>
      </c>
      <c r="AH349" s="6">
        <f t="shared" si="569"/>
        <v>0</v>
      </c>
      <c r="AI349" s="6">
        <f t="shared" si="569"/>
        <v>0</v>
      </c>
      <c r="AJ349" s="6">
        <f t="shared" si="569"/>
        <v>0</v>
      </c>
      <c r="AK349" s="6">
        <f t="shared" si="569"/>
        <v>0</v>
      </c>
      <c r="AL349" s="6">
        <f t="shared" si="569"/>
        <v>0</v>
      </c>
      <c r="AM349" s="6">
        <f t="shared" si="569"/>
        <v>0</v>
      </c>
      <c r="AN349" s="6">
        <f t="shared" ref="AN349:BS349" si="570">-LOOKUP(AN4,74:74,75:75)</f>
        <v>0</v>
      </c>
      <c r="AO349" s="6">
        <f t="shared" si="570"/>
        <v>0</v>
      </c>
      <c r="AP349" s="6">
        <f t="shared" si="570"/>
        <v>0</v>
      </c>
      <c r="AQ349" s="6">
        <f t="shared" si="570"/>
        <v>0</v>
      </c>
      <c r="AR349" s="6">
        <f t="shared" si="570"/>
        <v>0</v>
      </c>
      <c r="AS349" s="6">
        <f t="shared" si="570"/>
        <v>0</v>
      </c>
      <c r="AT349" s="6">
        <f t="shared" si="570"/>
        <v>0</v>
      </c>
      <c r="AU349" s="6">
        <f t="shared" si="570"/>
        <v>0</v>
      </c>
      <c r="AV349" s="6">
        <f t="shared" si="570"/>
        <v>0</v>
      </c>
      <c r="AW349" s="6">
        <f t="shared" si="570"/>
        <v>0</v>
      </c>
      <c r="AX349" s="6">
        <f t="shared" si="570"/>
        <v>0</v>
      </c>
      <c r="AY349" s="6">
        <f t="shared" si="570"/>
        <v>0</v>
      </c>
      <c r="AZ349" s="6">
        <f t="shared" si="570"/>
        <v>0</v>
      </c>
      <c r="BA349" s="6">
        <f t="shared" si="570"/>
        <v>0</v>
      </c>
      <c r="BB349" s="6">
        <f t="shared" si="570"/>
        <v>0</v>
      </c>
      <c r="BC349" s="6">
        <f t="shared" si="570"/>
        <v>0</v>
      </c>
      <c r="BD349" s="6">
        <f t="shared" si="570"/>
        <v>0</v>
      </c>
      <c r="BE349" s="6">
        <f t="shared" si="570"/>
        <v>0</v>
      </c>
      <c r="BF349" s="6">
        <f t="shared" si="570"/>
        <v>0</v>
      </c>
      <c r="BG349" s="6">
        <f t="shared" si="570"/>
        <v>0</v>
      </c>
      <c r="BH349" s="6">
        <f t="shared" si="570"/>
        <v>0</v>
      </c>
      <c r="BI349" s="6">
        <f t="shared" si="570"/>
        <v>0</v>
      </c>
      <c r="BJ349" s="6">
        <f t="shared" si="570"/>
        <v>0</v>
      </c>
      <c r="BK349" s="6">
        <f t="shared" si="570"/>
        <v>0</v>
      </c>
      <c r="BL349" s="6">
        <f t="shared" si="570"/>
        <v>0</v>
      </c>
      <c r="BM349" s="6">
        <f t="shared" si="570"/>
        <v>0</v>
      </c>
      <c r="BN349" s="6">
        <f t="shared" si="570"/>
        <v>0</v>
      </c>
      <c r="BO349" s="6">
        <f t="shared" si="570"/>
        <v>0</v>
      </c>
      <c r="BP349" s="6">
        <f t="shared" si="570"/>
        <v>0</v>
      </c>
      <c r="BQ349" s="6">
        <f t="shared" si="570"/>
        <v>0</v>
      </c>
      <c r="BR349" s="6">
        <f t="shared" si="570"/>
        <v>0</v>
      </c>
      <c r="BS349" s="6">
        <f t="shared" si="570"/>
        <v>0</v>
      </c>
      <c r="BT349" s="6">
        <f t="shared" ref="BT349:CY349" si="571">-LOOKUP(BT4,74:74,75:75)</f>
        <v>0</v>
      </c>
      <c r="BU349" s="6">
        <f t="shared" si="571"/>
        <v>0</v>
      </c>
      <c r="BV349" s="6">
        <f t="shared" si="571"/>
        <v>0</v>
      </c>
      <c r="BW349" s="6">
        <f t="shared" si="571"/>
        <v>0</v>
      </c>
      <c r="BX349" s="6">
        <f t="shared" si="571"/>
        <v>0</v>
      </c>
      <c r="BY349" s="6">
        <f t="shared" si="571"/>
        <v>0</v>
      </c>
      <c r="BZ349" s="6">
        <f t="shared" si="571"/>
        <v>0</v>
      </c>
      <c r="CA349" s="6">
        <f t="shared" si="571"/>
        <v>0</v>
      </c>
      <c r="CB349" s="6">
        <f t="shared" si="571"/>
        <v>0</v>
      </c>
      <c r="CC349" s="6">
        <f t="shared" si="571"/>
        <v>0</v>
      </c>
      <c r="CD349" s="6">
        <f t="shared" si="571"/>
        <v>0</v>
      </c>
      <c r="CE349" s="6">
        <f t="shared" si="571"/>
        <v>0</v>
      </c>
      <c r="CF349" s="6">
        <f t="shared" si="571"/>
        <v>0</v>
      </c>
      <c r="CG349" s="6">
        <f t="shared" si="571"/>
        <v>0</v>
      </c>
      <c r="CH349" s="6">
        <f t="shared" si="571"/>
        <v>0</v>
      </c>
      <c r="CI349" s="6">
        <f t="shared" si="571"/>
        <v>0</v>
      </c>
      <c r="CJ349" s="6">
        <f t="shared" si="571"/>
        <v>0</v>
      </c>
      <c r="CK349" s="6">
        <f t="shared" si="571"/>
        <v>0</v>
      </c>
      <c r="CL349" s="6">
        <f t="shared" si="571"/>
        <v>0</v>
      </c>
      <c r="CM349" s="6">
        <f t="shared" si="571"/>
        <v>0</v>
      </c>
      <c r="CN349" s="6">
        <f t="shared" si="571"/>
        <v>0</v>
      </c>
      <c r="CO349" s="6">
        <f t="shared" si="571"/>
        <v>0</v>
      </c>
      <c r="CP349" s="6">
        <f t="shared" si="571"/>
        <v>0</v>
      </c>
      <c r="CQ349" s="6">
        <f t="shared" si="571"/>
        <v>0</v>
      </c>
      <c r="CR349" s="6">
        <f t="shared" si="571"/>
        <v>0</v>
      </c>
      <c r="CS349" s="6">
        <f t="shared" si="571"/>
        <v>0</v>
      </c>
      <c r="CT349" s="6">
        <f t="shared" si="571"/>
        <v>0</v>
      </c>
      <c r="CU349" s="6">
        <f t="shared" si="571"/>
        <v>0</v>
      </c>
      <c r="CV349" s="6">
        <f t="shared" si="571"/>
        <v>0</v>
      </c>
      <c r="CW349" s="6">
        <f t="shared" si="571"/>
        <v>0</v>
      </c>
      <c r="CX349" s="6">
        <f t="shared" si="571"/>
        <v>0</v>
      </c>
      <c r="CY349" s="6">
        <f t="shared" si="571"/>
        <v>0</v>
      </c>
      <c r="CZ349" s="6">
        <f t="shared" ref="CZ349:EE349" si="572">-LOOKUP(CZ4,74:74,75:75)</f>
        <v>0</v>
      </c>
      <c r="DA349" s="6">
        <f t="shared" si="572"/>
        <v>0</v>
      </c>
      <c r="DB349" s="6">
        <f t="shared" si="572"/>
        <v>0</v>
      </c>
      <c r="DC349" s="6">
        <f t="shared" si="572"/>
        <v>0</v>
      </c>
      <c r="DD349" s="6">
        <f t="shared" si="572"/>
        <v>0</v>
      </c>
      <c r="DE349" s="6">
        <f t="shared" si="572"/>
        <v>0</v>
      </c>
      <c r="DF349" s="6">
        <f t="shared" si="572"/>
        <v>0</v>
      </c>
      <c r="DG349" s="6">
        <f t="shared" si="572"/>
        <v>0</v>
      </c>
      <c r="DH349" s="6">
        <f t="shared" si="572"/>
        <v>0</v>
      </c>
      <c r="DI349" s="6">
        <f t="shared" si="572"/>
        <v>0</v>
      </c>
      <c r="DJ349" s="6">
        <f t="shared" si="572"/>
        <v>0</v>
      </c>
      <c r="DK349" s="6">
        <f t="shared" si="572"/>
        <v>0</v>
      </c>
      <c r="DL349" s="6">
        <f t="shared" si="572"/>
        <v>0</v>
      </c>
      <c r="DM349" s="6">
        <f t="shared" si="572"/>
        <v>0</v>
      </c>
      <c r="DN349" s="6">
        <f t="shared" si="572"/>
        <v>0</v>
      </c>
      <c r="DO349" s="6">
        <f t="shared" si="572"/>
        <v>0</v>
      </c>
      <c r="DP349" s="6">
        <f t="shared" si="572"/>
        <v>0</v>
      </c>
      <c r="DQ349" s="6">
        <f t="shared" si="572"/>
        <v>0</v>
      </c>
      <c r="DR349" s="6">
        <f t="shared" si="572"/>
        <v>0</v>
      </c>
      <c r="DS349" s="6">
        <f t="shared" si="572"/>
        <v>0</v>
      </c>
      <c r="DT349" s="6">
        <f t="shared" si="572"/>
        <v>0</v>
      </c>
      <c r="DU349" s="6">
        <f t="shared" si="572"/>
        <v>0</v>
      </c>
      <c r="DV349" s="6">
        <f t="shared" si="572"/>
        <v>0</v>
      </c>
      <c r="DW349" s="6">
        <f t="shared" si="572"/>
        <v>0</v>
      </c>
      <c r="DX349" s="6">
        <f t="shared" si="572"/>
        <v>0</v>
      </c>
      <c r="DY349" s="6">
        <f t="shared" si="572"/>
        <v>0</v>
      </c>
      <c r="DZ349" s="6">
        <f t="shared" si="572"/>
        <v>0</v>
      </c>
      <c r="EA349" s="6">
        <f t="shared" si="572"/>
        <v>0</v>
      </c>
      <c r="EB349" s="6">
        <f t="shared" si="572"/>
        <v>0</v>
      </c>
      <c r="EC349" s="6">
        <f t="shared" si="572"/>
        <v>0</v>
      </c>
      <c r="ED349" s="6">
        <f t="shared" si="572"/>
        <v>0</v>
      </c>
      <c r="EE349" s="6">
        <f t="shared" si="572"/>
        <v>0</v>
      </c>
      <c r="EF349" s="6">
        <f t="shared" ref="EF349:FA349" si="573">-LOOKUP(EF4,74:74,75:75)</f>
        <v>0</v>
      </c>
      <c r="EG349" s="6">
        <f t="shared" si="573"/>
        <v>0</v>
      </c>
      <c r="EH349" s="6">
        <f t="shared" si="573"/>
        <v>0</v>
      </c>
      <c r="EI349" s="6">
        <f t="shared" si="573"/>
        <v>0</v>
      </c>
      <c r="EJ349" s="6">
        <f t="shared" si="573"/>
        <v>0</v>
      </c>
      <c r="EK349" s="6">
        <f t="shared" si="573"/>
        <v>0</v>
      </c>
      <c r="EL349" s="6">
        <f t="shared" si="573"/>
        <v>0</v>
      </c>
      <c r="EM349" s="6">
        <f t="shared" si="573"/>
        <v>0</v>
      </c>
      <c r="EN349" s="6">
        <f t="shared" si="573"/>
        <v>0</v>
      </c>
      <c r="EO349" s="6">
        <f t="shared" si="573"/>
        <v>0</v>
      </c>
      <c r="EP349" s="6">
        <f t="shared" si="573"/>
        <v>0</v>
      </c>
      <c r="EQ349" s="6">
        <f t="shared" si="573"/>
        <v>0</v>
      </c>
      <c r="ER349" s="6">
        <f t="shared" si="573"/>
        <v>0</v>
      </c>
      <c r="ES349" s="6">
        <f t="shared" si="573"/>
        <v>0</v>
      </c>
      <c r="ET349" s="6">
        <f t="shared" si="573"/>
        <v>0</v>
      </c>
      <c r="EU349" s="6">
        <f t="shared" si="573"/>
        <v>0</v>
      </c>
      <c r="EV349" s="6">
        <f t="shared" si="573"/>
        <v>0</v>
      </c>
      <c r="EW349" s="6">
        <f t="shared" si="573"/>
        <v>0</v>
      </c>
      <c r="EX349" s="6">
        <f t="shared" si="573"/>
        <v>0</v>
      </c>
      <c r="EY349" s="6">
        <f t="shared" si="573"/>
        <v>0</v>
      </c>
      <c r="EZ349" s="6">
        <f t="shared" si="573"/>
        <v>0</v>
      </c>
      <c r="FA349" s="6">
        <f t="shared" si="573"/>
        <v>0</v>
      </c>
    </row>
    <row r="350" spans="2:157" x14ac:dyDescent="0.35">
      <c r="C350" s="2" t="s">
        <v>124</v>
      </c>
      <c r="H350" s="6">
        <f t="shared" ref="H350:AM350" si="574">H334*H176</f>
        <v>0</v>
      </c>
      <c r="I350" s="6">
        <f t="shared" si="574"/>
        <v>0</v>
      </c>
      <c r="J350" s="6">
        <f t="shared" si="574"/>
        <v>0</v>
      </c>
      <c r="K350" s="6">
        <f t="shared" si="574"/>
        <v>0</v>
      </c>
      <c r="L350" s="6">
        <f t="shared" si="574"/>
        <v>0</v>
      </c>
      <c r="M350" s="6">
        <f t="shared" si="574"/>
        <v>0</v>
      </c>
      <c r="N350" s="6">
        <f t="shared" si="574"/>
        <v>0</v>
      </c>
      <c r="O350" s="6">
        <f t="shared" si="574"/>
        <v>0</v>
      </c>
      <c r="P350" s="6">
        <f t="shared" si="574"/>
        <v>0</v>
      </c>
      <c r="Q350" s="6">
        <f t="shared" si="574"/>
        <v>0</v>
      </c>
      <c r="R350" s="6">
        <f t="shared" si="574"/>
        <v>0</v>
      </c>
      <c r="S350" s="6">
        <f t="shared" si="574"/>
        <v>0</v>
      </c>
      <c r="T350" s="6">
        <f t="shared" si="574"/>
        <v>0</v>
      </c>
      <c r="U350" s="6">
        <f t="shared" si="574"/>
        <v>0</v>
      </c>
      <c r="V350" s="6">
        <f t="shared" si="574"/>
        <v>3544.7704492500029</v>
      </c>
      <c r="W350" s="6">
        <f t="shared" si="574"/>
        <v>0</v>
      </c>
      <c r="X350" s="6">
        <f t="shared" si="574"/>
        <v>0</v>
      </c>
      <c r="Y350" s="6">
        <f t="shared" si="574"/>
        <v>0</v>
      </c>
      <c r="Z350" s="6">
        <f t="shared" si="574"/>
        <v>0</v>
      </c>
      <c r="AA350" s="6">
        <f t="shared" si="574"/>
        <v>0</v>
      </c>
      <c r="AB350" s="6">
        <f t="shared" si="574"/>
        <v>0</v>
      </c>
      <c r="AC350" s="6">
        <f t="shared" si="574"/>
        <v>0</v>
      </c>
      <c r="AD350" s="6">
        <f t="shared" si="574"/>
        <v>0</v>
      </c>
      <c r="AE350" s="6">
        <f t="shared" si="574"/>
        <v>0</v>
      </c>
      <c r="AF350" s="6">
        <f t="shared" si="574"/>
        <v>0</v>
      </c>
      <c r="AG350" s="6">
        <f t="shared" si="574"/>
        <v>0</v>
      </c>
      <c r="AH350" s="6">
        <f t="shared" si="574"/>
        <v>0</v>
      </c>
      <c r="AI350" s="6">
        <f t="shared" si="574"/>
        <v>0</v>
      </c>
      <c r="AJ350" s="6">
        <f t="shared" si="574"/>
        <v>0</v>
      </c>
      <c r="AK350" s="6">
        <f t="shared" si="574"/>
        <v>0</v>
      </c>
      <c r="AL350" s="6">
        <f t="shared" si="574"/>
        <v>0</v>
      </c>
      <c r="AM350" s="6">
        <f t="shared" si="574"/>
        <v>0</v>
      </c>
      <c r="AN350" s="6">
        <f t="shared" ref="AN350:BS350" si="575">AN334*AN176</f>
        <v>0</v>
      </c>
      <c r="AO350" s="6">
        <f t="shared" si="575"/>
        <v>0</v>
      </c>
      <c r="AP350" s="6">
        <f t="shared" si="575"/>
        <v>0</v>
      </c>
      <c r="AQ350" s="6">
        <f t="shared" si="575"/>
        <v>0</v>
      </c>
      <c r="AR350" s="6">
        <f t="shared" si="575"/>
        <v>0</v>
      </c>
      <c r="AS350" s="6">
        <f t="shared" si="575"/>
        <v>0</v>
      </c>
      <c r="AT350" s="6">
        <f t="shared" si="575"/>
        <v>0</v>
      </c>
      <c r="AU350" s="6">
        <f t="shared" si="575"/>
        <v>0</v>
      </c>
      <c r="AV350" s="6">
        <f t="shared" si="575"/>
        <v>0</v>
      </c>
      <c r="AW350" s="6">
        <f t="shared" si="575"/>
        <v>0</v>
      </c>
      <c r="AX350" s="6">
        <f t="shared" si="575"/>
        <v>0</v>
      </c>
      <c r="AY350" s="6">
        <f t="shared" si="575"/>
        <v>0</v>
      </c>
      <c r="AZ350" s="6">
        <f t="shared" si="575"/>
        <v>0</v>
      </c>
      <c r="BA350" s="6">
        <f t="shared" si="575"/>
        <v>0</v>
      </c>
      <c r="BB350" s="6">
        <f t="shared" si="575"/>
        <v>0</v>
      </c>
      <c r="BC350" s="6">
        <f t="shared" si="575"/>
        <v>0</v>
      </c>
      <c r="BD350" s="6">
        <f t="shared" si="575"/>
        <v>0</v>
      </c>
      <c r="BE350" s="6">
        <f t="shared" si="575"/>
        <v>0</v>
      </c>
      <c r="BF350" s="6">
        <f t="shared" si="575"/>
        <v>0</v>
      </c>
      <c r="BG350" s="6">
        <f t="shared" si="575"/>
        <v>0</v>
      </c>
      <c r="BH350" s="6">
        <f t="shared" si="575"/>
        <v>0</v>
      </c>
      <c r="BI350" s="6">
        <f t="shared" si="575"/>
        <v>0</v>
      </c>
      <c r="BJ350" s="6">
        <f t="shared" si="575"/>
        <v>0</v>
      </c>
      <c r="BK350" s="6">
        <f t="shared" si="575"/>
        <v>0</v>
      </c>
      <c r="BL350" s="6">
        <f t="shared" si="575"/>
        <v>0</v>
      </c>
      <c r="BM350" s="6">
        <f t="shared" si="575"/>
        <v>0</v>
      </c>
      <c r="BN350" s="6">
        <f t="shared" si="575"/>
        <v>0</v>
      </c>
      <c r="BO350" s="6">
        <f t="shared" si="575"/>
        <v>0</v>
      </c>
      <c r="BP350" s="6">
        <f t="shared" si="575"/>
        <v>0</v>
      </c>
      <c r="BQ350" s="6">
        <f t="shared" si="575"/>
        <v>0</v>
      </c>
      <c r="BR350" s="6">
        <f t="shared" si="575"/>
        <v>0</v>
      </c>
      <c r="BS350" s="6">
        <f t="shared" si="575"/>
        <v>0</v>
      </c>
      <c r="BT350" s="6">
        <f t="shared" ref="BT350:CY350" si="576">BT334*BT176</f>
        <v>0</v>
      </c>
      <c r="BU350" s="6">
        <f t="shared" si="576"/>
        <v>0</v>
      </c>
      <c r="BV350" s="6">
        <f t="shared" si="576"/>
        <v>0</v>
      </c>
      <c r="BW350" s="6">
        <f t="shared" si="576"/>
        <v>0</v>
      </c>
      <c r="BX350" s="6">
        <f t="shared" si="576"/>
        <v>0</v>
      </c>
      <c r="BY350" s="6">
        <f t="shared" si="576"/>
        <v>0</v>
      </c>
      <c r="BZ350" s="6">
        <f t="shared" si="576"/>
        <v>0</v>
      </c>
      <c r="CA350" s="6">
        <f t="shared" si="576"/>
        <v>0</v>
      </c>
      <c r="CB350" s="6">
        <f t="shared" si="576"/>
        <v>0</v>
      </c>
      <c r="CC350" s="6">
        <f t="shared" si="576"/>
        <v>0</v>
      </c>
      <c r="CD350" s="6">
        <f t="shared" si="576"/>
        <v>0</v>
      </c>
      <c r="CE350" s="6">
        <f t="shared" si="576"/>
        <v>0</v>
      </c>
      <c r="CF350" s="6">
        <f t="shared" si="576"/>
        <v>0</v>
      </c>
      <c r="CG350" s="6">
        <f t="shared" si="576"/>
        <v>0</v>
      </c>
      <c r="CH350" s="6">
        <f t="shared" si="576"/>
        <v>0</v>
      </c>
      <c r="CI350" s="6">
        <f t="shared" si="576"/>
        <v>0</v>
      </c>
      <c r="CJ350" s="6">
        <f t="shared" si="576"/>
        <v>0</v>
      </c>
      <c r="CK350" s="6">
        <f t="shared" si="576"/>
        <v>0</v>
      </c>
      <c r="CL350" s="6">
        <f t="shared" si="576"/>
        <v>0</v>
      </c>
      <c r="CM350" s="6">
        <f t="shared" si="576"/>
        <v>0</v>
      </c>
      <c r="CN350" s="6">
        <f t="shared" si="576"/>
        <v>0</v>
      </c>
      <c r="CO350" s="6">
        <f t="shared" si="576"/>
        <v>0</v>
      </c>
      <c r="CP350" s="6">
        <f t="shared" si="576"/>
        <v>0</v>
      </c>
      <c r="CQ350" s="6">
        <f t="shared" si="576"/>
        <v>0</v>
      </c>
      <c r="CR350" s="6">
        <f t="shared" si="576"/>
        <v>0</v>
      </c>
      <c r="CS350" s="6">
        <f t="shared" si="576"/>
        <v>0</v>
      </c>
      <c r="CT350" s="6">
        <f t="shared" si="576"/>
        <v>0</v>
      </c>
      <c r="CU350" s="6">
        <f t="shared" si="576"/>
        <v>0</v>
      </c>
      <c r="CV350" s="6">
        <f t="shared" si="576"/>
        <v>0</v>
      </c>
      <c r="CW350" s="6">
        <f t="shared" si="576"/>
        <v>0</v>
      </c>
      <c r="CX350" s="6">
        <f t="shared" si="576"/>
        <v>0</v>
      </c>
      <c r="CY350" s="6">
        <f t="shared" si="576"/>
        <v>0</v>
      </c>
      <c r="CZ350" s="6">
        <f t="shared" ref="CZ350:EE350" si="577">CZ334*CZ176</f>
        <v>0</v>
      </c>
      <c r="DA350" s="6">
        <f t="shared" si="577"/>
        <v>0</v>
      </c>
      <c r="DB350" s="6">
        <f t="shared" si="577"/>
        <v>0</v>
      </c>
      <c r="DC350" s="6">
        <f t="shared" si="577"/>
        <v>0</v>
      </c>
      <c r="DD350" s="6">
        <f t="shared" si="577"/>
        <v>0</v>
      </c>
      <c r="DE350" s="6">
        <f t="shared" si="577"/>
        <v>0</v>
      </c>
      <c r="DF350" s="6">
        <f t="shared" si="577"/>
        <v>0</v>
      </c>
      <c r="DG350" s="6">
        <f t="shared" si="577"/>
        <v>0</v>
      </c>
      <c r="DH350" s="6">
        <f t="shared" si="577"/>
        <v>0</v>
      </c>
      <c r="DI350" s="6">
        <f t="shared" si="577"/>
        <v>0</v>
      </c>
      <c r="DJ350" s="6">
        <f t="shared" si="577"/>
        <v>0</v>
      </c>
      <c r="DK350" s="6">
        <f t="shared" si="577"/>
        <v>0</v>
      </c>
      <c r="DL350" s="6">
        <f t="shared" si="577"/>
        <v>0</v>
      </c>
      <c r="DM350" s="6">
        <f t="shared" si="577"/>
        <v>0</v>
      </c>
      <c r="DN350" s="6">
        <f t="shared" si="577"/>
        <v>0</v>
      </c>
      <c r="DO350" s="6">
        <f t="shared" si="577"/>
        <v>0</v>
      </c>
      <c r="DP350" s="6">
        <f t="shared" si="577"/>
        <v>0</v>
      </c>
      <c r="DQ350" s="6">
        <f t="shared" si="577"/>
        <v>0</v>
      </c>
      <c r="DR350" s="6">
        <f t="shared" si="577"/>
        <v>0</v>
      </c>
      <c r="DS350" s="6">
        <f t="shared" si="577"/>
        <v>0</v>
      </c>
      <c r="DT350" s="6">
        <f t="shared" si="577"/>
        <v>0</v>
      </c>
      <c r="DU350" s="6">
        <f t="shared" si="577"/>
        <v>0</v>
      </c>
      <c r="DV350" s="6">
        <f t="shared" si="577"/>
        <v>0</v>
      </c>
      <c r="DW350" s="6">
        <f t="shared" si="577"/>
        <v>0</v>
      </c>
      <c r="DX350" s="6">
        <f t="shared" si="577"/>
        <v>0</v>
      </c>
      <c r="DY350" s="6">
        <f t="shared" si="577"/>
        <v>0</v>
      </c>
      <c r="DZ350" s="6">
        <f t="shared" si="577"/>
        <v>0</v>
      </c>
      <c r="EA350" s="6">
        <f t="shared" si="577"/>
        <v>0</v>
      </c>
      <c r="EB350" s="6">
        <f t="shared" si="577"/>
        <v>0</v>
      </c>
      <c r="EC350" s="6">
        <f t="shared" si="577"/>
        <v>0</v>
      </c>
      <c r="ED350" s="6">
        <f t="shared" si="577"/>
        <v>0</v>
      </c>
      <c r="EE350" s="6">
        <f t="shared" si="577"/>
        <v>0</v>
      </c>
      <c r="EF350" s="6">
        <f t="shared" ref="EF350:FA350" si="578">EF334*EF176</f>
        <v>0</v>
      </c>
      <c r="EG350" s="6">
        <f t="shared" si="578"/>
        <v>0</v>
      </c>
      <c r="EH350" s="6">
        <f t="shared" si="578"/>
        <v>0</v>
      </c>
      <c r="EI350" s="6">
        <f t="shared" si="578"/>
        <v>0</v>
      </c>
      <c r="EJ350" s="6">
        <f t="shared" si="578"/>
        <v>0</v>
      </c>
      <c r="EK350" s="6">
        <f t="shared" si="578"/>
        <v>0</v>
      </c>
      <c r="EL350" s="6">
        <f t="shared" si="578"/>
        <v>0</v>
      </c>
      <c r="EM350" s="6">
        <f t="shared" si="578"/>
        <v>0</v>
      </c>
      <c r="EN350" s="6">
        <f t="shared" si="578"/>
        <v>0</v>
      </c>
      <c r="EO350" s="6">
        <f t="shared" si="578"/>
        <v>0</v>
      </c>
      <c r="EP350" s="6">
        <f t="shared" si="578"/>
        <v>0</v>
      </c>
      <c r="EQ350" s="6">
        <f t="shared" si="578"/>
        <v>0</v>
      </c>
      <c r="ER350" s="6">
        <f t="shared" si="578"/>
        <v>0</v>
      </c>
      <c r="ES350" s="6">
        <f t="shared" si="578"/>
        <v>0</v>
      </c>
      <c r="ET350" s="6">
        <f t="shared" si="578"/>
        <v>0</v>
      </c>
      <c r="EU350" s="6">
        <f t="shared" si="578"/>
        <v>0</v>
      </c>
      <c r="EV350" s="6">
        <f t="shared" si="578"/>
        <v>0</v>
      </c>
      <c r="EW350" s="6">
        <f t="shared" si="578"/>
        <v>0</v>
      </c>
      <c r="EX350" s="6">
        <f t="shared" si="578"/>
        <v>0</v>
      </c>
      <c r="EY350" s="6">
        <f t="shared" si="578"/>
        <v>0</v>
      </c>
      <c r="EZ350" s="6">
        <f t="shared" si="578"/>
        <v>0</v>
      </c>
      <c r="FA350" s="6">
        <f t="shared" si="578"/>
        <v>0</v>
      </c>
    </row>
    <row r="351" spans="2:157" x14ac:dyDescent="0.35">
      <c r="C351" s="2" t="s">
        <v>179</v>
      </c>
      <c r="H351" s="6">
        <f t="shared" ref="H351:AM351" si="579">H334*H177</f>
        <v>0</v>
      </c>
      <c r="I351" s="6">
        <f t="shared" si="579"/>
        <v>0</v>
      </c>
      <c r="J351" s="6">
        <f t="shared" si="579"/>
        <v>0</v>
      </c>
      <c r="K351" s="6">
        <f t="shared" si="579"/>
        <v>0</v>
      </c>
      <c r="L351" s="6">
        <f t="shared" si="579"/>
        <v>0</v>
      </c>
      <c r="M351" s="6">
        <f t="shared" si="579"/>
        <v>0</v>
      </c>
      <c r="N351" s="6">
        <f t="shared" si="579"/>
        <v>0</v>
      </c>
      <c r="O351" s="6">
        <f t="shared" si="579"/>
        <v>0</v>
      </c>
      <c r="P351" s="6">
        <f t="shared" si="579"/>
        <v>0</v>
      </c>
      <c r="Q351" s="6">
        <f t="shared" si="579"/>
        <v>0</v>
      </c>
      <c r="R351" s="6">
        <f t="shared" si="579"/>
        <v>0</v>
      </c>
      <c r="S351" s="6">
        <f t="shared" si="579"/>
        <v>0</v>
      </c>
      <c r="T351" s="6">
        <f t="shared" si="579"/>
        <v>0</v>
      </c>
      <c r="U351" s="6">
        <f t="shared" si="579"/>
        <v>0</v>
      </c>
      <c r="V351" s="6">
        <f t="shared" si="579"/>
        <v>-2999.7785602475033</v>
      </c>
      <c r="W351" s="6">
        <f t="shared" si="579"/>
        <v>-2999.7785602475033</v>
      </c>
      <c r="X351" s="6">
        <f t="shared" si="579"/>
        <v>-2999.7785602475033</v>
      </c>
      <c r="Y351" s="6">
        <f t="shared" si="579"/>
        <v>-2999.7785602475033</v>
      </c>
      <c r="Z351" s="6">
        <f t="shared" si="579"/>
        <v>-595.39760200395051</v>
      </c>
      <c r="AA351" s="6">
        <f t="shared" si="579"/>
        <v>-56562.772190375246</v>
      </c>
      <c r="AB351" s="6">
        <f t="shared" si="579"/>
        <v>-56562.772190375246</v>
      </c>
      <c r="AC351" s="6">
        <f t="shared" si="579"/>
        <v>-56562.772190375246</v>
      </c>
      <c r="AD351" s="6">
        <f t="shared" si="579"/>
        <v>-22667.100272184478</v>
      </c>
      <c r="AE351" s="6">
        <f t="shared" si="579"/>
        <v>-22667.100272184478</v>
      </c>
      <c r="AF351" s="6">
        <f t="shared" si="579"/>
        <v>-22667.100272184478</v>
      </c>
      <c r="AG351" s="6">
        <f t="shared" si="579"/>
        <v>-22667.100272184478</v>
      </c>
      <c r="AH351" s="6">
        <f t="shared" si="579"/>
        <v>-2000.760492836715</v>
      </c>
      <c r="AI351" s="6">
        <f t="shared" si="579"/>
        <v>-2000.760492836715</v>
      </c>
      <c r="AJ351" s="6">
        <f t="shared" si="579"/>
        <v>-2000.760492836715</v>
      </c>
      <c r="AK351" s="6">
        <f t="shared" si="579"/>
        <v>-2000.760492836715</v>
      </c>
      <c r="AL351" s="6">
        <f t="shared" si="579"/>
        <v>-1185.937473260464</v>
      </c>
      <c r="AM351" s="6">
        <f t="shared" si="579"/>
        <v>-1185.937473260464</v>
      </c>
      <c r="AN351" s="6">
        <f t="shared" ref="AN351:BS351" si="580">AN334*AN177</f>
        <v>-1185.937473260464</v>
      </c>
      <c r="AO351" s="6">
        <f t="shared" si="580"/>
        <v>-1185.937473260464</v>
      </c>
      <c r="AP351" s="6">
        <f t="shared" si="580"/>
        <v>14545.802268000314</v>
      </c>
      <c r="AQ351" s="6">
        <f t="shared" si="580"/>
        <v>14545.802268000314</v>
      </c>
      <c r="AR351" s="6">
        <f t="shared" si="580"/>
        <v>14545.802268000314</v>
      </c>
      <c r="AS351" s="6">
        <f t="shared" si="580"/>
        <v>14545.802268000314</v>
      </c>
      <c r="AT351" s="6">
        <f t="shared" si="580"/>
        <v>30294.164398860452</v>
      </c>
      <c r="AU351" s="6">
        <f t="shared" si="580"/>
        <v>30294.164398860452</v>
      </c>
      <c r="AV351" s="6">
        <f t="shared" si="580"/>
        <v>30294.164398860452</v>
      </c>
      <c r="AW351" s="6">
        <f t="shared" si="580"/>
        <v>30294.164398860452</v>
      </c>
      <c r="AX351" s="6">
        <f t="shared" si="580"/>
        <v>31158.861105818913</v>
      </c>
      <c r="AY351" s="6">
        <f t="shared" si="580"/>
        <v>31158.861105818913</v>
      </c>
      <c r="AZ351" s="6">
        <f t="shared" si="580"/>
        <v>31158.861105818913</v>
      </c>
      <c r="BA351" s="6">
        <f t="shared" si="580"/>
        <v>31158.861105818913</v>
      </c>
      <c r="BB351" s="6">
        <f t="shared" si="580"/>
        <v>32040.851746916538</v>
      </c>
      <c r="BC351" s="6">
        <f t="shared" si="580"/>
        <v>32040.851746916538</v>
      </c>
      <c r="BD351" s="6">
        <f t="shared" si="580"/>
        <v>32040.851746916538</v>
      </c>
      <c r="BE351" s="6">
        <f t="shared" si="580"/>
        <v>32040.851746916538</v>
      </c>
      <c r="BF351" s="6">
        <f t="shared" si="580"/>
        <v>32940.482200836137</v>
      </c>
      <c r="BG351" s="6">
        <f t="shared" si="580"/>
        <v>32940.482200836137</v>
      </c>
      <c r="BH351" s="6">
        <f t="shared" si="580"/>
        <v>32940.482200836137</v>
      </c>
      <c r="BI351" s="6">
        <f t="shared" si="580"/>
        <v>32940.482200836137</v>
      </c>
      <c r="BJ351" s="6">
        <f t="shared" si="580"/>
        <v>33858.105263834113</v>
      </c>
      <c r="BK351" s="6">
        <f t="shared" si="580"/>
        <v>33858.105263834113</v>
      </c>
      <c r="BL351" s="6">
        <f t="shared" si="580"/>
        <v>33858.105263834113</v>
      </c>
      <c r="BM351" s="6">
        <f t="shared" si="580"/>
        <v>33858.105263834113</v>
      </c>
      <c r="BN351" s="6">
        <f t="shared" si="580"/>
        <v>34794.080788092055</v>
      </c>
      <c r="BO351" s="6">
        <f t="shared" si="580"/>
        <v>34794.080788092055</v>
      </c>
      <c r="BP351" s="6">
        <f t="shared" si="580"/>
        <v>34794.080788092055</v>
      </c>
      <c r="BQ351" s="6">
        <f t="shared" si="580"/>
        <v>34794.080788092055</v>
      </c>
      <c r="BR351" s="6">
        <f t="shared" si="580"/>
        <v>35748.775822835167</v>
      </c>
      <c r="BS351" s="6">
        <f t="shared" si="580"/>
        <v>35748.775822835167</v>
      </c>
      <c r="BT351" s="6">
        <f t="shared" ref="BT351:CY351" si="581">BT334*BT177</f>
        <v>35748.775822835167</v>
      </c>
      <c r="BU351" s="6">
        <f t="shared" si="581"/>
        <v>35748.775822835167</v>
      </c>
      <c r="BV351" s="6">
        <f t="shared" si="581"/>
        <v>36722.564758273133</v>
      </c>
      <c r="BW351" s="6">
        <f t="shared" si="581"/>
        <v>36722.564758273133</v>
      </c>
      <c r="BX351" s="6">
        <f t="shared" si="581"/>
        <v>36722.564758273133</v>
      </c>
      <c r="BY351" s="6">
        <f t="shared" si="581"/>
        <v>36722.564758273133</v>
      </c>
      <c r="BZ351" s="6">
        <f t="shared" si="581"/>
        <v>37715.829472419857</v>
      </c>
      <c r="CA351" s="6">
        <f t="shared" si="581"/>
        <v>37715.829472419857</v>
      </c>
      <c r="CB351" s="6">
        <f t="shared" si="581"/>
        <v>37715.829472419857</v>
      </c>
      <c r="CC351" s="6">
        <f t="shared" si="581"/>
        <v>37715.829472419857</v>
      </c>
      <c r="CD351" s="6">
        <f t="shared" si="581"/>
        <v>38728.959480849502</v>
      </c>
      <c r="CE351" s="6">
        <f t="shared" si="581"/>
        <v>38728.959480849502</v>
      </c>
      <c r="CF351" s="6">
        <f t="shared" si="581"/>
        <v>38728.959480849502</v>
      </c>
      <c r="CG351" s="6">
        <f t="shared" si="581"/>
        <v>38728.959480849502</v>
      </c>
      <c r="CH351" s="6">
        <f t="shared" si="581"/>
        <v>39762.352089447762</v>
      </c>
      <c r="CI351" s="6">
        <f t="shared" si="581"/>
        <v>39762.352089447762</v>
      </c>
      <c r="CJ351" s="6">
        <f t="shared" si="581"/>
        <v>39762.352089447762</v>
      </c>
      <c r="CK351" s="6">
        <f t="shared" si="581"/>
        <v>39762.352089447762</v>
      </c>
      <c r="CL351" s="6">
        <f t="shared" si="581"/>
        <v>40816.412550217989</v>
      </c>
      <c r="CM351" s="6">
        <f t="shared" si="581"/>
        <v>40816.412550217989</v>
      </c>
      <c r="CN351" s="6">
        <f t="shared" si="581"/>
        <v>40816.412550217989</v>
      </c>
      <c r="CO351" s="6">
        <f t="shared" si="581"/>
        <v>40816.412550217989</v>
      </c>
      <c r="CP351" s="6">
        <f t="shared" si="581"/>
        <v>41891.554220203609</v>
      </c>
      <c r="CQ351" s="6">
        <f t="shared" si="581"/>
        <v>41891.554220203609</v>
      </c>
      <c r="CR351" s="6">
        <f t="shared" si="581"/>
        <v>41891.554220203609</v>
      </c>
      <c r="CS351" s="6">
        <f t="shared" si="581"/>
        <v>41891.554220203609</v>
      </c>
      <c r="CT351" s="6">
        <f t="shared" si="581"/>
        <v>42988.198723588961</v>
      </c>
      <c r="CU351" s="6">
        <f t="shared" si="581"/>
        <v>42988.198723588961</v>
      </c>
      <c r="CV351" s="6">
        <f t="shared" si="581"/>
        <v>42988.198723588961</v>
      </c>
      <c r="CW351" s="6">
        <f t="shared" si="581"/>
        <v>42988.198723588961</v>
      </c>
      <c r="CX351" s="6">
        <f t="shared" si="581"/>
        <v>44106.776117041998</v>
      </c>
      <c r="CY351" s="6">
        <f t="shared" si="581"/>
        <v>44106.776117041998</v>
      </c>
      <c r="CZ351" s="6">
        <f t="shared" ref="CZ351:EE351" si="582">CZ334*CZ177</f>
        <v>44106.776117041998</v>
      </c>
      <c r="DA351" s="6">
        <f t="shared" si="582"/>
        <v>44106.776117041998</v>
      </c>
      <c r="DB351" s="6">
        <f t="shared" si="582"/>
        <v>45247.725058364122</v>
      </c>
      <c r="DC351" s="6">
        <f t="shared" si="582"/>
        <v>45247.725058364122</v>
      </c>
      <c r="DD351" s="6">
        <f t="shared" si="582"/>
        <v>45247.725058364122</v>
      </c>
      <c r="DE351" s="6">
        <f t="shared" si="582"/>
        <v>45247.725058364122</v>
      </c>
      <c r="DF351" s="6">
        <f t="shared" si="582"/>
        <v>46411.492978512651</v>
      </c>
      <c r="DG351" s="6">
        <f t="shared" si="582"/>
        <v>46411.492978512651</v>
      </c>
      <c r="DH351" s="6">
        <f t="shared" si="582"/>
        <v>46411.492978512651</v>
      </c>
      <c r="DI351" s="6">
        <f t="shared" si="582"/>
        <v>46411.492978512651</v>
      </c>
      <c r="DJ351" s="6">
        <f t="shared" si="582"/>
        <v>47598.536257064166</v>
      </c>
      <c r="DK351" s="6">
        <f t="shared" si="582"/>
        <v>47598.536257064166</v>
      </c>
      <c r="DL351" s="6">
        <f t="shared" si="582"/>
        <v>47598.536257064166</v>
      </c>
      <c r="DM351" s="6">
        <f t="shared" si="582"/>
        <v>47598.536257064166</v>
      </c>
      <c r="DN351" s="6">
        <f t="shared" si="582"/>
        <v>48809.320401186706</v>
      </c>
      <c r="DO351" s="6">
        <f t="shared" si="582"/>
        <v>48809.320401186706</v>
      </c>
      <c r="DP351" s="6">
        <f t="shared" si="582"/>
        <v>48809.320401186706</v>
      </c>
      <c r="DQ351" s="6">
        <f t="shared" si="582"/>
        <v>48809.320401186706</v>
      </c>
      <c r="DR351" s="6">
        <f t="shared" si="582"/>
        <v>0</v>
      </c>
      <c r="DS351" s="6">
        <f t="shared" si="582"/>
        <v>0</v>
      </c>
      <c r="DT351" s="6">
        <f t="shared" si="582"/>
        <v>0</v>
      </c>
      <c r="DU351" s="6">
        <f t="shared" si="582"/>
        <v>0</v>
      </c>
      <c r="DV351" s="6">
        <f t="shared" si="582"/>
        <v>0</v>
      </c>
      <c r="DW351" s="6">
        <f t="shared" si="582"/>
        <v>0</v>
      </c>
      <c r="DX351" s="6">
        <f t="shared" si="582"/>
        <v>0</v>
      </c>
      <c r="DY351" s="6">
        <f t="shared" si="582"/>
        <v>0</v>
      </c>
      <c r="DZ351" s="6">
        <f t="shared" si="582"/>
        <v>0</v>
      </c>
      <c r="EA351" s="6">
        <f t="shared" si="582"/>
        <v>0</v>
      </c>
      <c r="EB351" s="6">
        <f t="shared" si="582"/>
        <v>0</v>
      </c>
      <c r="EC351" s="6">
        <f t="shared" si="582"/>
        <v>0</v>
      </c>
      <c r="ED351" s="6">
        <f t="shared" si="582"/>
        <v>0</v>
      </c>
      <c r="EE351" s="6">
        <f t="shared" si="582"/>
        <v>0</v>
      </c>
      <c r="EF351" s="6">
        <f t="shared" ref="EF351:FA351" si="583">EF334*EF177</f>
        <v>0</v>
      </c>
      <c r="EG351" s="6">
        <f t="shared" si="583"/>
        <v>0</v>
      </c>
      <c r="EH351" s="6">
        <f t="shared" si="583"/>
        <v>0</v>
      </c>
      <c r="EI351" s="6">
        <f t="shared" si="583"/>
        <v>0</v>
      </c>
      <c r="EJ351" s="6">
        <f t="shared" si="583"/>
        <v>0</v>
      </c>
      <c r="EK351" s="6">
        <f t="shared" si="583"/>
        <v>0</v>
      </c>
      <c r="EL351" s="6">
        <f t="shared" si="583"/>
        <v>0</v>
      </c>
      <c r="EM351" s="6">
        <f t="shared" si="583"/>
        <v>0</v>
      </c>
      <c r="EN351" s="6">
        <f t="shared" si="583"/>
        <v>0</v>
      </c>
      <c r="EO351" s="6">
        <f t="shared" si="583"/>
        <v>0</v>
      </c>
      <c r="EP351" s="6">
        <f t="shared" si="583"/>
        <v>0</v>
      </c>
      <c r="EQ351" s="6">
        <f t="shared" si="583"/>
        <v>0</v>
      </c>
      <c r="ER351" s="6">
        <f t="shared" si="583"/>
        <v>0</v>
      </c>
      <c r="ES351" s="6">
        <f t="shared" si="583"/>
        <v>0</v>
      </c>
      <c r="ET351" s="6">
        <f t="shared" si="583"/>
        <v>0</v>
      </c>
      <c r="EU351" s="6">
        <f t="shared" si="583"/>
        <v>0</v>
      </c>
      <c r="EV351" s="6">
        <f t="shared" si="583"/>
        <v>0</v>
      </c>
      <c r="EW351" s="6">
        <f t="shared" si="583"/>
        <v>0</v>
      </c>
      <c r="EX351" s="6">
        <f t="shared" si="583"/>
        <v>0</v>
      </c>
      <c r="EY351" s="6">
        <f t="shared" si="583"/>
        <v>0</v>
      </c>
      <c r="EZ351" s="6">
        <f t="shared" si="583"/>
        <v>0</v>
      </c>
      <c r="FA351" s="6">
        <f t="shared" si="583"/>
        <v>0</v>
      </c>
    </row>
    <row r="352" spans="2:157" x14ac:dyDescent="0.35">
      <c r="C352" s="2" t="s">
        <v>126</v>
      </c>
      <c r="H352" s="22">
        <v>0</v>
      </c>
      <c r="I352" s="22">
        <v>0</v>
      </c>
      <c r="J352" s="22">
        <v>0</v>
      </c>
      <c r="K352" s="22">
        <v>0</v>
      </c>
      <c r="L352" s="22">
        <v>0</v>
      </c>
      <c r="M352" s="22">
        <v>0</v>
      </c>
      <c r="N352" s="22">
        <v>0</v>
      </c>
      <c r="O352" s="22">
        <v>0</v>
      </c>
      <c r="P352" s="22">
        <v>0</v>
      </c>
      <c r="Q352" s="22">
        <v>0</v>
      </c>
      <c r="R352" s="22">
        <v>0</v>
      </c>
      <c r="S352" s="22">
        <v>0</v>
      </c>
      <c r="T352" s="22">
        <v>0</v>
      </c>
      <c r="U352" s="22">
        <v>0</v>
      </c>
      <c r="V352" s="22">
        <v>0</v>
      </c>
      <c r="W352" s="22">
        <v>0</v>
      </c>
      <c r="X352" s="22">
        <v>0</v>
      </c>
      <c r="Y352" s="22">
        <v>0</v>
      </c>
      <c r="Z352" s="22">
        <v>0</v>
      </c>
      <c r="AA352" s="22">
        <v>0</v>
      </c>
      <c r="AB352" s="22">
        <v>0</v>
      </c>
      <c r="AC352" s="22">
        <v>0</v>
      </c>
      <c r="AD352" s="22">
        <v>0</v>
      </c>
      <c r="AE352" s="22">
        <v>0</v>
      </c>
      <c r="AF352" s="22">
        <v>0</v>
      </c>
      <c r="AG352" s="22">
        <v>0</v>
      </c>
      <c r="AH352" s="22">
        <v>0</v>
      </c>
      <c r="AI352" s="22">
        <v>0</v>
      </c>
      <c r="AJ352" s="22">
        <v>0</v>
      </c>
      <c r="AK352" s="22">
        <v>0</v>
      </c>
      <c r="AL352" s="22">
        <v>0</v>
      </c>
      <c r="AM352" s="22">
        <v>0</v>
      </c>
      <c r="AN352" s="22">
        <v>0</v>
      </c>
      <c r="AO352" s="22">
        <v>0</v>
      </c>
      <c r="AP352" s="22">
        <v>0</v>
      </c>
      <c r="AQ352" s="22">
        <v>0</v>
      </c>
      <c r="AR352" s="22">
        <v>0</v>
      </c>
      <c r="AS352" s="22">
        <v>0</v>
      </c>
      <c r="AT352" s="22">
        <v>0</v>
      </c>
      <c r="AU352" s="22">
        <v>0</v>
      </c>
      <c r="AV352" s="22">
        <v>0</v>
      </c>
      <c r="AW352" s="22">
        <v>0</v>
      </c>
      <c r="AX352" s="22">
        <v>0</v>
      </c>
      <c r="AY352" s="22">
        <v>0</v>
      </c>
      <c r="AZ352" s="22">
        <v>0</v>
      </c>
      <c r="BA352" s="22">
        <v>0</v>
      </c>
      <c r="BB352" s="22">
        <v>0</v>
      </c>
      <c r="BC352" s="22">
        <v>0</v>
      </c>
      <c r="BD352" s="22">
        <v>0</v>
      </c>
      <c r="BE352" s="22">
        <v>0</v>
      </c>
      <c r="BF352" s="22">
        <v>0</v>
      </c>
      <c r="BG352" s="22">
        <v>0</v>
      </c>
      <c r="BH352" s="22">
        <v>0</v>
      </c>
      <c r="BI352" s="22">
        <v>0</v>
      </c>
      <c r="BJ352" s="22">
        <v>0</v>
      </c>
      <c r="BK352" s="22">
        <v>0</v>
      </c>
      <c r="BL352" s="22">
        <v>0</v>
      </c>
      <c r="BM352" s="22">
        <v>0</v>
      </c>
      <c r="BN352" s="22">
        <v>0</v>
      </c>
      <c r="BO352" s="22">
        <v>0</v>
      </c>
      <c r="BP352" s="22">
        <v>0</v>
      </c>
      <c r="BQ352" s="22">
        <v>0</v>
      </c>
      <c r="BR352" s="22">
        <v>0</v>
      </c>
      <c r="BS352" s="22">
        <v>0</v>
      </c>
      <c r="BT352" s="22">
        <v>0</v>
      </c>
      <c r="BU352" s="22">
        <v>0</v>
      </c>
      <c r="BV352" s="22">
        <v>0</v>
      </c>
      <c r="BW352" s="22">
        <v>0</v>
      </c>
      <c r="BX352" s="22">
        <v>0</v>
      </c>
      <c r="BY352" s="22">
        <v>0</v>
      </c>
      <c r="BZ352" s="22">
        <v>0</v>
      </c>
      <c r="CA352" s="22">
        <v>0</v>
      </c>
      <c r="CB352" s="22">
        <v>0</v>
      </c>
      <c r="CC352" s="22">
        <v>0</v>
      </c>
      <c r="CD352" s="22">
        <v>0</v>
      </c>
      <c r="CE352" s="22">
        <v>0</v>
      </c>
      <c r="CF352" s="22">
        <v>0</v>
      </c>
      <c r="CG352" s="22">
        <v>0</v>
      </c>
      <c r="CH352" s="22">
        <v>0</v>
      </c>
      <c r="CI352" s="22">
        <v>0</v>
      </c>
      <c r="CJ352" s="22">
        <v>0</v>
      </c>
      <c r="CK352" s="22">
        <v>0</v>
      </c>
      <c r="CL352" s="22">
        <v>0</v>
      </c>
      <c r="CM352" s="22">
        <v>0</v>
      </c>
      <c r="CN352" s="22">
        <v>0</v>
      </c>
      <c r="CO352" s="22">
        <v>0</v>
      </c>
      <c r="CP352" s="22">
        <v>0</v>
      </c>
      <c r="CQ352" s="22">
        <v>0</v>
      </c>
      <c r="CR352" s="22">
        <v>0</v>
      </c>
      <c r="CS352" s="22">
        <v>0</v>
      </c>
      <c r="CT352" s="22">
        <v>0</v>
      </c>
      <c r="CU352" s="22">
        <v>0</v>
      </c>
      <c r="CV352" s="22">
        <v>0</v>
      </c>
      <c r="CW352" s="22">
        <v>0</v>
      </c>
      <c r="CX352" s="22">
        <v>0</v>
      </c>
      <c r="CY352" s="22">
        <v>0</v>
      </c>
      <c r="CZ352" s="22">
        <v>0</v>
      </c>
      <c r="DA352" s="22">
        <v>0</v>
      </c>
      <c r="DB352" s="22">
        <v>0</v>
      </c>
      <c r="DC352" s="22">
        <v>0</v>
      </c>
      <c r="DD352" s="22">
        <v>0</v>
      </c>
      <c r="DE352" s="22">
        <v>0</v>
      </c>
      <c r="DF352" s="22">
        <v>0</v>
      </c>
      <c r="DG352" s="22">
        <v>0</v>
      </c>
      <c r="DH352" s="22">
        <v>0</v>
      </c>
      <c r="DI352" s="22">
        <v>0</v>
      </c>
      <c r="DJ352" s="22">
        <v>0</v>
      </c>
      <c r="DK352" s="22">
        <v>0</v>
      </c>
      <c r="DL352" s="22">
        <v>0</v>
      </c>
      <c r="DM352" s="22">
        <v>0</v>
      </c>
      <c r="DN352" s="22">
        <v>0</v>
      </c>
      <c r="DO352" s="22">
        <v>0</v>
      </c>
      <c r="DP352" s="22">
        <v>0</v>
      </c>
      <c r="DQ352" s="22">
        <v>0</v>
      </c>
      <c r="DR352" s="22">
        <v>0</v>
      </c>
      <c r="DS352" s="22">
        <v>0</v>
      </c>
      <c r="DT352" s="22">
        <v>0</v>
      </c>
      <c r="DU352" s="22">
        <v>0</v>
      </c>
      <c r="DV352" s="22">
        <v>0</v>
      </c>
      <c r="DW352" s="22">
        <v>0</v>
      </c>
      <c r="DX352" s="22">
        <v>0</v>
      </c>
      <c r="DY352" s="22">
        <v>0</v>
      </c>
      <c r="DZ352" s="22">
        <v>0</v>
      </c>
      <c r="EA352" s="22">
        <v>0</v>
      </c>
      <c r="EB352" s="22">
        <v>0</v>
      </c>
      <c r="EC352" s="22">
        <v>0</v>
      </c>
      <c r="ED352" s="22">
        <v>0</v>
      </c>
      <c r="EE352" s="22">
        <v>0</v>
      </c>
      <c r="EF352" s="22">
        <v>0</v>
      </c>
      <c r="EG352" s="22">
        <v>0</v>
      </c>
      <c r="EH352" s="22">
        <v>0</v>
      </c>
      <c r="EI352" s="22">
        <v>0</v>
      </c>
      <c r="EJ352" s="22">
        <v>0</v>
      </c>
      <c r="EK352" s="22">
        <v>0</v>
      </c>
      <c r="EL352" s="22">
        <v>0</v>
      </c>
      <c r="EM352" s="22">
        <v>0</v>
      </c>
      <c r="EN352" s="22">
        <v>0</v>
      </c>
      <c r="EO352" s="22">
        <v>0</v>
      </c>
      <c r="EP352" s="22">
        <v>0</v>
      </c>
      <c r="EQ352" s="22">
        <v>0</v>
      </c>
      <c r="ER352" s="22">
        <v>0</v>
      </c>
      <c r="ES352" s="22">
        <v>0</v>
      </c>
      <c r="ET352" s="22">
        <v>0</v>
      </c>
      <c r="EU352" s="22">
        <v>0</v>
      </c>
      <c r="EV352" s="22">
        <v>0</v>
      </c>
      <c r="EW352" s="22">
        <v>0</v>
      </c>
      <c r="EX352" s="22">
        <v>0</v>
      </c>
      <c r="EY352" s="22">
        <v>0</v>
      </c>
      <c r="EZ352" s="22">
        <v>0</v>
      </c>
      <c r="FA352" s="22">
        <v>0</v>
      </c>
    </row>
    <row r="353" spans="2:157" x14ac:dyDescent="0.35">
      <c r="C353" s="2" t="s">
        <v>127</v>
      </c>
      <c r="H353" s="6">
        <f t="shared" ref="H353:AM353" si="584">H338*H179</f>
        <v>0</v>
      </c>
      <c r="I353" s="6">
        <f t="shared" si="584"/>
        <v>0</v>
      </c>
      <c r="J353" s="6">
        <f t="shared" si="584"/>
        <v>0</v>
      </c>
      <c r="K353" s="6">
        <f t="shared" si="584"/>
        <v>0</v>
      </c>
      <c r="L353" s="6">
        <f t="shared" si="584"/>
        <v>0</v>
      </c>
      <c r="M353" s="6">
        <f t="shared" si="584"/>
        <v>0</v>
      </c>
      <c r="N353" s="6">
        <f t="shared" si="584"/>
        <v>0</v>
      </c>
      <c r="O353" s="6">
        <f t="shared" si="584"/>
        <v>0</v>
      </c>
      <c r="P353" s="6">
        <f t="shared" si="584"/>
        <v>0</v>
      </c>
      <c r="Q353" s="6">
        <f t="shared" si="584"/>
        <v>0</v>
      </c>
      <c r="R353" s="6">
        <f t="shared" si="584"/>
        <v>0</v>
      </c>
      <c r="S353" s="6">
        <f t="shared" si="584"/>
        <v>0</v>
      </c>
      <c r="T353" s="6">
        <f t="shared" si="584"/>
        <v>0</v>
      </c>
      <c r="U353" s="6">
        <f t="shared" si="584"/>
        <v>0</v>
      </c>
      <c r="V353" s="6">
        <f t="shared" si="584"/>
        <v>21685.662714579994</v>
      </c>
      <c r="W353" s="6">
        <f t="shared" si="584"/>
        <v>21685.662714579994</v>
      </c>
      <c r="X353" s="6">
        <f t="shared" si="584"/>
        <v>21685.662714579994</v>
      </c>
      <c r="Y353" s="6">
        <f t="shared" si="584"/>
        <v>21685.662714579994</v>
      </c>
      <c r="Z353" s="6">
        <f t="shared" si="584"/>
        <v>22493.900535685003</v>
      </c>
      <c r="AA353" s="6">
        <f t="shared" si="584"/>
        <v>22493.900535685003</v>
      </c>
      <c r="AB353" s="6">
        <f t="shared" si="584"/>
        <v>22493.900535685003</v>
      </c>
      <c r="AC353" s="6">
        <f t="shared" si="584"/>
        <v>22493.900535685003</v>
      </c>
      <c r="AD353" s="6">
        <f t="shared" si="584"/>
        <v>23318.303113212132</v>
      </c>
      <c r="AE353" s="6">
        <f t="shared" si="584"/>
        <v>23318.303113212132</v>
      </c>
      <c r="AF353" s="6">
        <f t="shared" si="584"/>
        <v>23318.303113212132</v>
      </c>
      <c r="AG353" s="6">
        <f t="shared" si="584"/>
        <v>23318.303113212132</v>
      </c>
      <c r="AH353" s="6">
        <f t="shared" si="584"/>
        <v>24159.193742289775</v>
      </c>
      <c r="AI353" s="6">
        <f t="shared" si="584"/>
        <v>24159.193742289775</v>
      </c>
      <c r="AJ353" s="6">
        <f t="shared" si="584"/>
        <v>24159.193742289775</v>
      </c>
      <c r="AK353" s="6">
        <f t="shared" si="584"/>
        <v>24159.193742289775</v>
      </c>
      <c r="AL353" s="6">
        <f t="shared" si="584"/>
        <v>25016.902183948987</v>
      </c>
      <c r="AM353" s="6">
        <f t="shared" si="584"/>
        <v>25016.902183948987</v>
      </c>
      <c r="AN353" s="6">
        <f t="shared" ref="AN353:BS353" si="585">AN338*AN179</f>
        <v>25016.902183948987</v>
      </c>
      <c r="AO353" s="6">
        <f t="shared" si="585"/>
        <v>25016.902183948987</v>
      </c>
      <c r="AP353" s="6">
        <f t="shared" si="585"/>
        <v>29446.422529293315</v>
      </c>
      <c r="AQ353" s="6">
        <f t="shared" si="585"/>
        <v>29446.422529293315</v>
      </c>
      <c r="AR353" s="6">
        <f t="shared" si="585"/>
        <v>29446.422529293315</v>
      </c>
      <c r="AS353" s="6">
        <f t="shared" si="585"/>
        <v>29446.422529293315</v>
      </c>
      <c r="AT353" s="6">
        <f t="shared" si="585"/>
        <v>30294.164398860452</v>
      </c>
      <c r="AU353" s="6">
        <f t="shared" si="585"/>
        <v>30294.164398860452</v>
      </c>
      <c r="AV353" s="6">
        <f t="shared" si="585"/>
        <v>30294.164398860452</v>
      </c>
      <c r="AW353" s="6">
        <f t="shared" si="585"/>
        <v>30294.164398860452</v>
      </c>
      <c r="AX353" s="6">
        <f t="shared" si="585"/>
        <v>31158.861105818913</v>
      </c>
      <c r="AY353" s="6">
        <f t="shared" si="585"/>
        <v>31158.861105818913</v>
      </c>
      <c r="AZ353" s="6">
        <f t="shared" si="585"/>
        <v>31158.861105818913</v>
      </c>
      <c r="BA353" s="6">
        <f t="shared" si="585"/>
        <v>31158.861105818913</v>
      </c>
      <c r="BB353" s="6">
        <f t="shared" si="585"/>
        <v>32040.851746916538</v>
      </c>
      <c r="BC353" s="6">
        <f t="shared" si="585"/>
        <v>32040.851746916538</v>
      </c>
      <c r="BD353" s="6">
        <f t="shared" si="585"/>
        <v>32040.851746916538</v>
      </c>
      <c r="BE353" s="6">
        <f t="shared" si="585"/>
        <v>32040.851746916538</v>
      </c>
      <c r="BF353" s="6">
        <f t="shared" si="585"/>
        <v>32940.482200836137</v>
      </c>
      <c r="BG353" s="6">
        <f t="shared" si="585"/>
        <v>32940.482200836137</v>
      </c>
      <c r="BH353" s="6">
        <f t="shared" si="585"/>
        <v>32940.482200836137</v>
      </c>
      <c r="BI353" s="6">
        <f t="shared" si="585"/>
        <v>32940.482200836137</v>
      </c>
      <c r="BJ353" s="6">
        <f t="shared" si="585"/>
        <v>33858.105263834113</v>
      </c>
      <c r="BK353" s="6">
        <f t="shared" si="585"/>
        <v>33858.105263834113</v>
      </c>
      <c r="BL353" s="6">
        <f t="shared" si="585"/>
        <v>33858.105263834113</v>
      </c>
      <c r="BM353" s="6">
        <f t="shared" si="585"/>
        <v>33858.105263834113</v>
      </c>
      <c r="BN353" s="6">
        <f t="shared" si="585"/>
        <v>34794.080788092055</v>
      </c>
      <c r="BO353" s="6">
        <f t="shared" si="585"/>
        <v>34794.080788092055</v>
      </c>
      <c r="BP353" s="6">
        <f t="shared" si="585"/>
        <v>34794.080788092055</v>
      </c>
      <c r="BQ353" s="6">
        <f t="shared" si="585"/>
        <v>34794.080788092055</v>
      </c>
      <c r="BR353" s="6">
        <f t="shared" si="585"/>
        <v>35748.775822835167</v>
      </c>
      <c r="BS353" s="6">
        <f t="shared" si="585"/>
        <v>35748.775822835167</v>
      </c>
      <c r="BT353" s="6">
        <f t="shared" ref="BT353:CY353" si="586">BT338*BT179</f>
        <v>35748.775822835167</v>
      </c>
      <c r="BU353" s="6">
        <f t="shared" si="586"/>
        <v>35748.775822835167</v>
      </c>
      <c r="BV353" s="6">
        <f t="shared" si="586"/>
        <v>36722.564758273133</v>
      </c>
      <c r="BW353" s="6">
        <f t="shared" si="586"/>
        <v>36722.564758273133</v>
      </c>
      <c r="BX353" s="6">
        <f t="shared" si="586"/>
        <v>36722.564758273133</v>
      </c>
      <c r="BY353" s="6">
        <f t="shared" si="586"/>
        <v>36722.564758273133</v>
      </c>
      <c r="BZ353" s="6">
        <f t="shared" si="586"/>
        <v>37715.829472419857</v>
      </c>
      <c r="CA353" s="6">
        <f t="shared" si="586"/>
        <v>37715.829472419857</v>
      </c>
      <c r="CB353" s="6">
        <f t="shared" si="586"/>
        <v>37715.829472419857</v>
      </c>
      <c r="CC353" s="6">
        <f t="shared" si="586"/>
        <v>37715.829472419857</v>
      </c>
      <c r="CD353" s="6">
        <f t="shared" si="586"/>
        <v>38728.959480849495</v>
      </c>
      <c r="CE353" s="6">
        <f t="shared" si="586"/>
        <v>38728.959480849495</v>
      </c>
      <c r="CF353" s="6">
        <f t="shared" si="586"/>
        <v>38728.959480849495</v>
      </c>
      <c r="CG353" s="6">
        <f t="shared" si="586"/>
        <v>38728.959480849495</v>
      </c>
      <c r="CH353" s="6">
        <f t="shared" si="586"/>
        <v>39762.352089447762</v>
      </c>
      <c r="CI353" s="6">
        <f t="shared" si="586"/>
        <v>39762.352089447762</v>
      </c>
      <c r="CJ353" s="6">
        <f t="shared" si="586"/>
        <v>39762.352089447762</v>
      </c>
      <c r="CK353" s="6">
        <f t="shared" si="586"/>
        <v>39762.352089447762</v>
      </c>
      <c r="CL353" s="6">
        <f t="shared" si="586"/>
        <v>40816.412550217989</v>
      </c>
      <c r="CM353" s="6">
        <f t="shared" si="586"/>
        <v>40816.412550217989</v>
      </c>
      <c r="CN353" s="6">
        <f t="shared" si="586"/>
        <v>40816.412550217989</v>
      </c>
      <c r="CO353" s="6">
        <f t="shared" si="586"/>
        <v>40816.412550217989</v>
      </c>
      <c r="CP353" s="6">
        <f t="shared" si="586"/>
        <v>41891.554220203609</v>
      </c>
      <c r="CQ353" s="6">
        <f t="shared" si="586"/>
        <v>41891.554220203609</v>
      </c>
      <c r="CR353" s="6">
        <f t="shared" si="586"/>
        <v>41891.554220203609</v>
      </c>
      <c r="CS353" s="6">
        <f t="shared" si="586"/>
        <v>41891.554220203609</v>
      </c>
      <c r="CT353" s="6">
        <f t="shared" si="586"/>
        <v>42988.198723588961</v>
      </c>
      <c r="CU353" s="6">
        <f t="shared" si="586"/>
        <v>42988.198723588961</v>
      </c>
      <c r="CV353" s="6">
        <f t="shared" si="586"/>
        <v>42988.198723588961</v>
      </c>
      <c r="CW353" s="6">
        <f t="shared" si="586"/>
        <v>42988.198723588961</v>
      </c>
      <c r="CX353" s="6">
        <f t="shared" si="586"/>
        <v>44106.776117041998</v>
      </c>
      <c r="CY353" s="6">
        <f t="shared" si="586"/>
        <v>44106.776117041998</v>
      </c>
      <c r="CZ353" s="6">
        <f t="shared" ref="CZ353:EE353" si="587">CZ338*CZ179</f>
        <v>44106.776117041998</v>
      </c>
      <c r="DA353" s="6">
        <f t="shared" si="587"/>
        <v>44106.776117041998</v>
      </c>
      <c r="DB353" s="6">
        <f t="shared" si="587"/>
        <v>45247.725058364122</v>
      </c>
      <c r="DC353" s="6">
        <f t="shared" si="587"/>
        <v>45247.725058364122</v>
      </c>
      <c r="DD353" s="6">
        <f t="shared" si="587"/>
        <v>45247.725058364122</v>
      </c>
      <c r="DE353" s="6">
        <f t="shared" si="587"/>
        <v>45247.725058364122</v>
      </c>
      <c r="DF353" s="6">
        <f t="shared" si="587"/>
        <v>46411.492978512651</v>
      </c>
      <c r="DG353" s="6">
        <f t="shared" si="587"/>
        <v>46411.492978512651</v>
      </c>
      <c r="DH353" s="6">
        <f t="shared" si="587"/>
        <v>46411.492978512651</v>
      </c>
      <c r="DI353" s="6">
        <f t="shared" si="587"/>
        <v>46411.492978512651</v>
      </c>
      <c r="DJ353" s="6">
        <f t="shared" si="587"/>
        <v>47598.536257064166</v>
      </c>
      <c r="DK353" s="6">
        <f t="shared" si="587"/>
        <v>47598.536257064166</v>
      </c>
      <c r="DL353" s="6">
        <f t="shared" si="587"/>
        <v>47598.536257064166</v>
      </c>
      <c r="DM353" s="6">
        <f t="shared" si="587"/>
        <v>47598.536257064166</v>
      </c>
      <c r="DN353" s="6">
        <f t="shared" si="587"/>
        <v>48809.320401186698</v>
      </c>
      <c r="DO353" s="6">
        <f t="shared" si="587"/>
        <v>48809.320401186698</v>
      </c>
      <c r="DP353" s="6">
        <f t="shared" si="587"/>
        <v>48809.320401186698</v>
      </c>
      <c r="DQ353" s="6">
        <f t="shared" si="587"/>
        <v>48809.320401186698</v>
      </c>
      <c r="DR353" s="6">
        <f t="shared" si="587"/>
        <v>0</v>
      </c>
      <c r="DS353" s="6">
        <f t="shared" si="587"/>
        <v>0</v>
      </c>
      <c r="DT353" s="6">
        <f t="shared" si="587"/>
        <v>0</v>
      </c>
      <c r="DU353" s="6">
        <f t="shared" si="587"/>
        <v>0</v>
      </c>
      <c r="DV353" s="6">
        <f t="shared" si="587"/>
        <v>0</v>
      </c>
      <c r="DW353" s="6">
        <f t="shared" si="587"/>
        <v>0</v>
      </c>
      <c r="DX353" s="6">
        <f t="shared" si="587"/>
        <v>0</v>
      </c>
      <c r="DY353" s="6">
        <f t="shared" si="587"/>
        <v>0</v>
      </c>
      <c r="DZ353" s="6">
        <f t="shared" si="587"/>
        <v>0</v>
      </c>
      <c r="EA353" s="6">
        <f t="shared" si="587"/>
        <v>0</v>
      </c>
      <c r="EB353" s="6">
        <f t="shared" si="587"/>
        <v>0</v>
      </c>
      <c r="EC353" s="6">
        <f t="shared" si="587"/>
        <v>0</v>
      </c>
      <c r="ED353" s="6">
        <f t="shared" si="587"/>
        <v>0</v>
      </c>
      <c r="EE353" s="6">
        <f t="shared" si="587"/>
        <v>0</v>
      </c>
      <c r="EF353" s="6">
        <f t="shared" ref="EF353:FA353" si="588">EF338*EF179</f>
        <v>0</v>
      </c>
      <c r="EG353" s="6">
        <f t="shared" si="588"/>
        <v>0</v>
      </c>
      <c r="EH353" s="6">
        <f t="shared" si="588"/>
        <v>0</v>
      </c>
      <c r="EI353" s="6">
        <f t="shared" si="588"/>
        <v>0</v>
      </c>
      <c r="EJ353" s="6">
        <f t="shared" si="588"/>
        <v>0</v>
      </c>
      <c r="EK353" s="6">
        <f t="shared" si="588"/>
        <v>0</v>
      </c>
      <c r="EL353" s="6">
        <f t="shared" si="588"/>
        <v>0</v>
      </c>
      <c r="EM353" s="6">
        <f t="shared" si="588"/>
        <v>0</v>
      </c>
      <c r="EN353" s="6">
        <f t="shared" si="588"/>
        <v>0</v>
      </c>
      <c r="EO353" s="6">
        <f t="shared" si="588"/>
        <v>0</v>
      </c>
      <c r="EP353" s="6">
        <f t="shared" si="588"/>
        <v>0</v>
      </c>
      <c r="EQ353" s="6">
        <f t="shared" si="588"/>
        <v>0</v>
      </c>
      <c r="ER353" s="6">
        <f t="shared" si="588"/>
        <v>0</v>
      </c>
      <c r="ES353" s="6">
        <f t="shared" si="588"/>
        <v>0</v>
      </c>
      <c r="ET353" s="6">
        <f t="shared" si="588"/>
        <v>0</v>
      </c>
      <c r="EU353" s="6">
        <f t="shared" si="588"/>
        <v>0</v>
      </c>
      <c r="EV353" s="6">
        <f t="shared" si="588"/>
        <v>0</v>
      </c>
      <c r="EW353" s="6">
        <f t="shared" si="588"/>
        <v>0</v>
      </c>
      <c r="EX353" s="6">
        <f t="shared" si="588"/>
        <v>0</v>
      </c>
      <c r="EY353" s="6">
        <f t="shared" si="588"/>
        <v>0</v>
      </c>
      <c r="EZ353" s="6">
        <f t="shared" si="588"/>
        <v>0</v>
      </c>
      <c r="FA353" s="6">
        <f t="shared" si="588"/>
        <v>0</v>
      </c>
    </row>
    <row r="354" spans="2:157" ht="15" thickBot="1" x14ac:dyDescent="0.4">
      <c r="C354" s="9" t="s">
        <v>180</v>
      </c>
      <c r="D354" s="9"/>
      <c r="E354" s="9"/>
      <c r="F354" s="9"/>
      <c r="G354" s="9"/>
      <c r="H354" s="10">
        <f>H348+H349-H350+H351+H352-H353</f>
        <v>1E-4</v>
      </c>
      <c r="I354" s="10">
        <f t="shared" ref="I354:BT354" si="589">I348+I349-I350+I351+I352-I353</f>
        <v>2.0000000000000001E-4</v>
      </c>
      <c r="J354" s="10">
        <f t="shared" si="589"/>
        <v>3.0000000000000003E-4</v>
      </c>
      <c r="K354" s="10">
        <f t="shared" si="589"/>
        <v>4.0000000000000002E-4</v>
      </c>
      <c r="L354" s="10">
        <f t="shared" si="589"/>
        <v>5.0000000000000001E-4</v>
      </c>
      <c r="M354" s="10">
        <f t="shared" si="589"/>
        <v>6.0000000000000006E-4</v>
      </c>
      <c r="N354" s="10">
        <f t="shared" si="589"/>
        <v>35252.123325</v>
      </c>
      <c r="O354" s="10">
        <f t="shared" si="589"/>
        <v>35252.123424999998</v>
      </c>
      <c r="P354" s="10">
        <f t="shared" si="589"/>
        <v>171038.07762500001</v>
      </c>
      <c r="Q354" s="10">
        <f t="shared" si="589"/>
        <v>861718.55620000011</v>
      </c>
      <c r="R354" s="10">
        <f t="shared" si="589"/>
        <v>1723437.1117000002</v>
      </c>
      <c r="S354" s="10">
        <f t="shared" si="589"/>
        <v>2611268.3507000003</v>
      </c>
      <c r="T354" s="10">
        <f t="shared" si="589"/>
        <v>1703807.1156920004</v>
      </c>
      <c r="U354" s="10">
        <f t="shared" si="589"/>
        <v>1703807.1156920004</v>
      </c>
      <c r="V354" s="10">
        <f t="shared" si="589"/>
        <v>1675576.9039679228</v>
      </c>
      <c r="W354" s="10">
        <f t="shared" si="589"/>
        <v>1650891.4626930952</v>
      </c>
      <c r="X354" s="10">
        <f t="shared" si="589"/>
        <v>1626206.0214182676</v>
      </c>
      <c r="Y354" s="10">
        <f t="shared" si="589"/>
        <v>1601520.58014344</v>
      </c>
      <c r="Z354" s="10">
        <f t="shared" si="589"/>
        <v>1578431.282005751</v>
      </c>
      <c r="AA354" s="10">
        <f t="shared" si="589"/>
        <v>1499374.6092796908</v>
      </c>
      <c r="AB354" s="10">
        <f t="shared" si="589"/>
        <v>1420317.9365536305</v>
      </c>
      <c r="AC354" s="10">
        <f t="shared" si="589"/>
        <v>1341261.2638275702</v>
      </c>
      <c r="AD354" s="10">
        <f t="shared" si="589"/>
        <v>1295275.8604421737</v>
      </c>
      <c r="AE354" s="10">
        <f t="shared" si="589"/>
        <v>1249290.4570567771</v>
      </c>
      <c r="AF354" s="10">
        <f t="shared" si="589"/>
        <v>1203305.0536713805</v>
      </c>
      <c r="AG354" s="10">
        <f t="shared" si="589"/>
        <v>1157319.6502859839</v>
      </c>
      <c r="AH354" s="10">
        <f t="shared" si="589"/>
        <v>1131159.6960508574</v>
      </c>
      <c r="AI354" s="10">
        <f t="shared" si="589"/>
        <v>1104999.7418157309</v>
      </c>
      <c r="AJ354" s="10">
        <f t="shared" si="589"/>
        <v>1078839.7875806044</v>
      </c>
      <c r="AK354" s="10">
        <f t="shared" si="589"/>
        <v>1052679.8333454779</v>
      </c>
      <c r="AL354" s="10">
        <f t="shared" si="589"/>
        <v>1026476.9936882684</v>
      </c>
      <c r="AM354" s="10">
        <f t="shared" si="589"/>
        <v>1000274.1540310589</v>
      </c>
      <c r="AN354" s="10">
        <f t="shared" si="589"/>
        <v>974071.31437384943</v>
      </c>
      <c r="AO354" s="10">
        <f t="shared" si="589"/>
        <v>947868.47471663996</v>
      </c>
      <c r="AP354" s="10">
        <f t="shared" si="589"/>
        <v>932967.85445534694</v>
      </c>
      <c r="AQ354" s="10">
        <f t="shared" si="589"/>
        <v>918067.23419405392</v>
      </c>
      <c r="AR354" s="10">
        <f t="shared" si="589"/>
        <v>903166.6139327609</v>
      </c>
      <c r="AS354" s="10">
        <f t="shared" si="589"/>
        <v>888265.99367146788</v>
      </c>
      <c r="AT354" s="10">
        <f t="shared" si="589"/>
        <v>888265.99367146788</v>
      </c>
      <c r="AU354" s="10">
        <f t="shared" si="589"/>
        <v>888265.99367146788</v>
      </c>
      <c r="AV354" s="10">
        <f t="shared" si="589"/>
        <v>888265.99367146788</v>
      </c>
      <c r="AW354" s="10">
        <f t="shared" si="589"/>
        <v>888265.99367146788</v>
      </c>
      <c r="AX354" s="10">
        <f t="shared" si="589"/>
        <v>888265.99367146788</v>
      </c>
      <c r="AY354" s="10">
        <f t="shared" si="589"/>
        <v>888265.99367146788</v>
      </c>
      <c r="AZ354" s="10">
        <f t="shared" si="589"/>
        <v>888265.99367146788</v>
      </c>
      <c r="BA354" s="10">
        <f t="shared" si="589"/>
        <v>888265.99367146788</v>
      </c>
      <c r="BB354" s="10">
        <f t="shared" si="589"/>
        <v>888265.99367146788</v>
      </c>
      <c r="BC354" s="10">
        <f t="shared" si="589"/>
        <v>888265.99367146788</v>
      </c>
      <c r="BD354" s="10">
        <f t="shared" si="589"/>
        <v>888265.99367146788</v>
      </c>
      <c r="BE354" s="10">
        <f t="shared" si="589"/>
        <v>888265.99367146788</v>
      </c>
      <c r="BF354" s="10">
        <f t="shared" si="589"/>
        <v>888265.99367146788</v>
      </c>
      <c r="BG354" s="10">
        <f t="shared" si="589"/>
        <v>888265.99367146788</v>
      </c>
      <c r="BH354" s="10">
        <f t="shared" si="589"/>
        <v>888265.99367146788</v>
      </c>
      <c r="BI354" s="10">
        <f t="shared" si="589"/>
        <v>888265.99367146788</v>
      </c>
      <c r="BJ354" s="10">
        <f t="shared" si="589"/>
        <v>888265.99367146788</v>
      </c>
      <c r="BK354" s="10">
        <f t="shared" si="589"/>
        <v>888265.99367146788</v>
      </c>
      <c r="BL354" s="10">
        <f t="shared" si="589"/>
        <v>888265.99367146788</v>
      </c>
      <c r="BM354" s="10">
        <f t="shared" si="589"/>
        <v>888265.99367146788</v>
      </c>
      <c r="BN354" s="10">
        <f t="shared" si="589"/>
        <v>888265.99367146788</v>
      </c>
      <c r="BO354" s="10">
        <f t="shared" si="589"/>
        <v>888265.99367146788</v>
      </c>
      <c r="BP354" s="10">
        <f t="shared" si="589"/>
        <v>888265.99367146788</v>
      </c>
      <c r="BQ354" s="10">
        <f t="shared" si="589"/>
        <v>888265.99367146788</v>
      </c>
      <c r="BR354" s="10">
        <f t="shared" si="589"/>
        <v>888265.99367146788</v>
      </c>
      <c r="BS354" s="10">
        <f t="shared" si="589"/>
        <v>888265.99367146788</v>
      </c>
      <c r="BT354" s="10">
        <f t="shared" si="589"/>
        <v>888265.99367146788</v>
      </c>
      <c r="BU354" s="10">
        <f t="shared" ref="BU354:EF354" si="590">BU348+BU349-BU350+BU351+BU352-BU353</f>
        <v>888265.99367146788</v>
      </c>
      <c r="BV354" s="10">
        <f t="shared" si="590"/>
        <v>888265.99367146799</v>
      </c>
      <c r="BW354" s="10">
        <f t="shared" si="590"/>
        <v>888265.99367146799</v>
      </c>
      <c r="BX354" s="10">
        <f t="shared" si="590"/>
        <v>888265.99367146799</v>
      </c>
      <c r="BY354" s="10">
        <f t="shared" si="590"/>
        <v>888265.99367146799</v>
      </c>
      <c r="BZ354" s="10">
        <f t="shared" si="590"/>
        <v>888265.99367146799</v>
      </c>
      <c r="CA354" s="10">
        <f t="shared" si="590"/>
        <v>888265.99367146799</v>
      </c>
      <c r="CB354" s="10">
        <f t="shared" si="590"/>
        <v>888265.99367146799</v>
      </c>
      <c r="CC354" s="10">
        <f t="shared" si="590"/>
        <v>888265.99367146799</v>
      </c>
      <c r="CD354" s="10">
        <f t="shared" si="590"/>
        <v>888265.99367146811</v>
      </c>
      <c r="CE354" s="10">
        <f t="shared" si="590"/>
        <v>888265.99367146811</v>
      </c>
      <c r="CF354" s="10">
        <f t="shared" si="590"/>
        <v>888265.99367146811</v>
      </c>
      <c r="CG354" s="10">
        <f t="shared" si="590"/>
        <v>888265.99367146811</v>
      </c>
      <c r="CH354" s="10">
        <f t="shared" si="590"/>
        <v>888265.99367146811</v>
      </c>
      <c r="CI354" s="10">
        <f t="shared" si="590"/>
        <v>888265.99367146811</v>
      </c>
      <c r="CJ354" s="10">
        <f t="shared" si="590"/>
        <v>888265.99367146811</v>
      </c>
      <c r="CK354" s="10">
        <f t="shared" si="590"/>
        <v>888265.99367146811</v>
      </c>
      <c r="CL354" s="10">
        <f t="shared" si="590"/>
        <v>888265.99367146811</v>
      </c>
      <c r="CM354" s="10">
        <f t="shared" si="590"/>
        <v>888265.99367146811</v>
      </c>
      <c r="CN354" s="10">
        <f t="shared" si="590"/>
        <v>888265.99367146811</v>
      </c>
      <c r="CO354" s="10">
        <f t="shared" si="590"/>
        <v>888265.99367146811</v>
      </c>
      <c r="CP354" s="10">
        <f t="shared" si="590"/>
        <v>888265.99367146811</v>
      </c>
      <c r="CQ354" s="10">
        <f t="shared" si="590"/>
        <v>888265.99367146811</v>
      </c>
      <c r="CR354" s="10">
        <f t="shared" si="590"/>
        <v>888265.99367146811</v>
      </c>
      <c r="CS354" s="10">
        <f t="shared" si="590"/>
        <v>888265.99367146811</v>
      </c>
      <c r="CT354" s="10">
        <f t="shared" si="590"/>
        <v>888265.99367146811</v>
      </c>
      <c r="CU354" s="10">
        <f t="shared" si="590"/>
        <v>888265.99367146811</v>
      </c>
      <c r="CV354" s="10">
        <f t="shared" si="590"/>
        <v>888265.99367146811</v>
      </c>
      <c r="CW354" s="10">
        <f t="shared" si="590"/>
        <v>888265.99367146811</v>
      </c>
      <c r="CX354" s="10">
        <f t="shared" si="590"/>
        <v>888265.99367146823</v>
      </c>
      <c r="CY354" s="10">
        <f t="shared" si="590"/>
        <v>888265.99367146823</v>
      </c>
      <c r="CZ354" s="10">
        <f t="shared" si="590"/>
        <v>888265.99367146823</v>
      </c>
      <c r="DA354" s="10">
        <f t="shared" si="590"/>
        <v>888265.99367146823</v>
      </c>
      <c r="DB354" s="10">
        <f t="shared" si="590"/>
        <v>888265.99367146823</v>
      </c>
      <c r="DC354" s="10">
        <f t="shared" si="590"/>
        <v>888265.99367146823</v>
      </c>
      <c r="DD354" s="10">
        <f t="shared" si="590"/>
        <v>888265.99367146823</v>
      </c>
      <c r="DE354" s="10">
        <f t="shared" si="590"/>
        <v>888265.99367146823</v>
      </c>
      <c r="DF354" s="10">
        <f t="shared" si="590"/>
        <v>888265.99367146823</v>
      </c>
      <c r="DG354" s="10">
        <f t="shared" si="590"/>
        <v>888265.99367146823</v>
      </c>
      <c r="DH354" s="10">
        <f t="shared" si="590"/>
        <v>888265.99367146823</v>
      </c>
      <c r="DI354" s="10">
        <f t="shared" si="590"/>
        <v>888265.99367146823</v>
      </c>
      <c r="DJ354" s="10">
        <f t="shared" si="590"/>
        <v>888265.99367146823</v>
      </c>
      <c r="DK354" s="10">
        <f t="shared" si="590"/>
        <v>888265.99367146823</v>
      </c>
      <c r="DL354" s="10">
        <f t="shared" si="590"/>
        <v>888265.99367146823</v>
      </c>
      <c r="DM354" s="10">
        <f t="shared" si="590"/>
        <v>888265.99367146823</v>
      </c>
      <c r="DN354" s="10">
        <f t="shared" si="590"/>
        <v>888265.99367146823</v>
      </c>
      <c r="DO354" s="10">
        <f t="shared" si="590"/>
        <v>888265.99367146823</v>
      </c>
      <c r="DP354" s="10">
        <f t="shared" si="590"/>
        <v>888265.99367146823</v>
      </c>
      <c r="DQ354" s="10">
        <f t="shared" si="590"/>
        <v>888265.99367146823</v>
      </c>
      <c r="DR354" s="10">
        <f t="shared" si="590"/>
        <v>888265.99367146823</v>
      </c>
      <c r="DS354" s="10">
        <f t="shared" si="590"/>
        <v>888265.99367146823</v>
      </c>
      <c r="DT354" s="10">
        <f t="shared" si="590"/>
        <v>888265.99367146823</v>
      </c>
      <c r="DU354" s="10">
        <f t="shared" si="590"/>
        <v>888265.99367146823</v>
      </c>
      <c r="DV354" s="10">
        <f t="shared" si="590"/>
        <v>888265.99367146823</v>
      </c>
      <c r="DW354" s="10">
        <f t="shared" si="590"/>
        <v>888265.99367146823</v>
      </c>
      <c r="DX354" s="10">
        <f t="shared" si="590"/>
        <v>888265.99367146823</v>
      </c>
      <c r="DY354" s="10">
        <f t="shared" si="590"/>
        <v>888265.99367146823</v>
      </c>
      <c r="DZ354" s="10">
        <f t="shared" si="590"/>
        <v>888265.99367146823</v>
      </c>
      <c r="EA354" s="10">
        <f t="shared" si="590"/>
        <v>888265.99367146823</v>
      </c>
      <c r="EB354" s="10">
        <f t="shared" si="590"/>
        <v>888265.99367146823</v>
      </c>
      <c r="EC354" s="10">
        <f t="shared" si="590"/>
        <v>888265.99367146823</v>
      </c>
      <c r="ED354" s="10">
        <f t="shared" si="590"/>
        <v>888265.99367146823</v>
      </c>
      <c r="EE354" s="10">
        <f t="shared" si="590"/>
        <v>888265.99367146823</v>
      </c>
      <c r="EF354" s="10">
        <f t="shared" si="590"/>
        <v>888265.99367146823</v>
      </c>
      <c r="EG354" s="10">
        <f t="shared" ref="EG354:FA354" si="591">EG348+EG349-EG350+EG351+EG352-EG353</f>
        <v>888265.99367146823</v>
      </c>
      <c r="EH354" s="10">
        <f t="shared" si="591"/>
        <v>888265.99367146823</v>
      </c>
      <c r="EI354" s="10">
        <f t="shared" si="591"/>
        <v>888265.99367146823</v>
      </c>
      <c r="EJ354" s="10">
        <f t="shared" si="591"/>
        <v>888265.99367146823</v>
      </c>
      <c r="EK354" s="10">
        <f t="shared" si="591"/>
        <v>888265.99367146823</v>
      </c>
      <c r="EL354" s="10">
        <f t="shared" si="591"/>
        <v>888265.99367146823</v>
      </c>
      <c r="EM354" s="10">
        <f t="shared" si="591"/>
        <v>888265.99367146823</v>
      </c>
      <c r="EN354" s="10">
        <f t="shared" si="591"/>
        <v>888265.99367146823</v>
      </c>
      <c r="EO354" s="10">
        <f t="shared" si="591"/>
        <v>888265.99367146823</v>
      </c>
      <c r="EP354" s="10">
        <f t="shared" si="591"/>
        <v>888265.99367146823</v>
      </c>
      <c r="EQ354" s="10">
        <f t="shared" si="591"/>
        <v>888265.99367146823</v>
      </c>
      <c r="ER354" s="10">
        <f t="shared" si="591"/>
        <v>888265.99367146823</v>
      </c>
      <c r="ES354" s="10">
        <f t="shared" si="591"/>
        <v>888265.99367146823</v>
      </c>
      <c r="ET354" s="10">
        <f t="shared" si="591"/>
        <v>888265.99367146823</v>
      </c>
      <c r="EU354" s="10">
        <f t="shared" si="591"/>
        <v>888265.99367146823</v>
      </c>
      <c r="EV354" s="10">
        <f t="shared" si="591"/>
        <v>888265.99367146823</v>
      </c>
      <c r="EW354" s="10">
        <f t="shared" si="591"/>
        <v>888265.99367146823</v>
      </c>
      <c r="EX354" s="10">
        <f t="shared" si="591"/>
        <v>888265.99367146823</v>
      </c>
      <c r="EY354" s="10">
        <f t="shared" si="591"/>
        <v>888265.99367146823</v>
      </c>
      <c r="EZ354" s="10">
        <f t="shared" si="591"/>
        <v>888265.99367146823</v>
      </c>
      <c r="FA354" s="10">
        <f t="shared" si="591"/>
        <v>888265.99367146823</v>
      </c>
    </row>
    <row r="356" spans="2:157" x14ac:dyDescent="0.35">
      <c r="B356" s="2" t="s">
        <v>181</v>
      </c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  <c r="BI356" s="6"/>
      <c r="BJ356" s="6"/>
      <c r="BK356" s="6"/>
      <c r="BL356" s="6"/>
      <c r="BM356" s="6"/>
      <c r="BN356" s="6"/>
      <c r="BO356" s="6"/>
      <c r="BP356" s="6"/>
      <c r="BQ356" s="6"/>
      <c r="BR356" s="6"/>
      <c r="BS356" s="6"/>
      <c r="BT356" s="6"/>
      <c r="BU356" s="6"/>
      <c r="BV356" s="6"/>
      <c r="BW356" s="6"/>
      <c r="BX356" s="6"/>
      <c r="BY356" s="6"/>
      <c r="BZ356" s="6"/>
      <c r="CA356" s="6"/>
      <c r="CB356" s="6"/>
      <c r="CC356" s="6"/>
      <c r="CD356" s="6"/>
      <c r="CE356" s="6"/>
      <c r="CF356" s="6"/>
      <c r="CG356" s="6"/>
      <c r="CH356" s="6"/>
      <c r="CI356" s="6"/>
      <c r="CJ356" s="6"/>
      <c r="CK356" s="6"/>
      <c r="CL356" s="6"/>
      <c r="CM356" s="6"/>
      <c r="CN356" s="6"/>
      <c r="CO356" s="6"/>
      <c r="CP356" s="6"/>
      <c r="CQ356" s="6"/>
      <c r="CR356" s="6"/>
      <c r="CS356" s="6"/>
      <c r="CT356" s="6"/>
      <c r="CU356" s="6"/>
      <c r="CV356" s="6"/>
      <c r="CW356" s="6"/>
      <c r="CX356" s="6"/>
      <c r="CY356" s="6"/>
      <c r="CZ356" s="6"/>
      <c r="DA356" s="6"/>
      <c r="DB356" s="6"/>
      <c r="DC356" s="6"/>
      <c r="DD356" s="6"/>
      <c r="DE356" s="6"/>
      <c r="DF356" s="6"/>
      <c r="DG356" s="6"/>
      <c r="DH356" s="6"/>
      <c r="DI356" s="6"/>
      <c r="DJ356" s="6"/>
      <c r="DK356" s="6"/>
      <c r="DL356" s="6"/>
      <c r="DM356" s="6"/>
      <c r="DN356" s="6"/>
      <c r="DO356" s="6"/>
      <c r="DP356" s="6"/>
      <c r="DQ356" s="6"/>
      <c r="DR356" s="6"/>
      <c r="DS356" s="6"/>
      <c r="DT356" s="6"/>
      <c r="DU356" s="6"/>
      <c r="DV356" s="6"/>
      <c r="DW356" s="6"/>
      <c r="DX356" s="6"/>
      <c r="DY356" s="6"/>
      <c r="DZ356" s="6"/>
      <c r="EA356" s="6"/>
      <c r="EB356" s="6"/>
      <c r="EC356" s="6"/>
      <c r="ED356" s="6"/>
      <c r="EE356" s="6"/>
      <c r="EF356" s="6"/>
      <c r="EG356" s="6"/>
      <c r="EH356" s="6"/>
      <c r="EI356" s="6"/>
      <c r="EJ356" s="6"/>
      <c r="EK356" s="6"/>
      <c r="EL356" s="6"/>
      <c r="EM356" s="6"/>
      <c r="EN356" s="6"/>
      <c r="EO356" s="6"/>
      <c r="EP356" s="6"/>
      <c r="EQ356" s="6"/>
      <c r="ER356" s="6"/>
      <c r="ES356" s="6"/>
      <c r="ET356" s="6"/>
      <c r="EU356" s="6"/>
      <c r="EV356" s="6"/>
      <c r="EW356" s="6"/>
      <c r="EX356" s="6"/>
      <c r="EY356" s="6"/>
      <c r="EZ356" s="6"/>
      <c r="FA356" s="6"/>
    </row>
    <row r="357" spans="2:157" x14ac:dyDescent="0.35">
      <c r="C357" s="2" t="s">
        <v>128</v>
      </c>
      <c r="H357" s="6">
        <f>H354</f>
        <v>1E-4</v>
      </c>
      <c r="I357" s="6">
        <f t="shared" ref="I357:BT357" si="592">I354</f>
        <v>2.0000000000000001E-4</v>
      </c>
      <c r="J357" s="6">
        <f t="shared" si="592"/>
        <v>3.0000000000000003E-4</v>
      </c>
      <c r="K357" s="6">
        <f t="shared" si="592"/>
        <v>4.0000000000000002E-4</v>
      </c>
      <c r="L357" s="6">
        <f t="shared" si="592"/>
        <v>5.0000000000000001E-4</v>
      </c>
      <c r="M357" s="6">
        <f t="shared" si="592"/>
        <v>6.0000000000000006E-4</v>
      </c>
      <c r="N357" s="6">
        <f t="shared" si="592"/>
        <v>35252.123325</v>
      </c>
      <c r="O357" s="6">
        <f t="shared" si="592"/>
        <v>35252.123424999998</v>
      </c>
      <c r="P357" s="6">
        <f t="shared" si="592"/>
        <v>171038.07762500001</v>
      </c>
      <c r="Q357" s="6">
        <f t="shared" si="592"/>
        <v>861718.55620000011</v>
      </c>
      <c r="R357" s="6">
        <f t="shared" si="592"/>
        <v>1723437.1117000002</v>
      </c>
      <c r="S357" s="6">
        <f t="shared" si="592"/>
        <v>2611268.3507000003</v>
      </c>
      <c r="T357" s="6">
        <f t="shared" si="592"/>
        <v>1703807.1156920004</v>
      </c>
      <c r="U357" s="6">
        <f t="shared" si="592"/>
        <v>1703807.1156920004</v>
      </c>
      <c r="V357" s="6">
        <f t="shared" si="592"/>
        <v>1675576.9039679228</v>
      </c>
      <c r="W357" s="6">
        <f t="shared" si="592"/>
        <v>1650891.4626930952</v>
      </c>
      <c r="X357" s="6">
        <f t="shared" si="592"/>
        <v>1626206.0214182676</v>
      </c>
      <c r="Y357" s="6">
        <f t="shared" si="592"/>
        <v>1601520.58014344</v>
      </c>
      <c r="Z357" s="6">
        <f t="shared" si="592"/>
        <v>1578431.282005751</v>
      </c>
      <c r="AA357" s="6">
        <f t="shared" si="592"/>
        <v>1499374.6092796908</v>
      </c>
      <c r="AB357" s="6">
        <f t="shared" si="592"/>
        <v>1420317.9365536305</v>
      </c>
      <c r="AC357" s="6">
        <f t="shared" si="592"/>
        <v>1341261.2638275702</v>
      </c>
      <c r="AD357" s="6">
        <f t="shared" si="592"/>
        <v>1295275.8604421737</v>
      </c>
      <c r="AE357" s="6">
        <f t="shared" si="592"/>
        <v>1249290.4570567771</v>
      </c>
      <c r="AF357" s="6">
        <f t="shared" si="592"/>
        <v>1203305.0536713805</v>
      </c>
      <c r="AG357" s="6">
        <f t="shared" si="592"/>
        <v>1157319.6502859839</v>
      </c>
      <c r="AH357" s="6">
        <f t="shared" si="592"/>
        <v>1131159.6960508574</v>
      </c>
      <c r="AI357" s="6">
        <f t="shared" si="592"/>
        <v>1104999.7418157309</v>
      </c>
      <c r="AJ357" s="6">
        <f t="shared" si="592"/>
        <v>1078839.7875806044</v>
      </c>
      <c r="AK357" s="6">
        <f t="shared" si="592"/>
        <v>1052679.8333454779</v>
      </c>
      <c r="AL357" s="6">
        <f t="shared" si="592"/>
        <v>1026476.9936882684</v>
      </c>
      <c r="AM357" s="6">
        <f t="shared" si="592"/>
        <v>1000274.1540310589</v>
      </c>
      <c r="AN357" s="6">
        <f t="shared" si="592"/>
        <v>974071.31437384943</v>
      </c>
      <c r="AO357" s="6">
        <f t="shared" si="592"/>
        <v>947868.47471663996</v>
      </c>
      <c r="AP357" s="6">
        <f t="shared" si="592"/>
        <v>932967.85445534694</v>
      </c>
      <c r="AQ357" s="6">
        <f t="shared" si="592"/>
        <v>918067.23419405392</v>
      </c>
      <c r="AR357" s="6">
        <f t="shared" si="592"/>
        <v>903166.6139327609</v>
      </c>
      <c r="AS357" s="6">
        <f t="shared" si="592"/>
        <v>888265.99367146788</v>
      </c>
      <c r="AT357" s="6">
        <f t="shared" si="592"/>
        <v>888265.99367146788</v>
      </c>
      <c r="AU357" s="6">
        <f t="shared" si="592"/>
        <v>888265.99367146788</v>
      </c>
      <c r="AV357" s="6">
        <f t="shared" si="592"/>
        <v>888265.99367146788</v>
      </c>
      <c r="AW357" s="6">
        <f t="shared" si="592"/>
        <v>888265.99367146788</v>
      </c>
      <c r="AX357" s="6">
        <f t="shared" si="592"/>
        <v>888265.99367146788</v>
      </c>
      <c r="AY357" s="6">
        <f t="shared" si="592"/>
        <v>888265.99367146788</v>
      </c>
      <c r="AZ357" s="6">
        <f t="shared" si="592"/>
        <v>888265.99367146788</v>
      </c>
      <c r="BA357" s="6">
        <f t="shared" si="592"/>
        <v>888265.99367146788</v>
      </c>
      <c r="BB357" s="6">
        <f t="shared" si="592"/>
        <v>888265.99367146788</v>
      </c>
      <c r="BC357" s="6">
        <f t="shared" si="592"/>
        <v>888265.99367146788</v>
      </c>
      <c r="BD357" s="6">
        <f t="shared" si="592"/>
        <v>888265.99367146788</v>
      </c>
      <c r="BE357" s="6">
        <f t="shared" si="592"/>
        <v>888265.99367146788</v>
      </c>
      <c r="BF357" s="6">
        <f t="shared" si="592"/>
        <v>888265.99367146788</v>
      </c>
      <c r="BG357" s="6">
        <f t="shared" si="592"/>
        <v>888265.99367146788</v>
      </c>
      <c r="BH357" s="6">
        <f t="shared" si="592"/>
        <v>888265.99367146788</v>
      </c>
      <c r="BI357" s="6">
        <f t="shared" si="592"/>
        <v>888265.99367146788</v>
      </c>
      <c r="BJ357" s="6">
        <f t="shared" si="592"/>
        <v>888265.99367146788</v>
      </c>
      <c r="BK357" s="6">
        <f t="shared" si="592"/>
        <v>888265.99367146788</v>
      </c>
      <c r="BL357" s="6">
        <f t="shared" si="592"/>
        <v>888265.99367146788</v>
      </c>
      <c r="BM357" s="6">
        <f t="shared" si="592"/>
        <v>888265.99367146788</v>
      </c>
      <c r="BN357" s="6">
        <f t="shared" si="592"/>
        <v>888265.99367146788</v>
      </c>
      <c r="BO357" s="6">
        <f t="shared" si="592"/>
        <v>888265.99367146788</v>
      </c>
      <c r="BP357" s="6">
        <f t="shared" si="592"/>
        <v>888265.99367146788</v>
      </c>
      <c r="BQ357" s="6">
        <f t="shared" si="592"/>
        <v>888265.99367146788</v>
      </c>
      <c r="BR357" s="6">
        <f t="shared" si="592"/>
        <v>888265.99367146788</v>
      </c>
      <c r="BS357" s="6">
        <f t="shared" si="592"/>
        <v>888265.99367146788</v>
      </c>
      <c r="BT357" s="6">
        <f t="shared" si="592"/>
        <v>888265.99367146788</v>
      </c>
      <c r="BU357" s="6">
        <f t="shared" ref="BU357:EF357" si="593">BU354</f>
        <v>888265.99367146788</v>
      </c>
      <c r="BV357" s="6">
        <f t="shared" si="593"/>
        <v>888265.99367146799</v>
      </c>
      <c r="BW357" s="6">
        <f t="shared" si="593"/>
        <v>888265.99367146799</v>
      </c>
      <c r="BX357" s="6">
        <f t="shared" si="593"/>
        <v>888265.99367146799</v>
      </c>
      <c r="BY357" s="6">
        <f t="shared" si="593"/>
        <v>888265.99367146799</v>
      </c>
      <c r="BZ357" s="6">
        <f t="shared" si="593"/>
        <v>888265.99367146799</v>
      </c>
      <c r="CA357" s="6">
        <f t="shared" si="593"/>
        <v>888265.99367146799</v>
      </c>
      <c r="CB357" s="6">
        <f t="shared" si="593"/>
        <v>888265.99367146799</v>
      </c>
      <c r="CC357" s="6">
        <f t="shared" si="593"/>
        <v>888265.99367146799</v>
      </c>
      <c r="CD357" s="6">
        <f t="shared" si="593"/>
        <v>888265.99367146811</v>
      </c>
      <c r="CE357" s="6">
        <f t="shared" si="593"/>
        <v>888265.99367146811</v>
      </c>
      <c r="CF357" s="6">
        <f t="shared" si="593"/>
        <v>888265.99367146811</v>
      </c>
      <c r="CG357" s="6">
        <f t="shared" si="593"/>
        <v>888265.99367146811</v>
      </c>
      <c r="CH357" s="6">
        <f t="shared" si="593"/>
        <v>888265.99367146811</v>
      </c>
      <c r="CI357" s="6">
        <f t="shared" si="593"/>
        <v>888265.99367146811</v>
      </c>
      <c r="CJ357" s="6">
        <f t="shared" si="593"/>
        <v>888265.99367146811</v>
      </c>
      <c r="CK357" s="6">
        <f t="shared" si="593"/>
        <v>888265.99367146811</v>
      </c>
      <c r="CL357" s="6">
        <f t="shared" si="593"/>
        <v>888265.99367146811</v>
      </c>
      <c r="CM357" s="6">
        <f t="shared" si="593"/>
        <v>888265.99367146811</v>
      </c>
      <c r="CN357" s="6">
        <f t="shared" si="593"/>
        <v>888265.99367146811</v>
      </c>
      <c r="CO357" s="6">
        <f t="shared" si="593"/>
        <v>888265.99367146811</v>
      </c>
      <c r="CP357" s="6">
        <f t="shared" si="593"/>
        <v>888265.99367146811</v>
      </c>
      <c r="CQ357" s="6">
        <f t="shared" si="593"/>
        <v>888265.99367146811</v>
      </c>
      <c r="CR357" s="6">
        <f t="shared" si="593"/>
        <v>888265.99367146811</v>
      </c>
      <c r="CS357" s="6">
        <f t="shared" si="593"/>
        <v>888265.99367146811</v>
      </c>
      <c r="CT357" s="6">
        <f t="shared" si="593"/>
        <v>888265.99367146811</v>
      </c>
      <c r="CU357" s="6">
        <f t="shared" si="593"/>
        <v>888265.99367146811</v>
      </c>
      <c r="CV357" s="6">
        <f t="shared" si="593"/>
        <v>888265.99367146811</v>
      </c>
      <c r="CW357" s="6">
        <f t="shared" si="593"/>
        <v>888265.99367146811</v>
      </c>
      <c r="CX357" s="6">
        <f t="shared" si="593"/>
        <v>888265.99367146823</v>
      </c>
      <c r="CY357" s="6">
        <f t="shared" si="593"/>
        <v>888265.99367146823</v>
      </c>
      <c r="CZ357" s="6">
        <f t="shared" si="593"/>
        <v>888265.99367146823</v>
      </c>
      <c r="DA357" s="6">
        <f t="shared" si="593"/>
        <v>888265.99367146823</v>
      </c>
      <c r="DB357" s="6">
        <f t="shared" si="593"/>
        <v>888265.99367146823</v>
      </c>
      <c r="DC357" s="6">
        <f t="shared" si="593"/>
        <v>888265.99367146823</v>
      </c>
      <c r="DD357" s="6">
        <f t="shared" si="593"/>
        <v>888265.99367146823</v>
      </c>
      <c r="DE357" s="6">
        <f t="shared" si="593"/>
        <v>888265.99367146823</v>
      </c>
      <c r="DF357" s="6">
        <f t="shared" si="593"/>
        <v>888265.99367146823</v>
      </c>
      <c r="DG357" s="6">
        <f t="shared" si="593"/>
        <v>888265.99367146823</v>
      </c>
      <c r="DH357" s="6">
        <f t="shared" si="593"/>
        <v>888265.99367146823</v>
      </c>
      <c r="DI357" s="6">
        <f t="shared" si="593"/>
        <v>888265.99367146823</v>
      </c>
      <c r="DJ357" s="6">
        <f t="shared" si="593"/>
        <v>888265.99367146823</v>
      </c>
      <c r="DK357" s="6">
        <f t="shared" si="593"/>
        <v>888265.99367146823</v>
      </c>
      <c r="DL357" s="6">
        <f t="shared" si="593"/>
        <v>888265.99367146823</v>
      </c>
      <c r="DM357" s="6">
        <f t="shared" si="593"/>
        <v>888265.99367146823</v>
      </c>
      <c r="DN357" s="6">
        <f t="shared" si="593"/>
        <v>888265.99367146823</v>
      </c>
      <c r="DO357" s="6">
        <f t="shared" si="593"/>
        <v>888265.99367146823</v>
      </c>
      <c r="DP357" s="6">
        <f t="shared" si="593"/>
        <v>888265.99367146823</v>
      </c>
      <c r="DQ357" s="6">
        <f t="shared" si="593"/>
        <v>888265.99367146823</v>
      </c>
      <c r="DR357" s="6">
        <f t="shared" si="593"/>
        <v>888265.99367146823</v>
      </c>
      <c r="DS357" s="6">
        <f t="shared" si="593"/>
        <v>888265.99367146823</v>
      </c>
      <c r="DT357" s="6">
        <f t="shared" si="593"/>
        <v>888265.99367146823</v>
      </c>
      <c r="DU357" s="6">
        <f t="shared" si="593"/>
        <v>888265.99367146823</v>
      </c>
      <c r="DV357" s="6">
        <f t="shared" si="593"/>
        <v>888265.99367146823</v>
      </c>
      <c r="DW357" s="6">
        <f t="shared" si="593"/>
        <v>888265.99367146823</v>
      </c>
      <c r="DX357" s="6">
        <f t="shared" si="593"/>
        <v>888265.99367146823</v>
      </c>
      <c r="DY357" s="6">
        <f t="shared" si="593"/>
        <v>888265.99367146823</v>
      </c>
      <c r="DZ357" s="6">
        <f t="shared" si="593"/>
        <v>888265.99367146823</v>
      </c>
      <c r="EA357" s="6">
        <f t="shared" si="593"/>
        <v>888265.99367146823</v>
      </c>
      <c r="EB357" s="6">
        <f t="shared" si="593"/>
        <v>888265.99367146823</v>
      </c>
      <c r="EC357" s="6">
        <f t="shared" si="593"/>
        <v>888265.99367146823</v>
      </c>
      <c r="ED357" s="6">
        <f t="shared" si="593"/>
        <v>888265.99367146823</v>
      </c>
      <c r="EE357" s="6">
        <f t="shared" si="593"/>
        <v>888265.99367146823</v>
      </c>
      <c r="EF357" s="6">
        <f t="shared" si="593"/>
        <v>888265.99367146823</v>
      </c>
      <c r="EG357" s="6">
        <f t="shared" ref="EG357:FA357" si="594">EG354</f>
        <v>888265.99367146823</v>
      </c>
      <c r="EH357" s="6">
        <f t="shared" si="594"/>
        <v>888265.99367146823</v>
      </c>
      <c r="EI357" s="6">
        <f t="shared" si="594"/>
        <v>888265.99367146823</v>
      </c>
      <c r="EJ357" s="6">
        <f t="shared" si="594"/>
        <v>888265.99367146823</v>
      </c>
      <c r="EK357" s="6">
        <f t="shared" si="594"/>
        <v>888265.99367146823</v>
      </c>
      <c r="EL357" s="6">
        <f t="shared" si="594"/>
        <v>888265.99367146823</v>
      </c>
      <c r="EM357" s="6">
        <f t="shared" si="594"/>
        <v>888265.99367146823</v>
      </c>
      <c r="EN357" s="6">
        <f t="shared" si="594"/>
        <v>888265.99367146823</v>
      </c>
      <c r="EO357" s="6">
        <f t="shared" si="594"/>
        <v>888265.99367146823</v>
      </c>
      <c r="EP357" s="6">
        <f t="shared" si="594"/>
        <v>888265.99367146823</v>
      </c>
      <c r="EQ357" s="6">
        <f t="shared" si="594"/>
        <v>888265.99367146823</v>
      </c>
      <c r="ER357" s="6">
        <f t="shared" si="594"/>
        <v>888265.99367146823</v>
      </c>
      <c r="ES357" s="6">
        <f t="shared" si="594"/>
        <v>888265.99367146823</v>
      </c>
      <c r="ET357" s="6">
        <f t="shared" si="594"/>
        <v>888265.99367146823</v>
      </c>
      <c r="EU357" s="6">
        <f t="shared" si="594"/>
        <v>888265.99367146823</v>
      </c>
      <c r="EV357" s="6">
        <f t="shared" si="594"/>
        <v>888265.99367146823</v>
      </c>
      <c r="EW357" s="6">
        <f t="shared" si="594"/>
        <v>888265.99367146823</v>
      </c>
      <c r="EX357" s="6">
        <f t="shared" si="594"/>
        <v>888265.99367146823</v>
      </c>
      <c r="EY357" s="6">
        <f t="shared" si="594"/>
        <v>888265.99367146823</v>
      </c>
      <c r="EZ357" s="6">
        <f t="shared" si="594"/>
        <v>888265.99367146823</v>
      </c>
      <c r="FA357" s="6">
        <f t="shared" si="594"/>
        <v>888265.99367146823</v>
      </c>
    </row>
    <row r="358" spans="2:157" x14ac:dyDescent="0.35">
      <c r="C358" s="2" t="s">
        <v>131</v>
      </c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  <c r="BI358" s="6"/>
      <c r="BJ358" s="6"/>
      <c r="BK358" s="6"/>
      <c r="BL358" s="6"/>
      <c r="BM358" s="6"/>
      <c r="BN358" s="6"/>
      <c r="BO358" s="6"/>
      <c r="BP358" s="6"/>
      <c r="BQ358" s="6"/>
      <c r="BR358" s="6"/>
      <c r="BS358" s="6"/>
      <c r="BT358" s="6"/>
      <c r="BU358" s="6"/>
      <c r="BV358" s="6"/>
      <c r="BW358" s="6"/>
      <c r="BX358" s="6"/>
      <c r="BY358" s="6"/>
      <c r="BZ358" s="6"/>
      <c r="CA358" s="6"/>
      <c r="CB358" s="6"/>
      <c r="CC358" s="6"/>
      <c r="CD358" s="6"/>
      <c r="CE358" s="6"/>
      <c r="CF358" s="6"/>
      <c r="CG358" s="6"/>
      <c r="CH358" s="6"/>
      <c r="CI358" s="6"/>
      <c r="CJ358" s="6"/>
      <c r="CK358" s="6"/>
      <c r="CL358" s="6"/>
      <c r="CM358" s="6"/>
      <c r="CN358" s="6"/>
      <c r="CO358" s="6"/>
      <c r="CP358" s="6"/>
      <c r="CQ358" s="6"/>
      <c r="CR358" s="6"/>
      <c r="CS358" s="6"/>
      <c r="CT358" s="6"/>
      <c r="CU358" s="6"/>
      <c r="CV358" s="6"/>
      <c r="CW358" s="6"/>
      <c r="CX358" s="6"/>
      <c r="CY358" s="6"/>
      <c r="CZ358" s="6"/>
      <c r="DA358" s="6"/>
      <c r="DB358" s="6"/>
      <c r="DC358" s="6"/>
      <c r="DD358" s="6"/>
      <c r="DE358" s="6"/>
      <c r="DF358" s="6"/>
      <c r="DG358" s="6"/>
      <c r="DH358" s="6"/>
      <c r="DI358" s="6"/>
      <c r="DJ358" s="6"/>
      <c r="DK358" s="6"/>
      <c r="DL358" s="6"/>
      <c r="DM358" s="6"/>
      <c r="DN358" s="6"/>
      <c r="DO358" s="6"/>
      <c r="DP358" s="6"/>
      <c r="DQ358" s="6"/>
      <c r="DR358" s="6"/>
      <c r="DS358" s="6"/>
      <c r="DT358" s="6"/>
      <c r="DU358" s="6"/>
      <c r="DV358" s="6"/>
      <c r="DW358" s="6"/>
      <c r="DX358" s="6"/>
      <c r="DY358" s="6"/>
      <c r="DZ358" s="6"/>
      <c r="EA358" s="6"/>
      <c r="EB358" s="6"/>
      <c r="EC358" s="6"/>
      <c r="ED358" s="6"/>
      <c r="EE358" s="6"/>
      <c r="EF358" s="6"/>
      <c r="EG358" s="6"/>
      <c r="EH358" s="6"/>
      <c r="EI358" s="6"/>
      <c r="EJ358" s="6"/>
      <c r="EK358" s="6"/>
      <c r="EL358" s="6"/>
      <c r="EM358" s="6"/>
      <c r="EN358" s="6"/>
      <c r="EO358" s="6"/>
      <c r="EP358" s="6"/>
      <c r="EQ358" s="6"/>
      <c r="ER358" s="6"/>
      <c r="ES358" s="6"/>
      <c r="ET358" s="6"/>
      <c r="EU358" s="6"/>
      <c r="EV358" s="6"/>
      <c r="EW358" s="6"/>
      <c r="EX358" s="6"/>
      <c r="EY358" s="6"/>
      <c r="EZ358" s="6"/>
      <c r="FA358" s="6"/>
    </row>
    <row r="359" spans="2:157" ht="15" thickBot="1" x14ac:dyDescent="0.4">
      <c r="C359" s="9" t="s">
        <v>142</v>
      </c>
      <c r="D359" s="9"/>
      <c r="E359" s="9"/>
      <c r="F359" s="9"/>
      <c r="G359" s="9"/>
      <c r="H359" s="10">
        <f>H357+H358</f>
        <v>1E-4</v>
      </c>
      <c r="I359" s="10">
        <f t="shared" ref="I359:BT359" si="595">I357+I358</f>
        <v>2.0000000000000001E-4</v>
      </c>
      <c r="J359" s="10">
        <f t="shared" si="595"/>
        <v>3.0000000000000003E-4</v>
      </c>
      <c r="K359" s="10">
        <f t="shared" si="595"/>
        <v>4.0000000000000002E-4</v>
      </c>
      <c r="L359" s="10">
        <f t="shared" si="595"/>
        <v>5.0000000000000001E-4</v>
      </c>
      <c r="M359" s="10">
        <f t="shared" si="595"/>
        <v>6.0000000000000006E-4</v>
      </c>
      <c r="N359" s="10">
        <f t="shared" si="595"/>
        <v>35252.123325</v>
      </c>
      <c r="O359" s="10">
        <f t="shared" si="595"/>
        <v>35252.123424999998</v>
      </c>
      <c r="P359" s="10">
        <f t="shared" si="595"/>
        <v>171038.07762500001</v>
      </c>
      <c r="Q359" s="10">
        <f t="shared" si="595"/>
        <v>861718.55620000011</v>
      </c>
      <c r="R359" s="10">
        <f t="shared" si="595"/>
        <v>1723437.1117000002</v>
      </c>
      <c r="S359" s="10">
        <f t="shared" si="595"/>
        <v>2611268.3507000003</v>
      </c>
      <c r="T359" s="10">
        <f t="shared" si="595"/>
        <v>1703807.1156920004</v>
      </c>
      <c r="U359" s="10">
        <f t="shared" si="595"/>
        <v>1703807.1156920004</v>
      </c>
      <c r="V359" s="10">
        <f t="shared" si="595"/>
        <v>1675576.9039679228</v>
      </c>
      <c r="W359" s="10">
        <f t="shared" si="595"/>
        <v>1650891.4626930952</v>
      </c>
      <c r="X359" s="10">
        <f t="shared" si="595"/>
        <v>1626206.0214182676</v>
      </c>
      <c r="Y359" s="10">
        <f t="shared" si="595"/>
        <v>1601520.58014344</v>
      </c>
      <c r="Z359" s="10">
        <f t="shared" si="595"/>
        <v>1578431.282005751</v>
      </c>
      <c r="AA359" s="10">
        <f t="shared" si="595"/>
        <v>1499374.6092796908</v>
      </c>
      <c r="AB359" s="10">
        <f t="shared" si="595"/>
        <v>1420317.9365536305</v>
      </c>
      <c r="AC359" s="10">
        <f t="shared" si="595"/>
        <v>1341261.2638275702</v>
      </c>
      <c r="AD359" s="10">
        <f t="shared" si="595"/>
        <v>1295275.8604421737</v>
      </c>
      <c r="AE359" s="10">
        <f t="shared" si="595"/>
        <v>1249290.4570567771</v>
      </c>
      <c r="AF359" s="10">
        <f t="shared" si="595"/>
        <v>1203305.0536713805</v>
      </c>
      <c r="AG359" s="10">
        <f t="shared" si="595"/>
        <v>1157319.6502859839</v>
      </c>
      <c r="AH359" s="10">
        <f t="shared" si="595"/>
        <v>1131159.6960508574</v>
      </c>
      <c r="AI359" s="10">
        <f t="shared" si="595"/>
        <v>1104999.7418157309</v>
      </c>
      <c r="AJ359" s="10">
        <f t="shared" si="595"/>
        <v>1078839.7875806044</v>
      </c>
      <c r="AK359" s="10">
        <f t="shared" si="595"/>
        <v>1052679.8333454779</v>
      </c>
      <c r="AL359" s="10">
        <f t="shared" si="595"/>
        <v>1026476.9936882684</v>
      </c>
      <c r="AM359" s="10">
        <f t="shared" si="595"/>
        <v>1000274.1540310589</v>
      </c>
      <c r="AN359" s="10">
        <f t="shared" si="595"/>
        <v>974071.31437384943</v>
      </c>
      <c r="AO359" s="10">
        <f t="shared" si="595"/>
        <v>947868.47471663996</v>
      </c>
      <c r="AP359" s="10">
        <f t="shared" si="595"/>
        <v>932967.85445534694</v>
      </c>
      <c r="AQ359" s="10">
        <f t="shared" si="595"/>
        <v>918067.23419405392</v>
      </c>
      <c r="AR359" s="10">
        <f t="shared" si="595"/>
        <v>903166.6139327609</v>
      </c>
      <c r="AS359" s="10">
        <f t="shared" si="595"/>
        <v>888265.99367146788</v>
      </c>
      <c r="AT359" s="10">
        <f t="shared" si="595"/>
        <v>888265.99367146788</v>
      </c>
      <c r="AU359" s="10">
        <f t="shared" si="595"/>
        <v>888265.99367146788</v>
      </c>
      <c r="AV359" s="10">
        <f t="shared" si="595"/>
        <v>888265.99367146788</v>
      </c>
      <c r="AW359" s="10">
        <f t="shared" si="595"/>
        <v>888265.99367146788</v>
      </c>
      <c r="AX359" s="10">
        <f t="shared" si="595"/>
        <v>888265.99367146788</v>
      </c>
      <c r="AY359" s="10">
        <f t="shared" si="595"/>
        <v>888265.99367146788</v>
      </c>
      <c r="AZ359" s="10">
        <f t="shared" si="595"/>
        <v>888265.99367146788</v>
      </c>
      <c r="BA359" s="10">
        <f t="shared" si="595"/>
        <v>888265.99367146788</v>
      </c>
      <c r="BB359" s="10">
        <f t="shared" si="595"/>
        <v>888265.99367146788</v>
      </c>
      <c r="BC359" s="10">
        <f t="shared" si="595"/>
        <v>888265.99367146788</v>
      </c>
      <c r="BD359" s="10">
        <f t="shared" si="595"/>
        <v>888265.99367146788</v>
      </c>
      <c r="BE359" s="10">
        <f t="shared" si="595"/>
        <v>888265.99367146788</v>
      </c>
      <c r="BF359" s="10">
        <f t="shared" si="595"/>
        <v>888265.99367146788</v>
      </c>
      <c r="BG359" s="10">
        <f t="shared" si="595"/>
        <v>888265.99367146788</v>
      </c>
      <c r="BH359" s="10">
        <f t="shared" si="595"/>
        <v>888265.99367146788</v>
      </c>
      <c r="BI359" s="10">
        <f t="shared" si="595"/>
        <v>888265.99367146788</v>
      </c>
      <c r="BJ359" s="10">
        <f t="shared" si="595"/>
        <v>888265.99367146788</v>
      </c>
      <c r="BK359" s="10">
        <f t="shared" si="595"/>
        <v>888265.99367146788</v>
      </c>
      <c r="BL359" s="10">
        <f t="shared" si="595"/>
        <v>888265.99367146788</v>
      </c>
      <c r="BM359" s="10">
        <f t="shared" si="595"/>
        <v>888265.99367146788</v>
      </c>
      <c r="BN359" s="10">
        <f t="shared" si="595"/>
        <v>888265.99367146788</v>
      </c>
      <c r="BO359" s="10">
        <f t="shared" si="595"/>
        <v>888265.99367146788</v>
      </c>
      <c r="BP359" s="10">
        <f t="shared" si="595"/>
        <v>888265.99367146788</v>
      </c>
      <c r="BQ359" s="10">
        <f t="shared" si="595"/>
        <v>888265.99367146788</v>
      </c>
      <c r="BR359" s="10">
        <f t="shared" si="595"/>
        <v>888265.99367146788</v>
      </c>
      <c r="BS359" s="10">
        <f t="shared" si="595"/>
        <v>888265.99367146788</v>
      </c>
      <c r="BT359" s="10">
        <f t="shared" si="595"/>
        <v>888265.99367146788</v>
      </c>
      <c r="BU359" s="10">
        <f t="shared" ref="BU359:EF359" si="596">BU357+BU358</f>
        <v>888265.99367146788</v>
      </c>
      <c r="BV359" s="10">
        <f t="shared" si="596"/>
        <v>888265.99367146799</v>
      </c>
      <c r="BW359" s="10">
        <f t="shared" si="596"/>
        <v>888265.99367146799</v>
      </c>
      <c r="BX359" s="10">
        <f t="shared" si="596"/>
        <v>888265.99367146799</v>
      </c>
      <c r="BY359" s="10">
        <f t="shared" si="596"/>
        <v>888265.99367146799</v>
      </c>
      <c r="BZ359" s="10">
        <f t="shared" si="596"/>
        <v>888265.99367146799</v>
      </c>
      <c r="CA359" s="10">
        <f t="shared" si="596"/>
        <v>888265.99367146799</v>
      </c>
      <c r="CB359" s="10">
        <f t="shared" si="596"/>
        <v>888265.99367146799</v>
      </c>
      <c r="CC359" s="10">
        <f t="shared" si="596"/>
        <v>888265.99367146799</v>
      </c>
      <c r="CD359" s="10">
        <f t="shared" si="596"/>
        <v>888265.99367146811</v>
      </c>
      <c r="CE359" s="10">
        <f t="shared" si="596"/>
        <v>888265.99367146811</v>
      </c>
      <c r="CF359" s="10">
        <f t="shared" si="596"/>
        <v>888265.99367146811</v>
      </c>
      <c r="CG359" s="10">
        <f t="shared" si="596"/>
        <v>888265.99367146811</v>
      </c>
      <c r="CH359" s="10">
        <f t="shared" si="596"/>
        <v>888265.99367146811</v>
      </c>
      <c r="CI359" s="10">
        <f t="shared" si="596"/>
        <v>888265.99367146811</v>
      </c>
      <c r="CJ359" s="10">
        <f t="shared" si="596"/>
        <v>888265.99367146811</v>
      </c>
      <c r="CK359" s="10">
        <f t="shared" si="596"/>
        <v>888265.99367146811</v>
      </c>
      <c r="CL359" s="10">
        <f t="shared" si="596"/>
        <v>888265.99367146811</v>
      </c>
      <c r="CM359" s="10">
        <f t="shared" si="596"/>
        <v>888265.99367146811</v>
      </c>
      <c r="CN359" s="10">
        <f t="shared" si="596"/>
        <v>888265.99367146811</v>
      </c>
      <c r="CO359" s="10">
        <f t="shared" si="596"/>
        <v>888265.99367146811</v>
      </c>
      <c r="CP359" s="10">
        <f t="shared" si="596"/>
        <v>888265.99367146811</v>
      </c>
      <c r="CQ359" s="10">
        <f t="shared" si="596"/>
        <v>888265.99367146811</v>
      </c>
      <c r="CR359" s="10">
        <f t="shared" si="596"/>
        <v>888265.99367146811</v>
      </c>
      <c r="CS359" s="10">
        <f t="shared" si="596"/>
        <v>888265.99367146811</v>
      </c>
      <c r="CT359" s="10">
        <f t="shared" si="596"/>
        <v>888265.99367146811</v>
      </c>
      <c r="CU359" s="10">
        <f t="shared" si="596"/>
        <v>888265.99367146811</v>
      </c>
      <c r="CV359" s="10">
        <f t="shared" si="596"/>
        <v>888265.99367146811</v>
      </c>
      <c r="CW359" s="10">
        <f t="shared" si="596"/>
        <v>888265.99367146811</v>
      </c>
      <c r="CX359" s="10">
        <f t="shared" si="596"/>
        <v>888265.99367146823</v>
      </c>
      <c r="CY359" s="10">
        <f t="shared" si="596"/>
        <v>888265.99367146823</v>
      </c>
      <c r="CZ359" s="10">
        <f t="shared" si="596"/>
        <v>888265.99367146823</v>
      </c>
      <c r="DA359" s="10">
        <f t="shared" si="596"/>
        <v>888265.99367146823</v>
      </c>
      <c r="DB359" s="10">
        <f t="shared" si="596"/>
        <v>888265.99367146823</v>
      </c>
      <c r="DC359" s="10">
        <f t="shared" si="596"/>
        <v>888265.99367146823</v>
      </c>
      <c r="DD359" s="10">
        <f t="shared" si="596"/>
        <v>888265.99367146823</v>
      </c>
      <c r="DE359" s="10">
        <f t="shared" si="596"/>
        <v>888265.99367146823</v>
      </c>
      <c r="DF359" s="10">
        <f t="shared" si="596"/>
        <v>888265.99367146823</v>
      </c>
      <c r="DG359" s="10">
        <f t="shared" si="596"/>
        <v>888265.99367146823</v>
      </c>
      <c r="DH359" s="10">
        <f t="shared" si="596"/>
        <v>888265.99367146823</v>
      </c>
      <c r="DI359" s="10">
        <f t="shared" si="596"/>
        <v>888265.99367146823</v>
      </c>
      <c r="DJ359" s="10">
        <f t="shared" si="596"/>
        <v>888265.99367146823</v>
      </c>
      <c r="DK359" s="10">
        <f t="shared" si="596"/>
        <v>888265.99367146823</v>
      </c>
      <c r="DL359" s="10">
        <f t="shared" si="596"/>
        <v>888265.99367146823</v>
      </c>
      <c r="DM359" s="10">
        <f t="shared" si="596"/>
        <v>888265.99367146823</v>
      </c>
      <c r="DN359" s="10">
        <f t="shared" si="596"/>
        <v>888265.99367146823</v>
      </c>
      <c r="DO359" s="10">
        <f t="shared" si="596"/>
        <v>888265.99367146823</v>
      </c>
      <c r="DP359" s="10">
        <f t="shared" si="596"/>
        <v>888265.99367146823</v>
      </c>
      <c r="DQ359" s="10">
        <f t="shared" si="596"/>
        <v>888265.99367146823</v>
      </c>
      <c r="DR359" s="10">
        <f t="shared" si="596"/>
        <v>888265.99367146823</v>
      </c>
      <c r="DS359" s="10">
        <f t="shared" si="596"/>
        <v>888265.99367146823</v>
      </c>
      <c r="DT359" s="10">
        <f t="shared" si="596"/>
        <v>888265.99367146823</v>
      </c>
      <c r="DU359" s="10">
        <f t="shared" si="596"/>
        <v>888265.99367146823</v>
      </c>
      <c r="DV359" s="10">
        <f t="shared" si="596"/>
        <v>888265.99367146823</v>
      </c>
      <c r="DW359" s="10">
        <f t="shared" si="596"/>
        <v>888265.99367146823</v>
      </c>
      <c r="DX359" s="10">
        <f t="shared" si="596"/>
        <v>888265.99367146823</v>
      </c>
      <c r="DY359" s="10">
        <f t="shared" si="596"/>
        <v>888265.99367146823</v>
      </c>
      <c r="DZ359" s="10">
        <f t="shared" si="596"/>
        <v>888265.99367146823</v>
      </c>
      <c r="EA359" s="10">
        <f t="shared" si="596"/>
        <v>888265.99367146823</v>
      </c>
      <c r="EB359" s="10">
        <f t="shared" si="596"/>
        <v>888265.99367146823</v>
      </c>
      <c r="EC359" s="10">
        <f t="shared" si="596"/>
        <v>888265.99367146823</v>
      </c>
      <c r="ED359" s="10">
        <f t="shared" si="596"/>
        <v>888265.99367146823</v>
      </c>
      <c r="EE359" s="10">
        <f t="shared" si="596"/>
        <v>888265.99367146823</v>
      </c>
      <c r="EF359" s="10">
        <f t="shared" si="596"/>
        <v>888265.99367146823</v>
      </c>
      <c r="EG359" s="10">
        <f t="shared" ref="EG359:FA359" si="597">EG357+EG358</f>
        <v>888265.99367146823</v>
      </c>
      <c r="EH359" s="10">
        <f t="shared" si="597"/>
        <v>888265.99367146823</v>
      </c>
      <c r="EI359" s="10">
        <f t="shared" si="597"/>
        <v>888265.99367146823</v>
      </c>
      <c r="EJ359" s="10">
        <f t="shared" si="597"/>
        <v>888265.99367146823</v>
      </c>
      <c r="EK359" s="10">
        <f t="shared" si="597"/>
        <v>888265.99367146823</v>
      </c>
      <c r="EL359" s="10">
        <f t="shared" si="597"/>
        <v>888265.99367146823</v>
      </c>
      <c r="EM359" s="10">
        <f t="shared" si="597"/>
        <v>888265.99367146823</v>
      </c>
      <c r="EN359" s="10">
        <f t="shared" si="597"/>
        <v>888265.99367146823</v>
      </c>
      <c r="EO359" s="10">
        <f t="shared" si="597"/>
        <v>888265.99367146823</v>
      </c>
      <c r="EP359" s="10">
        <f t="shared" si="597"/>
        <v>888265.99367146823</v>
      </c>
      <c r="EQ359" s="10">
        <f t="shared" si="597"/>
        <v>888265.99367146823</v>
      </c>
      <c r="ER359" s="10">
        <f t="shared" si="597"/>
        <v>888265.99367146823</v>
      </c>
      <c r="ES359" s="10">
        <f t="shared" si="597"/>
        <v>888265.99367146823</v>
      </c>
      <c r="ET359" s="10">
        <f t="shared" si="597"/>
        <v>888265.99367146823</v>
      </c>
      <c r="EU359" s="10">
        <f t="shared" si="597"/>
        <v>888265.99367146823</v>
      </c>
      <c r="EV359" s="10">
        <f t="shared" si="597"/>
        <v>888265.99367146823</v>
      </c>
      <c r="EW359" s="10">
        <f t="shared" si="597"/>
        <v>888265.99367146823</v>
      </c>
      <c r="EX359" s="10">
        <f t="shared" si="597"/>
        <v>888265.99367146823</v>
      </c>
      <c r="EY359" s="10">
        <f t="shared" si="597"/>
        <v>888265.99367146823</v>
      </c>
      <c r="EZ359" s="10">
        <f t="shared" si="597"/>
        <v>888265.99367146823</v>
      </c>
      <c r="FA359" s="10">
        <f t="shared" si="597"/>
        <v>888265.99367146823</v>
      </c>
    </row>
    <row r="360" spans="2:157" x14ac:dyDescent="0.35">
      <c r="C360" s="2" t="s">
        <v>182</v>
      </c>
      <c r="H360" s="6">
        <f>MIN(MAX(-H359,0),H341,H353)</f>
        <v>0</v>
      </c>
      <c r="I360" s="6">
        <f t="shared" ref="I360:BT360" si="598">MIN(MAX(-I359,0),I341,I353)</f>
        <v>0</v>
      </c>
      <c r="J360" s="6">
        <f t="shared" si="598"/>
        <v>0</v>
      </c>
      <c r="K360" s="6">
        <f t="shared" si="598"/>
        <v>0</v>
      </c>
      <c r="L360" s="6">
        <f t="shared" si="598"/>
        <v>0</v>
      </c>
      <c r="M360" s="6">
        <f t="shared" si="598"/>
        <v>0</v>
      </c>
      <c r="N360" s="6">
        <f t="shared" si="598"/>
        <v>0</v>
      </c>
      <c r="O360" s="6">
        <f t="shared" si="598"/>
        <v>0</v>
      </c>
      <c r="P360" s="6">
        <f t="shared" si="598"/>
        <v>0</v>
      </c>
      <c r="Q360" s="6">
        <f t="shared" si="598"/>
        <v>0</v>
      </c>
      <c r="R360" s="6">
        <f t="shared" si="598"/>
        <v>0</v>
      </c>
      <c r="S360" s="6">
        <f t="shared" si="598"/>
        <v>0</v>
      </c>
      <c r="T360" s="6">
        <f t="shared" si="598"/>
        <v>0</v>
      </c>
      <c r="U360" s="6">
        <f t="shared" si="598"/>
        <v>0</v>
      </c>
      <c r="V360" s="6">
        <f t="shared" si="598"/>
        <v>0</v>
      </c>
      <c r="W360" s="6">
        <f t="shared" si="598"/>
        <v>0</v>
      </c>
      <c r="X360" s="6">
        <f t="shared" si="598"/>
        <v>0</v>
      </c>
      <c r="Y360" s="6">
        <f t="shared" si="598"/>
        <v>0</v>
      </c>
      <c r="Z360" s="6">
        <f t="shared" si="598"/>
        <v>0</v>
      </c>
      <c r="AA360" s="6">
        <f t="shared" si="598"/>
        <v>0</v>
      </c>
      <c r="AB360" s="6">
        <f t="shared" si="598"/>
        <v>0</v>
      </c>
      <c r="AC360" s="6">
        <f t="shared" si="598"/>
        <v>0</v>
      </c>
      <c r="AD360" s="6">
        <f t="shared" si="598"/>
        <v>0</v>
      </c>
      <c r="AE360" s="6">
        <f t="shared" si="598"/>
        <v>0</v>
      </c>
      <c r="AF360" s="6">
        <f t="shared" si="598"/>
        <v>0</v>
      </c>
      <c r="AG360" s="6">
        <f t="shared" si="598"/>
        <v>0</v>
      </c>
      <c r="AH360" s="6">
        <f t="shared" si="598"/>
        <v>0</v>
      </c>
      <c r="AI360" s="6">
        <f t="shared" si="598"/>
        <v>0</v>
      </c>
      <c r="AJ360" s="6">
        <f t="shared" si="598"/>
        <v>0</v>
      </c>
      <c r="AK360" s="6">
        <f t="shared" si="598"/>
        <v>0</v>
      </c>
      <c r="AL360" s="6">
        <f t="shared" si="598"/>
        <v>0</v>
      </c>
      <c r="AM360" s="6">
        <f t="shared" si="598"/>
        <v>0</v>
      </c>
      <c r="AN360" s="6">
        <f t="shared" si="598"/>
        <v>0</v>
      </c>
      <c r="AO360" s="6">
        <f t="shared" si="598"/>
        <v>0</v>
      </c>
      <c r="AP360" s="6">
        <f t="shared" si="598"/>
        <v>0</v>
      </c>
      <c r="AQ360" s="6">
        <f t="shared" si="598"/>
        <v>0</v>
      </c>
      <c r="AR360" s="6">
        <f t="shared" si="598"/>
        <v>0</v>
      </c>
      <c r="AS360" s="6">
        <f t="shared" si="598"/>
        <v>0</v>
      </c>
      <c r="AT360" s="6">
        <f t="shared" si="598"/>
        <v>0</v>
      </c>
      <c r="AU360" s="6">
        <f t="shared" si="598"/>
        <v>0</v>
      </c>
      <c r="AV360" s="6">
        <f t="shared" si="598"/>
        <v>0</v>
      </c>
      <c r="AW360" s="6">
        <f t="shared" si="598"/>
        <v>0</v>
      </c>
      <c r="AX360" s="6">
        <f t="shared" si="598"/>
        <v>0</v>
      </c>
      <c r="AY360" s="6">
        <f t="shared" si="598"/>
        <v>0</v>
      </c>
      <c r="AZ360" s="6">
        <f t="shared" si="598"/>
        <v>0</v>
      </c>
      <c r="BA360" s="6">
        <f t="shared" si="598"/>
        <v>0</v>
      </c>
      <c r="BB360" s="6">
        <f t="shared" si="598"/>
        <v>0</v>
      </c>
      <c r="BC360" s="6">
        <f t="shared" si="598"/>
        <v>0</v>
      </c>
      <c r="BD360" s="6">
        <f t="shared" si="598"/>
        <v>0</v>
      </c>
      <c r="BE360" s="6">
        <f t="shared" si="598"/>
        <v>0</v>
      </c>
      <c r="BF360" s="6">
        <f t="shared" si="598"/>
        <v>0</v>
      </c>
      <c r="BG360" s="6">
        <f t="shared" si="598"/>
        <v>0</v>
      </c>
      <c r="BH360" s="6">
        <f t="shared" si="598"/>
        <v>0</v>
      </c>
      <c r="BI360" s="6">
        <f t="shared" si="598"/>
        <v>0</v>
      </c>
      <c r="BJ360" s="6">
        <f t="shared" si="598"/>
        <v>0</v>
      </c>
      <c r="BK360" s="6">
        <f t="shared" si="598"/>
        <v>0</v>
      </c>
      <c r="BL360" s="6">
        <f t="shared" si="598"/>
        <v>0</v>
      </c>
      <c r="BM360" s="6">
        <f t="shared" si="598"/>
        <v>0</v>
      </c>
      <c r="BN360" s="6">
        <f t="shared" si="598"/>
        <v>0</v>
      </c>
      <c r="BO360" s="6">
        <f t="shared" si="598"/>
        <v>0</v>
      </c>
      <c r="BP360" s="6">
        <f t="shared" si="598"/>
        <v>0</v>
      </c>
      <c r="BQ360" s="6">
        <f t="shared" si="598"/>
        <v>0</v>
      </c>
      <c r="BR360" s="6">
        <f t="shared" si="598"/>
        <v>0</v>
      </c>
      <c r="BS360" s="6">
        <f t="shared" si="598"/>
        <v>0</v>
      </c>
      <c r="BT360" s="6">
        <f t="shared" si="598"/>
        <v>0</v>
      </c>
      <c r="BU360" s="6">
        <f t="shared" ref="BU360:EF360" si="599">MIN(MAX(-BU359,0),BU341,BU353)</f>
        <v>0</v>
      </c>
      <c r="BV360" s="6">
        <f t="shared" si="599"/>
        <v>0</v>
      </c>
      <c r="BW360" s="6">
        <f t="shared" si="599"/>
        <v>0</v>
      </c>
      <c r="BX360" s="6">
        <f t="shared" si="599"/>
        <v>0</v>
      </c>
      <c r="BY360" s="6">
        <f t="shared" si="599"/>
        <v>0</v>
      </c>
      <c r="BZ360" s="6">
        <f t="shared" si="599"/>
        <v>0</v>
      </c>
      <c r="CA360" s="6">
        <f t="shared" si="599"/>
        <v>0</v>
      </c>
      <c r="CB360" s="6">
        <f t="shared" si="599"/>
        <v>0</v>
      </c>
      <c r="CC360" s="6">
        <f t="shared" si="599"/>
        <v>0</v>
      </c>
      <c r="CD360" s="6">
        <f t="shared" si="599"/>
        <v>0</v>
      </c>
      <c r="CE360" s="6">
        <f t="shared" si="599"/>
        <v>0</v>
      </c>
      <c r="CF360" s="6">
        <f t="shared" si="599"/>
        <v>0</v>
      </c>
      <c r="CG360" s="6">
        <f t="shared" si="599"/>
        <v>0</v>
      </c>
      <c r="CH360" s="6">
        <f t="shared" si="599"/>
        <v>0</v>
      </c>
      <c r="CI360" s="6">
        <f t="shared" si="599"/>
        <v>0</v>
      </c>
      <c r="CJ360" s="6">
        <f t="shared" si="599"/>
        <v>0</v>
      </c>
      <c r="CK360" s="6">
        <f t="shared" si="599"/>
        <v>0</v>
      </c>
      <c r="CL360" s="6">
        <f t="shared" si="599"/>
        <v>0</v>
      </c>
      <c r="CM360" s="6">
        <f t="shared" si="599"/>
        <v>0</v>
      </c>
      <c r="CN360" s="6">
        <f t="shared" si="599"/>
        <v>0</v>
      </c>
      <c r="CO360" s="6">
        <f t="shared" si="599"/>
        <v>0</v>
      </c>
      <c r="CP360" s="6">
        <f t="shared" si="599"/>
        <v>0</v>
      </c>
      <c r="CQ360" s="6">
        <f t="shared" si="599"/>
        <v>0</v>
      </c>
      <c r="CR360" s="6">
        <f t="shared" si="599"/>
        <v>0</v>
      </c>
      <c r="CS360" s="6">
        <f t="shared" si="599"/>
        <v>0</v>
      </c>
      <c r="CT360" s="6">
        <f t="shared" si="599"/>
        <v>0</v>
      </c>
      <c r="CU360" s="6">
        <f t="shared" si="599"/>
        <v>0</v>
      </c>
      <c r="CV360" s="6">
        <f t="shared" si="599"/>
        <v>0</v>
      </c>
      <c r="CW360" s="6">
        <f t="shared" si="599"/>
        <v>0</v>
      </c>
      <c r="CX360" s="6">
        <f t="shared" si="599"/>
        <v>0</v>
      </c>
      <c r="CY360" s="6">
        <f t="shared" si="599"/>
        <v>0</v>
      </c>
      <c r="CZ360" s="6">
        <f t="shared" si="599"/>
        <v>0</v>
      </c>
      <c r="DA360" s="6">
        <f t="shared" si="599"/>
        <v>0</v>
      </c>
      <c r="DB360" s="6">
        <f t="shared" si="599"/>
        <v>0</v>
      </c>
      <c r="DC360" s="6">
        <f t="shared" si="599"/>
        <v>0</v>
      </c>
      <c r="DD360" s="6">
        <f t="shared" si="599"/>
        <v>0</v>
      </c>
      <c r="DE360" s="6">
        <f t="shared" si="599"/>
        <v>0</v>
      </c>
      <c r="DF360" s="6">
        <f t="shared" si="599"/>
        <v>0</v>
      </c>
      <c r="DG360" s="6">
        <f t="shared" si="599"/>
        <v>0</v>
      </c>
      <c r="DH360" s="6">
        <f t="shared" si="599"/>
        <v>0</v>
      </c>
      <c r="DI360" s="6">
        <f t="shared" si="599"/>
        <v>0</v>
      </c>
      <c r="DJ360" s="6">
        <f t="shared" si="599"/>
        <v>0</v>
      </c>
      <c r="DK360" s="6">
        <f t="shared" si="599"/>
        <v>0</v>
      </c>
      <c r="DL360" s="6">
        <f t="shared" si="599"/>
        <v>0</v>
      </c>
      <c r="DM360" s="6">
        <f t="shared" si="599"/>
        <v>0</v>
      </c>
      <c r="DN360" s="6">
        <f t="shared" si="599"/>
        <v>0</v>
      </c>
      <c r="DO360" s="6">
        <f t="shared" si="599"/>
        <v>0</v>
      </c>
      <c r="DP360" s="6">
        <f t="shared" si="599"/>
        <v>0</v>
      </c>
      <c r="DQ360" s="6">
        <f t="shared" si="599"/>
        <v>0</v>
      </c>
      <c r="DR360" s="6">
        <f t="shared" si="599"/>
        <v>0</v>
      </c>
      <c r="DS360" s="6">
        <f t="shared" si="599"/>
        <v>0</v>
      </c>
      <c r="DT360" s="6">
        <f t="shared" si="599"/>
        <v>0</v>
      </c>
      <c r="DU360" s="6">
        <f t="shared" si="599"/>
        <v>0</v>
      </c>
      <c r="DV360" s="6">
        <f t="shared" si="599"/>
        <v>0</v>
      </c>
      <c r="DW360" s="6">
        <f t="shared" si="599"/>
        <v>0</v>
      </c>
      <c r="DX360" s="6">
        <f t="shared" si="599"/>
        <v>0</v>
      </c>
      <c r="DY360" s="6">
        <f t="shared" si="599"/>
        <v>0</v>
      </c>
      <c r="DZ360" s="6">
        <f t="shared" si="599"/>
        <v>0</v>
      </c>
      <c r="EA360" s="6">
        <f t="shared" si="599"/>
        <v>0</v>
      </c>
      <c r="EB360" s="6">
        <f t="shared" si="599"/>
        <v>0</v>
      </c>
      <c r="EC360" s="6">
        <f t="shared" si="599"/>
        <v>0</v>
      </c>
      <c r="ED360" s="6">
        <f t="shared" si="599"/>
        <v>0</v>
      </c>
      <c r="EE360" s="6">
        <f t="shared" si="599"/>
        <v>0</v>
      </c>
      <c r="EF360" s="6">
        <f t="shared" si="599"/>
        <v>0</v>
      </c>
      <c r="EG360" s="6">
        <f t="shared" ref="EG360:FA360" si="600">MIN(MAX(-EG359,0),EG341,EG353)</f>
        <v>0</v>
      </c>
      <c r="EH360" s="6">
        <f t="shared" si="600"/>
        <v>0</v>
      </c>
      <c r="EI360" s="6">
        <f t="shared" si="600"/>
        <v>0</v>
      </c>
      <c r="EJ360" s="6">
        <f t="shared" si="600"/>
        <v>0</v>
      </c>
      <c r="EK360" s="6">
        <f t="shared" si="600"/>
        <v>0</v>
      </c>
      <c r="EL360" s="6">
        <f t="shared" si="600"/>
        <v>0</v>
      </c>
      <c r="EM360" s="6">
        <f t="shared" si="600"/>
        <v>0</v>
      </c>
      <c r="EN360" s="6">
        <f t="shared" si="600"/>
        <v>0</v>
      </c>
      <c r="EO360" s="6">
        <f t="shared" si="600"/>
        <v>0</v>
      </c>
      <c r="EP360" s="6">
        <f t="shared" si="600"/>
        <v>0</v>
      </c>
      <c r="EQ360" s="6">
        <f t="shared" si="600"/>
        <v>0</v>
      </c>
      <c r="ER360" s="6">
        <f t="shared" si="600"/>
        <v>0</v>
      </c>
      <c r="ES360" s="6">
        <f t="shared" si="600"/>
        <v>0</v>
      </c>
      <c r="ET360" s="6">
        <f t="shared" si="600"/>
        <v>0</v>
      </c>
      <c r="EU360" s="6">
        <f t="shared" si="600"/>
        <v>0</v>
      </c>
      <c r="EV360" s="6">
        <f t="shared" si="600"/>
        <v>0</v>
      </c>
      <c r="EW360" s="6">
        <f t="shared" si="600"/>
        <v>0</v>
      </c>
      <c r="EX360" s="6">
        <f t="shared" si="600"/>
        <v>0</v>
      </c>
      <c r="EY360" s="6">
        <f t="shared" si="600"/>
        <v>0</v>
      </c>
      <c r="EZ360" s="6">
        <f t="shared" si="600"/>
        <v>0</v>
      </c>
      <c r="FA360" s="6">
        <f t="shared" si="600"/>
        <v>0</v>
      </c>
    </row>
    <row r="361" spans="2:157" ht="15" thickBot="1" x14ac:dyDescent="0.4">
      <c r="C361" s="9" t="s">
        <v>144</v>
      </c>
      <c r="D361" s="9"/>
      <c r="E361" s="9"/>
      <c r="F361" s="9"/>
      <c r="G361" s="9"/>
      <c r="H361" s="10">
        <f t="shared" ref="H361:AM361" si="601">H359+H360</f>
        <v>1E-4</v>
      </c>
      <c r="I361" s="10">
        <f t="shared" si="601"/>
        <v>2.0000000000000001E-4</v>
      </c>
      <c r="J361" s="10">
        <f t="shared" si="601"/>
        <v>3.0000000000000003E-4</v>
      </c>
      <c r="K361" s="10">
        <f t="shared" si="601"/>
        <v>4.0000000000000002E-4</v>
      </c>
      <c r="L361" s="10">
        <f t="shared" si="601"/>
        <v>5.0000000000000001E-4</v>
      </c>
      <c r="M361" s="10">
        <f t="shared" si="601"/>
        <v>6.0000000000000006E-4</v>
      </c>
      <c r="N361" s="10">
        <f t="shared" si="601"/>
        <v>35252.123325</v>
      </c>
      <c r="O361" s="10">
        <f t="shared" si="601"/>
        <v>35252.123424999998</v>
      </c>
      <c r="P361" s="10">
        <f t="shared" si="601"/>
        <v>171038.07762500001</v>
      </c>
      <c r="Q361" s="10">
        <f t="shared" si="601"/>
        <v>861718.55620000011</v>
      </c>
      <c r="R361" s="10">
        <f t="shared" si="601"/>
        <v>1723437.1117000002</v>
      </c>
      <c r="S361" s="10">
        <f t="shared" si="601"/>
        <v>2611268.3507000003</v>
      </c>
      <c r="T361" s="10">
        <f t="shared" si="601"/>
        <v>1703807.1156920004</v>
      </c>
      <c r="U361" s="10">
        <f t="shared" si="601"/>
        <v>1703807.1156920004</v>
      </c>
      <c r="V361" s="10">
        <f t="shared" si="601"/>
        <v>1675576.9039679228</v>
      </c>
      <c r="W361" s="10">
        <f t="shared" si="601"/>
        <v>1650891.4626930952</v>
      </c>
      <c r="X361" s="10">
        <f t="shared" si="601"/>
        <v>1626206.0214182676</v>
      </c>
      <c r="Y361" s="10">
        <f t="shared" si="601"/>
        <v>1601520.58014344</v>
      </c>
      <c r="Z361" s="10">
        <f t="shared" si="601"/>
        <v>1578431.282005751</v>
      </c>
      <c r="AA361" s="10">
        <f t="shared" si="601"/>
        <v>1499374.6092796908</v>
      </c>
      <c r="AB361" s="10">
        <f t="shared" si="601"/>
        <v>1420317.9365536305</v>
      </c>
      <c r="AC361" s="10">
        <f t="shared" si="601"/>
        <v>1341261.2638275702</v>
      </c>
      <c r="AD361" s="10">
        <f t="shared" si="601"/>
        <v>1295275.8604421737</v>
      </c>
      <c r="AE361" s="10">
        <f t="shared" si="601"/>
        <v>1249290.4570567771</v>
      </c>
      <c r="AF361" s="10">
        <f t="shared" si="601"/>
        <v>1203305.0536713805</v>
      </c>
      <c r="AG361" s="10">
        <f t="shared" si="601"/>
        <v>1157319.6502859839</v>
      </c>
      <c r="AH361" s="10">
        <f t="shared" si="601"/>
        <v>1131159.6960508574</v>
      </c>
      <c r="AI361" s="10">
        <f t="shared" si="601"/>
        <v>1104999.7418157309</v>
      </c>
      <c r="AJ361" s="10">
        <f t="shared" si="601"/>
        <v>1078839.7875806044</v>
      </c>
      <c r="AK361" s="10">
        <f t="shared" si="601"/>
        <v>1052679.8333454779</v>
      </c>
      <c r="AL361" s="10">
        <f t="shared" si="601"/>
        <v>1026476.9936882684</v>
      </c>
      <c r="AM361" s="10">
        <f t="shared" si="601"/>
        <v>1000274.1540310589</v>
      </c>
      <c r="AN361" s="10">
        <f t="shared" ref="AN361:BS361" si="602">AN359+AN360</f>
        <v>974071.31437384943</v>
      </c>
      <c r="AO361" s="10">
        <f t="shared" si="602"/>
        <v>947868.47471663996</v>
      </c>
      <c r="AP361" s="10">
        <f t="shared" si="602"/>
        <v>932967.85445534694</v>
      </c>
      <c r="AQ361" s="10">
        <f t="shared" si="602"/>
        <v>918067.23419405392</v>
      </c>
      <c r="AR361" s="10">
        <f t="shared" si="602"/>
        <v>903166.6139327609</v>
      </c>
      <c r="AS361" s="10">
        <f t="shared" si="602"/>
        <v>888265.99367146788</v>
      </c>
      <c r="AT361" s="10">
        <f t="shared" si="602"/>
        <v>888265.99367146788</v>
      </c>
      <c r="AU361" s="10">
        <f t="shared" si="602"/>
        <v>888265.99367146788</v>
      </c>
      <c r="AV361" s="10">
        <f t="shared" si="602"/>
        <v>888265.99367146788</v>
      </c>
      <c r="AW361" s="10">
        <f t="shared" si="602"/>
        <v>888265.99367146788</v>
      </c>
      <c r="AX361" s="10">
        <f t="shared" si="602"/>
        <v>888265.99367146788</v>
      </c>
      <c r="AY361" s="10">
        <f t="shared" si="602"/>
        <v>888265.99367146788</v>
      </c>
      <c r="AZ361" s="10">
        <f t="shared" si="602"/>
        <v>888265.99367146788</v>
      </c>
      <c r="BA361" s="10">
        <f t="shared" si="602"/>
        <v>888265.99367146788</v>
      </c>
      <c r="BB361" s="10">
        <f t="shared" si="602"/>
        <v>888265.99367146788</v>
      </c>
      <c r="BC361" s="10">
        <f t="shared" si="602"/>
        <v>888265.99367146788</v>
      </c>
      <c r="BD361" s="10">
        <f t="shared" si="602"/>
        <v>888265.99367146788</v>
      </c>
      <c r="BE361" s="10">
        <f t="shared" si="602"/>
        <v>888265.99367146788</v>
      </c>
      <c r="BF361" s="10">
        <f t="shared" si="602"/>
        <v>888265.99367146788</v>
      </c>
      <c r="BG361" s="10">
        <f t="shared" si="602"/>
        <v>888265.99367146788</v>
      </c>
      <c r="BH361" s="10">
        <f t="shared" si="602"/>
        <v>888265.99367146788</v>
      </c>
      <c r="BI361" s="10">
        <f t="shared" si="602"/>
        <v>888265.99367146788</v>
      </c>
      <c r="BJ361" s="10">
        <f t="shared" si="602"/>
        <v>888265.99367146788</v>
      </c>
      <c r="BK361" s="10">
        <f t="shared" si="602"/>
        <v>888265.99367146788</v>
      </c>
      <c r="BL361" s="10">
        <f t="shared" si="602"/>
        <v>888265.99367146788</v>
      </c>
      <c r="BM361" s="10">
        <f t="shared" si="602"/>
        <v>888265.99367146788</v>
      </c>
      <c r="BN361" s="10">
        <f t="shared" si="602"/>
        <v>888265.99367146788</v>
      </c>
      <c r="BO361" s="10">
        <f t="shared" si="602"/>
        <v>888265.99367146788</v>
      </c>
      <c r="BP361" s="10">
        <f t="shared" si="602"/>
        <v>888265.99367146788</v>
      </c>
      <c r="BQ361" s="10">
        <f t="shared" si="602"/>
        <v>888265.99367146788</v>
      </c>
      <c r="BR361" s="10">
        <f t="shared" si="602"/>
        <v>888265.99367146788</v>
      </c>
      <c r="BS361" s="10">
        <f t="shared" si="602"/>
        <v>888265.99367146788</v>
      </c>
      <c r="BT361" s="10">
        <f t="shared" ref="BT361:CY361" si="603">BT359+BT360</f>
        <v>888265.99367146788</v>
      </c>
      <c r="BU361" s="10">
        <f t="shared" si="603"/>
        <v>888265.99367146788</v>
      </c>
      <c r="BV361" s="10">
        <f t="shared" si="603"/>
        <v>888265.99367146799</v>
      </c>
      <c r="BW361" s="10">
        <f t="shared" si="603"/>
        <v>888265.99367146799</v>
      </c>
      <c r="BX361" s="10">
        <f t="shared" si="603"/>
        <v>888265.99367146799</v>
      </c>
      <c r="BY361" s="10">
        <f t="shared" si="603"/>
        <v>888265.99367146799</v>
      </c>
      <c r="BZ361" s="10">
        <f t="shared" si="603"/>
        <v>888265.99367146799</v>
      </c>
      <c r="CA361" s="10">
        <f t="shared" si="603"/>
        <v>888265.99367146799</v>
      </c>
      <c r="CB361" s="10">
        <f t="shared" si="603"/>
        <v>888265.99367146799</v>
      </c>
      <c r="CC361" s="10">
        <f t="shared" si="603"/>
        <v>888265.99367146799</v>
      </c>
      <c r="CD361" s="10">
        <f t="shared" si="603"/>
        <v>888265.99367146811</v>
      </c>
      <c r="CE361" s="10">
        <f t="shared" si="603"/>
        <v>888265.99367146811</v>
      </c>
      <c r="CF361" s="10">
        <f t="shared" si="603"/>
        <v>888265.99367146811</v>
      </c>
      <c r="CG361" s="10">
        <f t="shared" si="603"/>
        <v>888265.99367146811</v>
      </c>
      <c r="CH361" s="10">
        <f t="shared" si="603"/>
        <v>888265.99367146811</v>
      </c>
      <c r="CI361" s="10">
        <f t="shared" si="603"/>
        <v>888265.99367146811</v>
      </c>
      <c r="CJ361" s="10">
        <f t="shared" si="603"/>
        <v>888265.99367146811</v>
      </c>
      <c r="CK361" s="10">
        <f t="shared" si="603"/>
        <v>888265.99367146811</v>
      </c>
      <c r="CL361" s="10">
        <f t="shared" si="603"/>
        <v>888265.99367146811</v>
      </c>
      <c r="CM361" s="10">
        <f t="shared" si="603"/>
        <v>888265.99367146811</v>
      </c>
      <c r="CN361" s="10">
        <f t="shared" si="603"/>
        <v>888265.99367146811</v>
      </c>
      <c r="CO361" s="10">
        <f t="shared" si="603"/>
        <v>888265.99367146811</v>
      </c>
      <c r="CP361" s="10">
        <f t="shared" si="603"/>
        <v>888265.99367146811</v>
      </c>
      <c r="CQ361" s="10">
        <f t="shared" si="603"/>
        <v>888265.99367146811</v>
      </c>
      <c r="CR361" s="10">
        <f t="shared" si="603"/>
        <v>888265.99367146811</v>
      </c>
      <c r="CS361" s="10">
        <f t="shared" si="603"/>
        <v>888265.99367146811</v>
      </c>
      <c r="CT361" s="10">
        <f t="shared" si="603"/>
        <v>888265.99367146811</v>
      </c>
      <c r="CU361" s="10">
        <f t="shared" si="603"/>
        <v>888265.99367146811</v>
      </c>
      <c r="CV361" s="10">
        <f t="shared" si="603"/>
        <v>888265.99367146811</v>
      </c>
      <c r="CW361" s="10">
        <f t="shared" si="603"/>
        <v>888265.99367146811</v>
      </c>
      <c r="CX361" s="10">
        <f t="shared" si="603"/>
        <v>888265.99367146823</v>
      </c>
      <c r="CY361" s="10">
        <f t="shared" si="603"/>
        <v>888265.99367146823</v>
      </c>
      <c r="CZ361" s="10">
        <f t="shared" ref="CZ361:EE361" si="604">CZ359+CZ360</f>
        <v>888265.99367146823</v>
      </c>
      <c r="DA361" s="10">
        <f t="shared" si="604"/>
        <v>888265.99367146823</v>
      </c>
      <c r="DB361" s="10">
        <f t="shared" si="604"/>
        <v>888265.99367146823</v>
      </c>
      <c r="DC361" s="10">
        <f t="shared" si="604"/>
        <v>888265.99367146823</v>
      </c>
      <c r="DD361" s="10">
        <f t="shared" si="604"/>
        <v>888265.99367146823</v>
      </c>
      <c r="DE361" s="10">
        <f t="shared" si="604"/>
        <v>888265.99367146823</v>
      </c>
      <c r="DF361" s="10">
        <f t="shared" si="604"/>
        <v>888265.99367146823</v>
      </c>
      <c r="DG361" s="10">
        <f t="shared" si="604"/>
        <v>888265.99367146823</v>
      </c>
      <c r="DH361" s="10">
        <f t="shared" si="604"/>
        <v>888265.99367146823</v>
      </c>
      <c r="DI361" s="10">
        <f t="shared" si="604"/>
        <v>888265.99367146823</v>
      </c>
      <c r="DJ361" s="10">
        <f t="shared" si="604"/>
        <v>888265.99367146823</v>
      </c>
      <c r="DK361" s="10">
        <f t="shared" si="604"/>
        <v>888265.99367146823</v>
      </c>
      <c r="DL361" s="10">
        <f t="shared" si="604"/>
        <v>888265.99367146823</v>
      </c>
      <c r="DM361" s="10">
        <f t="shared" si="604"/>
        <v>888265.99367146823</v>
      </c>
      <c r="DN361" s="10">
        <f t="shared" si="604"/>
        <v>888265.99367146823</v>
      </c>
      <c r="DO361" s="10">
        <f t="shared" si="604"/>
        <v>888265.99367146823</v>
      </c>
      <c r="DP361" s="10">
        <f t="shared" si="604"/>
        <v>888265.99367146823</v>
      </c>
      <c r="DQ361" s="10">
        <f t="shared" si="604"/>
        <v>888265.99367146823</v>
      </c>
      <c r="DR361" s="10">
        <f t="shared" si="604"/>
        <v>888265.99367146823</v>
      </c>
      <c r="DS361" s="10">
        <f t="shared" si="604"/>
        <v>888265.99367146823</v>
      </c>
      <c r="DT361" s="10">
        <f t="shared" si="604"/>
        <v>888265.99367146823</v>
      </c>
      <c r="DU361" s="10">
        <f t="shared" si="604"/>
        <v>888265.99367146823</v>
      </c>
      <c r="DV361" s="10">
        <f t="shared" si="604"/>
        <v>888265.99367146823</v>
      </c>
      <c r="DW361" s="10">
        <f t="shared" si="604"/>
        <v>888265.99367146823</v>
      </c>
      <c r="DX361" s="10">
        <f t="shared" si="604"/>
        <v>888265.99367146823</v>
      </c>
      <c r="DY361" s="10">
        <f t="shared" si="604"/>
        <v>888265.99367146823</v>
      </c>
      <c r="DZ361" s="10">
        <f t="shared" si="604"/>
        <v>888265.99367146823</v>
      </c>
      <c r="EA361" s="10">
        <f t="shared" si="604"/>
        <v>888265.99367146823</v>
      </c>
      <c r="EB361" s="10">
        <f t="shared" si="604"/>
        <v>888265.99367146823</v>
      </c>
      <c r="EC361" s="10">
        <f t="shared" si="604"/>
        <v>888265.99367146823</v>
      </c>
      <c r="ED361" s="10">
        <f t="shared" si="604"/>
        <v>888265.99367146823</v>
      </c>
      <c r="EE361" s="10">
        <f t="shared" si="604"/>
        <v>888265.99367146823</v>
      </c>
      <c r="EF361" s="10">
        <f t="shared" ref="EF361:FA361" si="605">EF359+EF360</f>
        <v>888265.99367146823</v>
      </c>
      <c r="EG361" s="10">
        <f t="shared" si="605"/>
        <v>888265.99367146823</v>
      </c>
      <c r="EH361" s="10">
        <f t="shared" si="605"/>
        <v>888265.99367146823</v>
      </c>
      <c r="EI361" s="10">
        <f t="shared" si="605"/>
        <v>888265.99367146823</v>
      </c>
      <c r="EJ361" s="10">
        <f t="shared" si="605"/>
        <v>888265.99367146823</v>
      </c>
      <c r="EK361" s="10">
        <f t="shared" si="605"/>
        <v>888265.99367146823</v>
      </c>
      <c r="EL361" s="10">
        <f t="shared" si="605"/>
        <v>888265.99367146823</v>
      </c>
      <c r="EM361" s="10">
        <f t="shared" si="605"/>
        <v>888265.99367146823</v>
      </c>
      <c r="EN361" s="10">
        <f t="shared" si="605"/>
        <v>888265.99367146823</v>
      </c>
      <c r="EO361" s="10">
        <f t="shared" si="605"/>
        <v>888265.99367146823</v>
      </c>
      <c r="EP361" s="10">
        <f t="shared" si="605"/>
        <v>888265.99367146823</v>
      </c>
      <c r="EQ361" s="10">
        <f t="shared" si="605"/>
        <v>888265.99367146823</v>
      </c>
      <c r="ER361" s="10">
        <f t="shared" si="605"/>
        <v>888265.99367146823</v>
      </c>
      <c r="ES361" s="10">
        <f t="shared" si="605"/>
        <v>888265.99367146823</v>
      </c>
      <c r="ET361" s="10">
        <f t="shared" si="605"/>
        <v>888265.99367146823</v>
      </c>
      <c r="EU361" s="10">
        <f t="shared" si="605"/>
        <v>888265.99367146823</v>
      </c>
      <c r="EV361" s="10">
        <f t="shared" si="605"/>
        <v>888265.99367146823</v>
      </c>
      <c r="EW361" s="10">
        <f t="shared" si="605"/>
        <v>888265.99367146823</v>
      </c>
      <c r="EX361" s="10">
        <f t="shared" si="605"/>
        <v>888265.99367146823</v>
      </c>
      <c r="EY361" s="10">
        <f t="shared" si="605"/>
        <v>888265.99367146823</v>
      </c>
      <c r="EZ361" s="10">
        <f t="shared" si="605"/>
        <v>888265.99367146823</v>
      </c>
      <c r="FA361" s="10">
        <f t="shared" si="605"/>
        <v>888265.99367146823</v>
      </c>
    </row>
    <row r="362" spans="2:157" x14ac:dyDescent="0.35">
      <c r="C362" s="2" t="s">
        <v>183</v>
      </c>
      <c r="H362" s="6">
        <f>MAX(-H361,0)</f>
        <v>0</v>
      </c>
      <c r="I362" s="6">
        <f t="shared" ref="I362:BT362" si="606">MAX(-I361,0)</f>
        <v>0</v>
      </c>
      <c r="J362" s="6">
        <f t="shared" si="606"/>
        <v>0</v>
      </c>
      <c r="K362" s="6">
        <f t="shared" si="606"/>
        <v>0</v>
      </c>
      <c r="L362" s="6">
        <f t="shared" si="606"/>
        <v>0</v>
      </c>
      <c r="M362" s="6">
        <f t="shared" si="606"/>
        <v>0</v>
      </c>
      <c r="N362" s="6">
        <f t="shared" si="606"/>
        <v>0</v>
      </c>
      <c r="O362" s="6">
        <f t="shared" si="606"/>
        <v>0</v>
      </c>
      <c r="P362" s="6">
        <f t="shared" si="606"/>
        <v>0</v>
      </c>
      <c r="Q362" s="6">
        <f t="shared" si="606"/>
        <v>0</v>
      </c>
      <c r="R362" s="6">
        <f t="shared" si="606"/>
        <v>0</v>
      </c>
      <c r="S362" s="6">
        <f t="shared" si="606"/>
        <v>0</v>
      </c>
      <c r="T362" s="6">
        <f t="shared" si="606"/>
        <v>0</v>
      </c>
      <c r="U362" s="6">
        <f t="shared" si="606"/>
        <v>0</v>
      </c>
      <c r="V362" s="6">
        <f t="shared" si="606"/>
        <v>0</v>
      </c>
      <c r="W362" s="6">
        <f t="shared" si="606"/>
        <v>0</v>
      </c>
      <c r="X362" s="6">
        <f t="shared" si="606"/>
        <v>0</v>
      </c>
      <c r="Y362" s="6">
        <f t="shared" si="606"/>
        <v>0</v>
      </c>
      <c r="Z362" s="6">
        <f t="shared" si="606"/>
        <v>0</v>
      </c>
      <c r="AA362" s="6">
        <f t="shared" si="606"/>
        <v>0</v>
      </c>
      <c r="AB362" s="6">
        <f t="shared" si="606"/>
        <v>0</v>
      </c>
      <c r="AC362" s="6">
        <f t="shared" si="606"/>
        <v>0</v>
      </c>
      <c r="AD362" s="6">
        <f t="shared" si="606"/>
        <v>0</v>
      </c>
      <c r="AE362" s="6">
        <f t="shared" si="606"/>
        <v>0</v>
      </c>
      <c r="AF362" s="6">
        <f t="shared" si="606"/>
        <v>0</v>
      </c>
      <c r="AG362" s="6">
        <f t="shared" si="606"/>
        <v>0</v>
      </c>
      <c r="AH362" s="6">
        <f t="shared" si="606"/>
        <v>0</v>
      </c>
      <c r="AI362" s="6">
        <f t="shared" si="606"/>
        <v>0</v>
      </c>
      <c r="AJ362" s="6">
        <f t="shared" si="606"/>
        <v>0</v>
      </c>
      <c r="AK362" s="6">
        <f t="shared" si="606"/>
        <v>0</v>
      </c>
      <c r="AL362" s="6">
        <f t="shared" si="606"/>
        <v>0</v>
      </c>
      <c r="AM362" s="6">
        <f t="shared" si="606"/>
        <v>0</v>
      </c>
      <c r="AN362" s="6">
        <f t="shared" si="606"/>
        <v>0</v>
      </c>
      <c r="AO362" s="6">
        <f t="shared" si="606"/>
        <v>0</v>
      </c>
      <c r="AP362" s="6">
        <f t="shared" si="606"/>
        <v>0</v>
      </c>
      <c r="AQ362" s="6">
        <f t="shared" si="606"/>
        <v>0</v>
      </c>
      <c r="AR362" s="6">
        <f t="shared" si="606"/>
        <v>0</v>
      </c>
      <c r="AS362" s="6">
        <f t="shared" si="606"/>
        <v>0</v>
      </c>
      <c r="AT362" s="6">
        <f t="shared" si="606"/>
        <v>0</v>
      </c>
      <c r="AU362" s="6">
        <f t="shared" si="606"/>
        <v>0</v>
      </c>
      <c r="AV362" s="6">
        <f t="shared" si="606"/>
        <v>0</v>
      </c>
      <c r="AW362" s="6">
        <f t="shared" si="606"/>
        <v>0</v>
      </c>
      <c r="AX362" s="6">
        <f t="shared" si="606"/>
        <v>0</v>
      </c>
      <c r="AY362" s="6">
        <f t="shared" si="606"/>
        <v>0</v>
      </c>
      <c r="AZ362" s="6">
        <f t="shared" si="606"/>
        <v>0</v>
      </c>
      <c r="BA362" s="6">
        <f t="shared" si="606"/>
        <v>0</v>
      </c>
      <c r="BB362" s="6">
        <f t="shared" si="606"/>
        <v>0</v>
      </c>
      <c r="BC362" s="6">
        <f t="shared" si="606"/>
        <v>0</v>
      </c>
      <c r="BD362" s="6">
        <f t="shared" si="606"/>
        <v>0</v>
      </c>
      <c r="BE362" s="6">
        <f t="shared" si="606"/>
        <v>0</v>
      </c>
      <c r="BF362" s="6">
        <f t="shared" si="606"/>
        <v>0</v>
      </c>
      <c r="BG362" s="6">
        <f t="shared" si="606"/>
        <v>0</v>
      </c>
      <c r="BH362" s="6">
        <f t="shared" si="606"/>
        <v>0</v>
      </c>
      <c r="BI362" s="6">
        <f t="shared" si="606"/>
        <v>0</v>
      </c>
      <c r="BJ362" s="6">
        <f t="shared" si="606"/>
        <v>0</v>
      </c>
      <c r="BK362" s="6">
        <f t="shared" si="606"/>
        <v>0</v>
      </c>
      <c r="BL362" s="6">
        <f t="shared" si="606"/>
        <v>0</v>
      </c>
      <c r="BM362" s="6">
        <f t="shared" si="606"/>
        <v>0</v>
      </c>
      <c r="BN362" s="6">
        <f t="shared" si="606"/>
        <v>0</v>
      </c>
      <c r="BO362" s="6">
        <f t="shared" si="606"/>
        <v>0</v>
      </c>
      <c r="BP362" s="6">
        <f t="shared" si="606"/>
        <v>0</v>
      </c>
      <c r="BQ362" s="6">
        <f t="shared" si="606"/>
        <v>0</v>
      </c>
      <c r="BR362" s="6">
        <f t="shared" si="606"/>
        <v>0</v>
      </c>
      <c r="BS362" s="6">
        <f t="shared" si="606"/>
        <v>0</v>
      </c>
      <c r="BT362" s="6">
        <f t="shared" si="606"/>
        <v>0</v>
      </c>
      <c r="BU362" s="6">
        <f t="shared" ref="BU362:EF362" si="607">MAX(-BU361,0)</f>
        <v>0</v>
      </c>
      <c r="BV362" s="6">
        <f t="shared" si="607"/>
        <v>0</v>
      </c>
      <c r="BW362" s="6">
        <f t="shared" si="607"/>
        <v>0</v>
      </c>
      <c r="BX362" s="6">
        <f t="shared" si="607"/>
        <v>0</v>
      </c>
      <c r="BY362" s="6">
        <f t="shared" si="607"/>
        <v>0</v>
      </c>
      <c r="BZ362" s="6">
        <f t="shared" si="607"/>
        <v>0</v>
      </c>
      <c r="CA362" s="6">
        <f t="shared" si="607"/>
        <v>0</v>
      </c>
      <c r="CB362" s="6">
        <f t="shared" si="607"/>
        <v>0</v>
      </c>
      <c r="CC362" s="6">
        <f t="shared" si="607"/>
        <v>0</v>
      </c>
      <c r="CD362" s="6">
        <f t="shared" si="607"/>
        <v>0</v>
      </c>
      <c r="CE362" s="6">
        <f t="shared" si="607"/>
        <v>0</v>
      </c>
      <c r="CF362" s="6">
        <f t="shared" si="607"/>
        <v>0</v>
      </c>
      <c r="CG362" s="6">
        <f t="shared" si="607"/>
        <v>0</v>
      </c>
      <c r="CH362" s="6">
        <f t="shared" si="607"/>
        <v>0</v>
      </c>
      <c r="CI362" s="6">
        <f t="shared" si="607"/>
        <v>0</v>
      </c>
      <c r="CJ362" s="6">
        <f t="shared" si="607"/>
        <v>0</v>
      </c>
      <c r="CK362" s="6">
        <f t="shared" si="607"/>
        <v>0</v>
      </c>
      <c r="CL362" s="6">
        <f t="shared" si="607"/>
        <v>0</v>
      </c>
      <c r="CM362" s="6">
        <f t="shared" si="607"/>
        <v>0</v>
      </c>
      <c r="CN362" s="6">
        <f t="shared" si="607"/>
        <v>0</v>
      </c>
      <c r="CO362" s="6">
        <f t="shared" si="607"/>
        <v>0</v>
      </c>
      <c r="CP362" s="6">
        <f t="shared" si="607"/>
        <v>0</v>
      </c>
      <c r="CQ362" s="6">
        <f t="shared" si="607"/>
        <v>0</v>
      </c>
      <c r="CR362" s="6">
        <f t="shared" si="607"/>
        <v>0</v>
      </c>
      <c r="CS362" s="6">
        <f t="shared" si="607"/>
        <v>0</v>
      </c>
      <c r="CT362" s="6">
        <f t="shared" si="607"/>
        <v>0</v>
      </c>
      <c r="CU362" s="6">
        <f t="shared" si="607"/>
        <v>0</v>
      </c>
      <c r="CV362" s="6">
        <f t="shared" si="607"/>
        <v>0</v>
      </c>
      <c r="CW362" s="6">
        <f t="shared" si="607"/>
        <v>0</v>
      </c>
      <c r="CX362" s="6">
        <f t="shared" si="607"/>
        <v>0</v>
      </c>
      <c r="CY362" s="6">
        <f t="shared" si="607"/>
        <v>0</v>
      </c>
      <c r="CZ362" s="6">
        <f t="shared" si="607"/>
        <v>0</v>
      </c>
      <c r="DA362" s="6">
        <f t="shared" si="607"/>
        <v>0</v>
      </c>
      <c r="DB362" s="6">
        <f t="shared" si="607"/>
        <v>0</v>
      </c>
      <c r="DC362" s="6">
        <f t="shared" si="607"/>
        <v>0</v>
      </c>
      <c r="DD362" s="6">
        <f t="shared" si="607"/>
        <v>0</v>
      </c>
      <c r="DE362" s="6">
        <f t="shared" si="607"/>
        <v>0</v>
      </c>
      <c r="DF362" s="6">
        <f t="shared" si="607"/>
        <v>0</v>
      </c>
      <c r="DG362" s="6">
        <f t="shared" si="607"/>
        <v>0</v>
      </c>
      <c r="DH362" s="6">
        <f t="shared" si="607"/>
        <v>0</v>
      </c>
      <c r="DI362" s="6">
        <f t="shared" si="607"/>
        <v>0</v>
      </c>
      <c r="DJ362" s="6">
        <f t="shared" si="607"/>
        <v>0</v>
      </c>
      <c r="DK362" s="6">
        <f t="shared" si="607"/>
        <v>0</v>
      </c>
      <c r="DL362" s="6">
        <f t="shared" si="607"/>
        <v>0</v>
      </c>
      <c r="DM362" s="6">
        <f t="shared" si="607"/>
        <v>0</v>
      </c>
      <c r="DN362" s="6">
        <f t="shared" si="607"/>
        <v>0</v>
      </c>
      <c r="DO362" s="6">
        <f t="shared" si="607"/>
        <v>0</v>
      </c>
      <c r="DP362" s="6">
        <f t="shared" si="607"/>
        <v>0</v>
      </c>
      <c r="DQ362" s="6">
        <f t="shared" si="607"/>
        <v>0</v>
      </c>
      <c r="DR362" s="6">
        <f t="shared" si="607"/>
        <v>0</v>
      </c>
      <c r="DS362" s="6">
        <f t="shared" si="607"/>
        <v>0</v>
      </c>
      <c r="DT362" s="6">
        <f t="shared" si="607"/>
        <v>0</v>
      </c>
      <c r="DU362" s="6">
        <f t="shared" si="607"/>
        <v>0</v>
      </c>
      <c r="DV362" s="6">
        <f t="shared" si="607"/>
        <v>0</v>
      </c>
      <c r="DW362" s="6">
        <f t="shared" si="607"/>
        <v>0</v>
      </c>
      <c r="DX362" s="6">
        <f t="shared" si="607"/>
        <v>0</v>
      </c>
      <c r="DY362" s="6">
        <f t="shared" si="607"/>
        <v>0</v>
      </c>
      <c r="DZ362" s="6">
        <f t="shared" si="607"/>
        <v>0</v>
      </c>
      <c r="EA362" s="6">
        <f t="shared" si="607"/>
        <v>0</v>
      </c>
      <c r="EB362" s="6">
        <f t="shared" si="607"/>
        <v>0</v>
      </c>
      <c r="EC362" s="6">
        <f t="shared" si="607"/>
        <v>0</v>
      </c>
      <c r="ED362" s="6">
        <f t="shared" si="607"/>
        <v>0</v>
      </c>
      <c r="EE362" s="6">
        <f t="shared" si="607"/>
        <v>0</v>
      </c>
      <c r="EF362" s="6">
        <f t="shared" si="607"/>
        <v>0</v>
      </c>
      <c r="EG362" s="6">
        <f t="shared" ref="EG362:FA362" si="608">MAX(-EG361,0)</f>
        <v>0</v>
      </c>
      <c r="EH362" s="6">
        <f t="shared" si="608"/>
        <v>0</v>
      </c>
      <c r="EI362" s="6">
        <f t="shared" si="608"/>
        <v>0</v>
      </c>
      <c r="EJ362" s="6">
        <f t="shared" si="608"/>
        <v>0</v>
      </c>
      <c r="EK362" s="6">
        <f t="shared" si="608"/>
        <v>0</v>
      </c>
      <c r="EL362" s="6">
        <f t="shared" si="608"/>
        <v>0</v>
      </c>
      <c r="EM362" s="6">
        <f t="shared" si="608"/>
        <v>0</v>
      </c>
      <c r="EN362" s="6">
        <f t="shared" si="608"/>
        <v>0</v>
      </c>
      <c r="EO362" s="6">
        <f t="shared" si="608"/>
        <v>0</v>
      </c>
      <c r="EP362" s="6">
        <f t="shared" si="608"/>
        <v>0</v>
      </c>
      <c r="EQ362" s="6">
        <f t="shared" si="608"/>
        <v>0</v>
      </c>
      <c r="ER362" s="6">
        <f t="shared" si="608"/>
        <v>0</v>
      </c>
      <c r="ES362" s="6">
        <f t="shared" si="608"/>
        <v>0</v>
      </c>
      <c r="ET362" s="6">
        <f t="shared" si="608"/>
        <v>0</v>
      </c>
      <c r="EU362" s="6">
        <f t="shared" si="608"/>
        <v>0</v>
      </c>
      <c r="EV362" s="6">
        <f t="shared" si="608"/>
        <v>0</v>
      </c>
      <c r="EW362" s="6">
        <f t="shared" si="608"/>
        <v>0</v>
      </c>
      <c r="EX362" s="6">
        <f t="shared" si="608"/>
        <v>0</v>
      </c>
      <c r="EY362" s="6">
        <f t="shared" si="608"/>
        <v>0</v>
      </c>
      <c r="EZ362" s="6">
        <f t="shared" si="608"/>
        <v>0</v>
      </c>
      <c r="FA362" s="6">
        <f t="shared" si="608"/>
        <v>0</v>
      </c>
    </row>
    <row r="363" spans="2:157" x14ac:dyDescent="0.35">
      <c r="C363" s="2" t="s">
        <v>132</v>
      </c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  <c r="BH363" s="6"/>
      <c r="BI363" s="6"/>
      <c r="BJ363" s="6"/>
      <c r="BK363" s="6"/>
      <c r="BL363" s="6"/>
      <c r="BM363" s="6"/>
      <c r="BN363" s="6"/>
      <c r="BO363" s="6"/>
      <c r="BP363" s="6"/>
      <c r="BQ363" s="6"/>
      <c r="BR363" s="6"/>
      <c r="BS363" s="6"/>
      <c r="BT363" s="6"/>
      <c r="BU363" s="6"/>
      <c r="BV363" s="6"/>
      <c r="BW363" s="6"/>
      <c r="BX363" s="6"/>
      <c r="BY363" s="6"/>
      <c r="BZ363" s="6"/>
      <c r="CA363" s="6"/>
      <c r="CB363" s="6"/>
      <c r="CC363" s="6"/>
      <c r="CD363" s="6"/>
      <c r="CE363" s="6"/>
      <c r="CF363" s="6"/>
      <c r="CG363" s="6"/>
      <c r="CH363" s="6"/>
      <c r="CI363" s="6"/>
      <c r="CJ363" s="6"/>
      <c r="CK363" s="6"/>
      <c r="CL363" s="6"/>
      <c r="CM363" s="6"/>
      <c r="CN363" s="6"/>
      <c r="CO363" s="6"/>
      <c r="CP363" s="6"/>
      <c r="CQ363" s="6"/>
      <c r="CR363" s="6"/>
      <c r="CS363" s="6"/>
      <c r="CT363" s="6"/>
      <c r="CU363" s="6"/>
      <c r="CV363" s="6"/>
      <c r="CW363" s="6"/>
      <c r="CX363" s="6"/>
      <c r="CY363" s="6"/>
      <c r="CZ363" s="6"/>
      <c r="DA363" s="6"/>
      <c r="DB363" s="6"/>
      <c r="DC363" s="6"/>
      <c r="DD363" s="6"/>
      <c r="DE363" s="6"/>
      <c r="DF363" s="6"/>
      <c r="DG363" s="6"/>
      <c r="DH363" s="6"/>
      <c r="DI363" s="6"/>
      <c r="DJ363" s="6"/>
      <c r="DK363" s="6"/>
      <c r="DL363" s="6"/>
      <c r="DM363" s="6"/>
      <c r="DN363" s="6"/>
      <c r="DO363" s="6"/>
      <c r="DP363" s="6"/>
      <c r="DQ363" s="6"/>
      <c r="DR363" s="6"/>
      <c r="DS363" s="6"/>
      <c r="DT363" s="6"/>
      <c r="DU363" s="6"/>
      <c r="DV363" s="6"/>
      <c r="DW363" s="6"/>
      <c r="DX363" s="6"/>
      <c r="DY363" s="6"/>
      <c r="DZ363" s="6"/>
      <c r="EA363" s="6"/>
      <c r="EB363" s="6"/>
      <c r="EC363" s="6"/>
      <c r="ED363" s="6"/>
      <c r="EE363" s="6"/>
      <c r="EF363" s="6"/>
      <c r="EG363" s="6"/>
      <c r="EH363" s="6"/>
      <c r="EI363" s="6"/>
      <c r="EJ363" s="6"/>
      <c r="EK363" s="6"/>
      <c r="EL363" s="6"/>
      <c r="EM363" s="6"/>
      <c r="EN363" s="6"/>
      <c r="EO363" s="6"/>
      <c r="EP363" s="6"/>
      <c r="EQ363" s="6"/>
      <c r="ER363" s="6"/>
      <c r="ES363" s="6"/>
      <c r="ET363" s="6"/>
      <c r="EU363" s="6"/>
      <c r="EV363" s="6"/>
      <c r="EW363" s="6"/>
      <c r="EX363" s="6"/>
      <c r="EY363" s="6"/>
      <c r="EZ363" s="6"/>
      <c r="FA363" s="6"/>
    </row>
    <row r="364" spans="2:157" ht="15" thickBot="1" x14ac:dyDescent="0.4">
      <c r="C364" s="17" t="s">
        <v>133</v>
      </c>
      <c r="D364" s="17"/>
      <c r="E364" s="17"/>
      <c r="F364" s="17"/>
      <c r="G364" s="17"/>
      <c r="H364" s="18">
        <f>H357+H358+H360+H362-H363</f>
        <v>1E-4</v>
      </c>
      <c r="I364" s="18">
        <f t="shared" ref="I364:BT364" si="609">I357+I358+I360+I362-I363</f>
        <v>2.0000000000000001E-4</v>
      </c>
      <c r="J364" s="18">
        <f t="shared" si="609"/>
        <v>3.0000000000000003E-4</v>
      </c>
      <c r="K364" s="18">
        <f t="shared" si="609"/>
        <v>4.0000000000000002E-4</v>
      </c>
      <c r="L364" s="18">
        <f t="shared" si="609"/>
        <v>5.0000000000000001E-4</v>
      </c>
      <c r="M364" s="18">
        <f t="shared" si="609"/>
        <v>6.0000000000000006E-4</v>
      </c>
      <c r="N364" s="18">
        <f t="shared" si="609"/>
        <v>35252.123325</v>
      </c>
      <c r="O364" s="18">
        <f t="shared" si="609"/>
        <v>35252.123424999998</v>
      </c>
      <c r="P364" s="18">
        <f t="shared" si="609"/>
        <v>171038.07762500001</v>
      </c>
      <c r="Q364" s="18">
        <f t="shared" si="609"/>
        <v>861718.55620000011</v>
      </c>
      <c r="R364" s="18">
        <f t="shared" si="609"/>
        <v>1723437.1117000002</v>
      </c>
      <c r="S364" s="18">
        <f t="shared" si="609"/>
        <v>2611268.3507000003</v>
      </c>
      <c r="T364" s="18">
        <f t="shared" si="609"/>
        <v>1703807.1156920004</v>
      </c>
      <c r="U364" s="18">
        <f t="shared" si="609"/>
        <v>1703807.1156920004</v>
      </c>
      <c r="V364" s="18">
        <f t="shared" si="609"/>
        <v>1675576.9039679228</v>
      </c>
      <c r="W364" s="18">
        <f t="shared" si="609"/>
        <v>1650891.4626930952</v>
      </c>
      <c r="X364" s="18">
        <f t="shared" si="609"/>
        <v>1626206.0214182676</v>
      </c>
      <c r="Y364" s="18">
        <f t="shared" si="609"/>
        <v>1601520.58014344</v>
      </c>
      <c r="Z364" s="18">
        <f t="shared" si="609"/>
        <v>1578431.282005751</v>
      </c>
      <c r="AA364" s="18">
        <f t="shared" si="609"/>
        <v>1499374.6092796908</v>
      </c>
      <c r="AB364" s="18">
        <f t="shared" si="609"/>
        <v>1420317.9365536305</v>
      </c>
      <c r="AC364" s="18">
        <f t="shared" si="609"/>
        <v>1341261.2638275702</v>
      </c>
      <c r="AD364" s="18">
        <f t="shared" si="609"/>
        <v>1295275.8604421737</v>
      </c>
      <c r="AE364" s="18">
        <f t="shared" si="609"/>
        <v>1249290.4570567771</v>
      </c>
      <c r="AF364" s="18">
        <f t="shared" si="609"/>
        <v>1203305.0536713805</v>
      </c>
      <c r="AG364" s="18">
        <f t="shared" si="609"/>
        <v>1157319.6502859839</v>
      </c>
      <c r="AH364" s="18">
        <f t="shared" si="609"/>
        <v>1131159.6960508574</v>
      </c>
      <c r="AI364" s="18">
        <f t="shared" si="609"/>
        <v>1104999.7418157309</v>
      </c>
      <c r="AJ364" s="18">
        <f t="shared" si="609"/>
        <v>1078839.7875806044</v>
      </c>
      <c r="AK364" s="18">
        <f t="shared" si="609"/>
        <v>1052679.8333454779</v>
      </c>
      <c r="AL364" s="18">
        <f t="shared" si="609"/>
        <v>1026476.9936882684</v>
      </c>
      <c r="AM364" s="18">
        <f t="shared" si="609"/>
        <v>1000274.1540310589</v>
      </c>
      <c r="AN364" s="18">
        <f t="shared" si="609"/>
        <v>974071.31437384943</v>
      </c>
      <c r="AO364" s="18">
        <f t="shared" si="609"/>
        <v>947868.47471663996</v>
      </c>
      <c r="AP364" s="18">
        <f t="shared" si="609"/>
        <v>932967.85445534694</v>
      </c>
      <c r="AQ364" s="18">
        <f t="shared" si="609"/>
        <v>918067.23419405392</v>
      </c>
      <c r="AR364" s="18">
        <f t="shared" si="609"/>
        <v>903166.6139327609</v>
      </c>
      <c r="AS364" s="18">
        <f t="shared" si="609"/>
        <v>888265.99367146788</v>
      </c>
      <c r="AT364" s="18">
        <f t="shared" si="609"/>
        <v>888265.99367146788</v>
      </c>
      <c r="AU364" s="18">
        <f t="shared" si="609"/>
        <v>888265.99367146788</v>
      </c>
      <c r="AV364" s="18">
        <f t="shared" si="609"/>
        <v>888265.99367146788</v>
      </c>
      <c r="AW364" s="18">
        <f t="shared" si="609"/>
        <v>888265.99367146788</v>
      </c>
      <c r="AX364" s="18">
        <f t="shared" si="609"/>
        <v>888265.99367146788</v>
      </c>
      <c r="AY364" s="18">
        <f t="shared" si="609"/>
        <v>888265.99367146788</v>
      </c>
      <c r="AZ364" s="18">
        <f t="shared" si="609"/>
        <v>888265.99367146788</v>
      </c>
      <c r="BA364" s="18">
        <f t="shared" si="609"/>
        <v>888265.99367146788</v>
      </c>
      <c r="BB364" s="18">
        <f t="shared" si="609"/>
        <v>888265.99367146788</v>
      </c>
      <c r="BC364" s="18">
        <f t="shared" si="609"/>
        <v>888265.99367146788</v>
      </c>
      <c r="BD364" s="18">
        <f t="shared" si="609"/>
        <v>888265.99367146788</v>
      </c>
      <c r="BE364" s="18">
        <f t="shared" si="609"/>
        <v>888265.99367146788</v>
      </c>
      <c r="BF364" s="18">
        <f t="shared" si="609"/>
        <v>888265.99367146788</v>
      </c>
      <c r="BG364" s="18">
        <f t="shared" si="609"/>
        <v>888265.99367146788</v>
      </c>
      <c r="BH364" s="18">
        <f t="shared" si="609"/>
        <v>888265.99367146788</v>
      </c>
      <c r="BI364" s="18">
        <f t="shared" si="609"/>
        <v>888265.99367146788</v>
      </c>
      <c r="BJ364" s="18">
        <f t="shared" si="609"/>
        <v>888265.99367146788</v>
      </c>
      <c r="BK364" s="18">
        <f t="shared" si="609"/>
        <v>888265.99367146788</v>
      </c>
      <c r="BL364" s="18">
        <f t="shared" si="609"/>
        <v>888265.99367146788</v>
      </c>
      <c r="BM364" s="18">
        <f t="shared" si="609"/>
        <v>888265.99367146788</v>
      </c>
      <c r="BN364" s="18">
        <f t="shared" si="609"/>
        <v>888265.99367146788</v>
      </c>
      <c r="BO364" s="18">
        <f t="shared" si="609"/>
        <v>888265.99367146788</v>
      </c>
      <c r="BP364" s="18">
        <f t="shared" si="609"/>
        <v>888265.99367146788</v>
      </c>
      <c r="BQ364" s="18">
        <f t="shared" si="609"/>
        <v>888265.99367146788</v>
      </c>
      <c r="BR364" s="18">
        <f t="shared" si="609"/>
        <v>888265.99367146788</v>
      </c>
      <c r="BS364" s="18">
        <f t="shared" si="609"/>
        <v>888265.99367146788</v>
      </c>
      <c r="BT364" s="18">
        <f t="shared" si="609"/>
        <v>888265.99367146788</v>
      </c>
      <c r="BU364" s="18">
        <f t="shared" ref="BU364:EF364" si="610">BU357+BU358+BU360+BU362-BU363</f>
        <v>888265.99367146788</v>
      </c>
      <c r="BV364" s="18">
        <f t="shared" si="610"/>
        <v>888265.99367146799</v>
      </c>
      <c r="BW364" s="18">
        <f t="shared" si="610"/>
        <v>888265.99367146799</v>
      </c>
      <c r="BX364" s="18">
        <f t="shared" si="610"/>
        <v>888265.99367146799</v>
      </c>
      <c r="BY364" s="18">
        <f t="shared" si="610"/>
        <v>888265.99367146799</v>
      </c>
      <c r="BZ364" s="18">
        <f t="shared" si="610"/>
        <v>888265.99367146799</v>
      </c>
      <c r="CA364" s="18">
        <f t="shared" si="610"/>
        <v>888265.99367146799</v>
      </c>
      <c r="CB364" s="18">
        <f t="shared" si="610"/>
        <v>888265.99367146799</v>
      </c>
      <c r="CC364" s="18">
        <f t="shared" si="610"/>
        <v>888265.99367146799</v>
      </c>
      <c r="CD364" s="18">
        <f t="shared" si="610"/>
        <v>888265.99367146811</v>
      </c>
      <c r="CE364" s="18">
        <f t="shared" si="610"/>
        <v>888265.99367146811</v>
      </c>
      <c r="CF364" s="18">
        <f t="shared" si="610"/>
        <v>888265.99367146811</v>
      </c>
      <c r="CG364" s="18">
        <f t="shared" si="610"/>
        <v>888265.99367146811</v>
      </c>
      <c r="CH364" s="18">
        <f t="shared" si="610"/>
        <v>888265.99367146811</v>
      </c>
      <c r="CI364" s="18">
        <f t="shared" si="610"/>
        <v>888265.99367146811</v>
      </c>
      <c r="CJ364" s="18">
        <f t="shared" si="610"/>
        <v>888265.99367146811</v>
      </c>
      <c r="CK364" s="18">
        <f t="shared" si="610"/>
        <v>888265.99367146811</v>
      </c>
      <c r="CL364" s="18">
        <f t="shared" si="610"/>
        <v>888265.99367146811</v>
      </c>
      <c r="CM364" s="18">
        <f t="shared" si="610"/>
        <v>888265.99367146811</v>
      </c>
      <c r="CN364" s="18">
        <f t="shared" si="610"/>
        <v>888265.99367146811</v>
      </c>
      <c r="CO364" s="18">
        <f t="shared" si="610"/>
        <v>888265.99367146811</v>
      </c>
      <c r="CP364" s="18">
        <f t="shared" si="610"/>
        <v>888265.99367146811</v>
      </c>
      <c r="CQ364" s="18">
        <f t="shared" si="610"/>
        <v>888265.99367146811</v>
      </c>
      <c r="CR364" s="18">
        <f t="shared" si="610"/>
        <v>888265.99367146811</v>
      </c>
      <c r="CS364" s="18">
        <f t="shared" si="610"/>
        <v>888265.99367146811</v>
      </c>
      <c r="CT364" s="18">
        <f t="shared" si="610"/>
        <v>888265.99367146811</v>
      </c>
      <c r="CU364" s="18">
        <f t="shared" si="610"/>
        <v>888265.99367146811</v>
      </c>
      <c r="CV364" s="18">
        <f t="shared" si="610"/>
        <v>888265.99367146811</v>
      </c>
      <c r="CW364" s="18">
        <f t="shared" si="610"/>
        <v>888265.99367146811</v>
      </c>
      <c r="CX364" s="18">
        <f t="shared" si="610"/>
        <v>888265.99367146823</v>
      </c>
      <c r="CY364" s="18">
        <f t="shared" si="610"/>
        <v>888265.99367146823</v>
      </c>
      <c r="CZ364" s="18">
        <f t="shared" si="610"/>
        <v>888265.99367146823</v>
      </c>
      <c r="DA364" s="18">
        <f t="shared" si="610"/>
        <v>888265.99367146823</v>
      </c>
      <c r="DB364" s="18">
        <f t="shared" si="610"/>
        <v>888265.99367146823</v>
      </c>
      <c r="DC364" s="18">
        <f t="shared" si="610"/>
        <v>888265.99367146823</v>
      </c>
      <c r="DD364" s="18">
        <f t="shared" si="610"/>
        <v>888265.99367146823</v>
      </c>
      <c r="DE364" s="18">
        <f t="shared" si="610"/>
        <v>888265.99367146823</v>
      </c>
      <c r="DF364" s="18">
        <f t="shared" si="610"/>
        <v>888265.99367146823</v>
      </c>
      <c r="DG364" s="18">
        <f t="shared" si="610"/>
        <v>888265.99367146823</v>
      </c>
      <c r="DH364" s="18">
        <f t="shared" si="610"/>
        <v>888265.99367146823</v>
      </c>
      <c r="DI364" s="18">
        <f t="shared" si="610"/>
        <v>888265.99367146823</v>
      </c>
      <c r="DJ364" s="18">
        <f t="shared" si="610"/>
        <v>888265.99367146823</v>
      </c>
      <c r="DK364" s="18">
        <f t="shared" si="610"/>
        <v>888265.99367146823</v>
      </c>
      <c r="DL364" s="18">
        <f t="shared" si="610"/>
        <v>888265.99367146823</v>
      </c>
      <c r="DM364" s="18">
        <f t="shared" si="610"/>
        <v>888265.99367146823</v>
      </c>
      <c r="DN364" s="18">
        <f t="shared" si="610"/>
        <v>888265.99367146823</v>
      </c>
      <c r="DO364" s="18">
        <f t="shared" si="610"/>
        <v>888265.99367146823</v>
      </c>
      <c r="DP364" s="18">
        <f t="shared" si="610"/>
        <v>888265.99367146823</v>
      </c>
      <c r="DQ364" s="18">
        <f t="shared" si="610"/>
        <v>888265.99367146823</v>
      </c>
      <c r="DR364" s="18">
        <f t="shared" si="610"/>
        <v>888265.99367146823</v>
      </c>
      <c r="DS364" s="18">
        <f t="shared" si="610"/>
        <v>888265.99367146823</v>
      </c>
      <c r="DT364" s="18">
        <f t="shared" si="610"/>
        <v>888265.99367146823</v>
      </c>
      <c r="DU364" s="18">
        <f t="shared" si="610"/>
        <v>888265.99367146823</v>
      </c>
      <c r="DV364" s="18">
        <f t="shared" si="610"/>
        <v>888265.99367146823</v>
      </c>
      <c r="DW364" s="18">
        <f t="shared" si="610"/>
        <v>888265.99367146823</v>
      </c>
      <c r="DX364" s="18">
        <f t="shared" si="610"/>
        <v>888265.99367146823</v>
      </c>
      <c r="DY364" s="18">
        <f t="shared" si="610"/>
        <v>888265.99367146823</v>
      </c>
      <c r="DZ364" s="18">
        <f t="shared" si="610"/>
        <v>888265.99367146823</v>
      </c>
      <c r="EA364" s="18">
        <f t="shared" si="610"/>
        <v>888265.99367146823</v>
      </c>
      <c r="EB364" s="18">
        <f t="shared" si="610"/>
        <v>888265.99367146823</v>
      </c>
      <c r="EC364" s="18">
        <f t="shared" si="610"/>
        <v>888265.99367146823</v>
      </c>
      <c r="ED364" s="18">
        <f t="shared" si="610"/>
        <v>888265.99367146823</v>
      </c>
      <c r="EE364" s="18">
        <f t="shared" si="610"/>
        <v>888265.99367146823</v>
      </c>
      <c r="EF364" s="18">
        <f t="shared" si="610"/>
        <v>888265.99367146823</v>
      </c>
      <c r="EG364" s="18">
        <f t="shared" ref="EG364:FA364" si="611">EG357+EG358+EG360+EG362-EG363</f>
        <v>888265.99367146823</v>
      </c>
      <c r="EH364" s="18">
        <f t="shared" si="611"/>
        <v>888265.99367146823</v>
      </c>
      <c r="EI364" s="18">
        <f t="shared" si="611"/>
        <v>888265.99367146823</v>
      </c>
      <c r="EJ364" s="18">
        <f t="shared" si="611"/>
        <v>888265.99367146823</v>
      </c>
      <c r="EK364" s="18">
        <f t="shared" si="611"/>
        <v>888265.99367146823</v>
      </c>
      <c r="EL364" s="18">
        <f t="shared" si="611"/>
        <v>888265.99367146823</v>
      </c>
      <c r="EM364" s="18">
        <f t="shared" si="611"/>
        <v>888265.99367146823</v>
      </c>
      <c r="EN364" s="18">
        <f t="shared" si="611"/>
        <v>888265.99367146823</v>
      </c>
      <c r="EO364" s="18">
        <f t="shared" si="611"/>
        <v>888265.99367146823</v>
      </c>
      <c r="EP364" s="18">
        <f t="shared" si="611"/>
        <v>888265.99367146823</v>
      </c>
      <c r="EQ364" s="18">
        <f t="shared" si="611"/>
        <v>888265.99367146823</v>
      </c>
      <c r="ER364" s="18">
        <f t="shared" si="611"/>
        <v>888265.99367146823</v>
      </c>
      <c r="ES364" s="18">
        <f t="shared" si="611"/>
        <v>888265.99367146823</v>
      </c>
      <c r="ET364" s="18">
        <f t="shared" si="611"/>
        <v>888265.99367146823</v>
      </c>
      <c r="EU364" s="18">
        <f t="shared" si="611"/>
        <v>888265.99367146823</v>
      </c>
      <c r="EV364" s="18">
        <f t="shared" si="611"/>
        <v>888265.99367146823</v>
      </c>
      <c r="EW364" s="18">
        <f t="shared" si="611"/>
        <v>888265.99367146823</v>
      </c>
      <c r="EX364" s="18">
        <f t="shared" si="611"/>
        <v>888265.99367146823</v>
      </c>
      <c r="EY364" s="18">
        <f t="shared" si="611"/>
        <v>888265.99367146823</v>
      </c>
      <c r="EZ364" s="18">
        <f t="shared" si="611"/>
        <v>888265.99367146823</v>
      </c>
      <c r="FA364" s="18">
        <f t="shared" si="611"/>
        <v>888265.99367146823</v>
      </c>
    </row>
    <row r="365" spans="2:157" ht="15" thickTop="1" x14ac:dyDescent="0.35"/>
    <row r="366" spans="2:157" x14ac:dyDescent="0.35">
      <c r="B366" s="2" t="s">
        <v>185</v>
      </c>
    </row>
    <row r="367" spans="2:157" x14ac:dyDescent="0.35">
      <c r="C367" s="2" t="s">
        <v>415</v>
      </c>
      <c r="H367" s="6">
        <f>H351</f>
        <v>0</v>
      </c>
      <c r="I367" s="6">
        <f t="shared" ref="I367:BT367" si="612">I351</f>
        <v>0</v>
      </c>
      <c r="J367" s="6">
        <f t="shared" si="612"/>
        <v>0</v>
      </c>
      <c r="K367" s="6">
        <f t="shared" si="612"/>
        <v>0</v>
      </c>
      <c r="L367" s="6">
        <f t="shared" si="612"/>
        <v>0</v>
      </c>
      <c r="M367" s="6">
        <f t="shared" si="612"/>
        <v>0</v>
      </c>
      <c r="N367" s="6">
        <f t="shared" si="612"/>
        <v>0</v>
      </c>
      <c r="O367" s="6">
        <f t="shared" si="612"/>
        <v>0</v>
      </c>
      <c r="P367" s="6">
        <f t="shared" si="612"/>
        <v>0</v>
      </c>
      <c r="Q367" s="6">
        <f t="shared" si="612"/>
        <v>0</v>
      </c>
      <c r="R367" s="6">
        <f t="shared" si="612"/>
        <v>0</v>
      </c>
      <c r="S367" s="6">
        <f t="shared" si="612"/>
        <v>0</v>
      </c>
      <c r="T367" s="6">
        <f t="shared" si="612"/>
        <v>0</v>
      </c>
      <c r="U367" s="6">
        <f t="shared" si="612"/>
        <v>0</v>
      </c>
      <c r="V367" s="6">
        <f t="shared" si="612"/>
        <v>-2999.7785602475033</v>
      </c>
      <c r="W367" s="6">
        <f t="shared" si="612"/>
        <v>-2999.7785602475033</v>
      </c>
      <c r="X367" s="6">
        <f t="shared" si="612"/>
        <v>-2999.7785602475033</v>
      </c>
      <c r="Y367" s="6">
        <f t="shared" si="612"/>
        <v>-2999.7785602475033</v>
      </c>
      <c r="Z367" s="6">
        <f t="shared" si="612"/>
        <v>-595.39760200395051</v>
      </c>
      <c r="AA367" s="6">
        <f t="shared" si="612"/>
        <v>-56562.772190375246</v>
      </c>
      <c r="AB367" s="6">
        <f t="shared" si="612"/>
        <v>-56562.772190375246</v>
      </c>
      <c r="AC367" s="6">
        <f t="shared" si="612"/>
        <v>-56562.772190375246</v>
      </c>
      <c r="AD367" s="6">
        <f t="shared" si="612"/>
        <v>-22667.100272184478</v>
      </c>
      <c r="AE367" s="6">
        <f t="shared" si="612"/>
        <v>-22667.100272184478</v>
      </c>
      <c r="AF367" s="6">
        <f t="shared" si="612"/>
        <v>-22667.100272184478</v>
      </c>
      <c r="AG367" s="6">
        <f t="shared" si="612"/>
        <v>-22667.100272184478</v>
      </c>
      <c r="AH367" s="6">
        <f t="shared" si="612"/>
        <v>-2000.760492836715</v>
      </c>
      <c r="AI367" s="6">
        <f t="shared" si="612"/>
        <v>-2000.760492836715</v>
      </c>
      <c r="AJ367" s="6">
        <f t="shared" si="612"/>
        <v>-2000.760492836715</v>
      </c>
      <c r="AK367" s="6">
        <f t="shared" si="612"/>
        <v>-2000.760492836715</v>
      </c>
      <c r="AL367" s="6">
        <f t="shared" si="612"/>
        <v>-1185.937473260464</v>
      </c>
      <c r="AM367" s="6">
        <f t="shared" si="612"/>
        <v>-1185.937473260464</v>
      </c>
      <c r="AN367" s="6">
        <f t="shared" si="612"/>
        <v>-1185.937473260464</v>
      </c>
      <c r="AO367" s="6">
        <f t="shared" si="612"/>
        <v>-1185.937473260464</v>
      </c>
      <c r="AP367" s="6">
        <f t="shared" si="612"/>
        <v>14545.802268000314</v>
      </c>
      <c r="AQ367" s="6">
        <f t="shared" si="612"/>
        <v>14545.802268000314</v>
      </c>
      <c r="AR367" s="6">
        <f t="shared" si="612"/>
        <v>14545.802268000314</v>
      </c>
      <c r="AS367" s="6">
        <f t="shared" si="612"/>
        <v>14545.802268000314</v>
      </c>
      <c r="AT367" s="6">
        <f t="shared" si="612"/>
        <v>30294.164398860452</v>
      </c>
      <c r="AU367" s="6">
        <f t="shared" si="612"/>
        <v>30294.164398860452</v>
      </c>
      <c r="AV367" s="6">
        <f t="shared" si="612"/>
        <v>30294.164398860452</v>
      </c>
      <c r="AW367" s="6">
        <f t="shared" si="612"/>
        <v>30294.164398860452</v>
      </c>
      <c r="AX367" s="6">
        <f t="shared" si="612"/>
        <v>31158.861105818913</v>
      </c>
      <c r="AY367" s="6">
        <f t="shared" si="612"/>
        <v>31158.861105818913</v>
      </c>
      <c r="AZ367" s="6">
        <f t="shared" si="612"/>
        <v>31158.861105818913</v>
      </c>
      <c r="BA367" s="6">
        <f t="shared" si="612"/>
        <v>31158.861105818913</v>
      </c>
      <c r="BB367" s="6">
        <f t="shared" si="612"/>
        <v>32040.851746916538</v>
      </c>
      <c r="BC367" s="6">
        <f t="shared" si="612"/>
        <v>32040.851746916538</v>
      </c>
      <c r="BD367" s="6">
        <f t="shared" si="612"/>
        <v>32040.851746916538</v>
      </c>
      <c r="BE367" s="6">
        <f t="shared" si="612"/>
        <v>32040.851746916538</v>
      </c>
      <c r="BF367" s="6">
        <f t="shared" si="612"/>
        <v>32940.482200836137</v>
      </c>
      <c r="BG367" s="6">
        <f t="shared" si="612"/>
        <v>32940.482200836137</v>
      </c>
      <c r="BH367" s="6">
        <f t="shared" si="612"/>
        <v>32940.482200836137</v>
      </c>
      <c r="BI367" s="6">
        <f t="shared" si="612"/>
        <v>32940.482200836137</v>
      </c>
      <c r="BJ367" s="6">
        <f t="shared" si="612"/>
        <v>33858.105263834113</v>
      </c>
      <c r="BK367" s="6">
        <f t="shared" si="612"/>
        <v>33858.105263834113</v>
      </c>
      <c r="BL367" s="6">
        <f t="shared" si="612"/>
        <v>33858.105263834113</v>
      </c>
      <c r="BM367" s="6">
        <f t="shared" si="612"/>
        <v>33858.105263834113</v>
      </c>
      <c r="BN367" s="6">
        <f t="shared" si="612"/>
        <v>34794.080788092055</v>
      </c>
      <c r="BO367" s="6">
        <f t="shared" si="612"/>
        <v>34794.080788092055</v>
      </c>
      <c r="BP367" s="6">
        <f t="shared" si="612"/>
        <v>34794.080788092055</v>
      </c>
      <c r="BQ367" s="6">
        <f t="shared" si="612"/>
        <v>34794.080788092055</v>
      </c>
      <c r="BR367" s="6">
        <f t="shared" si="612"/>
        <v>35748.775822835167</v>
      </c>
      <c r="BS367" s="6">
        <f t="shared" si="612"/>
        <v>35748.775822835167</v>
      </c>
      <c r="BT367" s="6">
        <f t="shared" si="612"/>
        <v>35748.775822835167</v>
      </c>
      <c r="BU367" s="6">
        <f t="shared" ref="BU367:EF367" si="613">BU351</f>
        <v>35748.775822835167</v>
      </c>
      <c r="BV367" s="6">
        <f t="shared" si="613"/>
        <v>36722.564758273133</v>
      </c>
      <c r="BW367" s="6">
        <f t="shared" si="613"/>
        <v>36722.564758273133</v>
      </c>
      <c r="BX367" s="6">
        <f t="shared" si="613"/>
        <v>36722.564758273133</v>
      </c>
      <c r="BY367" s="6">
        <f t="shared" si="613"/>
        <v>36722.564758273133</v>
      </c>
      <c r="BZ367" s="6">
        <f t="shared" si="613"/>
        <v>37715.829472419857</v>
      </c>
      <c r="CA367" s="6">
        <f t="shared" si="613"/>
        <v>37715.829472419857</v>
      </c>
      <c r="CB367" s="6">
        <f t="shared" si="613"/>
        <v>37715.829472419857</v>
      </c>
      <c r="CC367" s="6">
        <f t="shared" si="613"/>
        <v>37715.829472419857</v>
      </c>
      <c r="CD367" s="6">
        <f t="shared" si="613"/>
        <v>38728.959480849502</v>
      </c>
      <c r="CE367" s="6">
        <f t="shared" si="613"/>
        <v>38728.959480849502</v>
      </c>
      <c r="CF367" s="6">
        <f t="shared" si="613"/>
        <v>38728.959480849502</v>
      </c>
      <c r="CG367" s="6">
        <f t="shared" si="613"/>
        <v>38728.959480849502</v>
      </c>
      <c r="CH367" s="6">
        <f t="shared" si="613"/>
        <v>39762.352089447762</v>
      </c>
      <c r="CI367" s="6">
        <f t="shared" si="613"/>
        <v>39762.352089447762</v>
      </c>
      <c r="CJ367" s="6">
        <f t="shared" si="613"/>
        <v>39762.352089447762</v>
      </c>
      <c r="CK367" s="6">
        <f t="shared" si="613"/>
        <v>39762.352089447762</v>
      </c>
      <c r="CL367" s="6">
        <f t="shared" si="613"/>
        <v>40816.412550217989</v>
      </c>
      <c r="CM367" s="6">
        <f t="shared" si="613"/>
        <v>40816.412550217989</v>
      </c>
      <c r="CN367" s="6">
        <f t="shared" si="613"/>
        <v>40816.412550217989</v>
      </c>
      <c r="CO367" s="6">
        <f t="shared" si="613"/>
        <v>40816.412550217989</v>
      </c>
      <c r="CP367" s="6">
        <f t="shared" si="613"/>
        <v>41891.554220203609</v>
      </c>
      <c r="CQ367" s="6">
        <f t="shared" si="613"/>
        <v>41891.554220203609</v>
      </c>
      <c r="CR367" s="6">
        <f t="shared" si="613"/>
        <v>41891.554220203609</v>
      </c>
      <c r="CS367" s="6">
        <f t="shared" si="613"/>
        <v>41891.554220203609</v>
      </c>
      <c r="CT367" s="6">
        <f t="shared" si="613"/>
        <v>42988.198723588961</v>
      </c>
      <c r="CU367" s="6">
        <f t="shared" si="613"/>
        <v>42988.198723588961</v>
      </c>
      <c r="CV367" s="6">
        <f t="shared" si="613"/>
        <v>42988.198723588961</v>
      </c>
      <c r="CW367" s="6">
        <f t="shared" si="613"/>
        <v>42988.198723588961</v>
      </c>
      <c r="CX367" s="6">
        <f t="shared" si="613"/>
        <v>44106.776117041998</v>
      </c>
      <c r="CY367" s="6">
        <f t="shared" si="613"/>
        <v>44106.776117041998</v>
      </c>
      <c r="CZ367" s="6">
        <f t="shared" si="613"/>
        <v>44106.776117041998</v>
      </c>
      <c r="DA367" s="6">
        <f t="shared" si="613"/>
        <v>44106.776117041998</v>
      </c>
      <c r="DB367" s="6">
        <f t="shared" si="613"/>
        <v>45247.725058364122</v>
      </c>
      <c r="DC367" s="6">
        <f t="shared" si="613"/>
        <v>45247.725058364122</v>
      </c>
      <c r="DD367" s="6">
        <f t="shared" si="613"/>
        <v>45247.725058364122</v>
      </c>
      <c r="DE367" s="6">
        <f t="shared" si="613"/>
        <v>45247.725058364122</v>
      </c>
      <c r="DF367" s="6">
        <f t="shared" si="613"/>
        <v>46411.492978512651</v>
      </c>
      <c r="DG367" s="6">
        <f t="shared" si="613"/>
        <v>46411.492978512651</v>
      </c>
      <c r="DH367" s="6">
        <f t="shared" si="613"/>
        <v>46411.492978512651</v>
      </c>
      <c r="DI367" s="6">
        <f t="shared" si="613"/>
        <v>46411.492978512651</v>
      </c>
      <c r="DJ367" s="6">
        <f t="shared" si="613"/>
        <v>47598.536257064166</v>
      </c>
      <c r="DK367" s="6">
        <f t="shared" si="613"/>
        <v>47598.536257064166</v>
      </c>
      <c r="DL367" s="6">
        <f t="shared" si="613"/>
        <v>47598.536257064166</v>
      </c>
      <c r="DM367" s="6">
        <f t="shared" si="613"/>
        <v>47598.536257064166</v>
      </c>
      <c r="DN367" s="6">
        <f t="shared" si="613"/>
        <v>48809.320401186706</v>
      </c>
      <c r="DO367" s="6">
        <f t="shared" si="613"/>
        <v>48809.320401186706</v>
      </c>
      <c r="DP367" s="6">
        <f t="shared" si="613"/>
        <v>48809.320401186706</v>
      </c>
      <c r="DQ367" s="6">
        <f t="shared" si="613"/>
        <v>48809.320401186706</v>
      </c>
      <c r="DR367" s="6">
        <f t="shared" si="613"/>
        <v>0</v>
      </c>
      <c r="DS367" s="6">
        <f t="shared" si="613"/>
        <v>0</v>
      </c>
      <c r="DT367" s="6">
        <f t="shared" si="613"/>
        <v>0</v>
      </c>
      <c r="DU367" s="6">
        <f t="shared" si="613"/>
        <v>0</v>
      </c>
      <c r="DV367" s="6">
        <f t="shared" si="613"/>
        <v>0</v>
      </c>
      <c r="DW367" s="6">
        <f t="shared" si="613"/>
        <v>0</v>
      </c>
      <c r="DX367" s="6">
        <f t="shared" si="613"/>
        <v>0</v>
      </c>
      <c r="DY367" s="6">
        <f t="shared" si="613"/>
        <v>0</v>
      </c>
      <c r="DZ367" s="6">
        <f t="shared" si="613"/>
        <v>0</v>
      </c>
      <c r="EA367" s="6">
        <f t="shared" si="613"/>
        <v>0</v>
      </c>
      <c r="EB367" s="6">
        <f t="shared" si="613"/>
        <v>0</v>
      </c>
      <c r="EC367" s="6">
        <f t="shared" si="613"/>
        <v>0</v>
      </c>
      <c r="ED367" s="6">
        <f t="shared" si="613"/>
        <v>0</v>
      </c>
      <c r="EE367" s="6">
        <f t="shared" si="613"/>
        <v>0</v>
      </c>
      <c r="EF367" s="6">
        <f t="shared" si="613"/>
        <v>0</v>
      </c>
      <c r="EG367" s="6">
        <f t="shared" ref="EG367:FA367" si="614">EG351</f>
        <v>0</v>
      </c>
      <c r="EH367" s="6">
        <f t="shared" si="614"/>
        <v>0</v>
      </c>
      <c r="EI367" s="6">
        <f t="shared" si="614"/>
        <v>0</v>
      </c>
      <c r="EJ367" s="6">
        <f t="shared" si="614"/>
        <v>0</v>
      </c>
      <c r="EK367" s="6">
        <f t="shared" si="614"/>
        <v>0</v>
      </c>
      <c r="EL367" s="6">
        <f t="shared" si="614"/>
        <v>0</v>
      </c>
      <c r="EM367" s="6">
        <f t="shared" si="614"/>
        <v>0</v>
      </c>
      <c r="EN367" s="6">
        <f t="shared" si="614"/>
        <v>0</v>
      </c>
      <c r="EO367" s="6">
        <f t="shared" si="614"/>
        <v>0</v>
      </c>
      <c r="EP367" s="6">
        <f t="shared" si="614"/>
        <v>0</v>
      </c>
      <c r="EQ367" s="6">
        <f t="shared" si="614"/>
        <v>0</v>
      </c>
      <c r="ER367" s="6">
        <f t="shared" si="614"/>
        <v>0</v>
      </c>
      <c r="ES367" s="6">
        <f t="shared" si="614"/>
        <v>0</v>
      </c>
      <c r="ET367" s="6">
        <f t="shared" si="614"/>
        <v>0</v>
      </c>
      <c r="EU367" s="6">
        <f t="shared" si="614"/>
        <v>0</v>
      </c>
      <c r="EV367" s="6">
        <f t="shared" si="614"/>
        <v>0</v>
      </c>
      <c r="EW367" s="6">
        <f t="shared" si="614"/>
        <v>0</v>
      </c>
      <c r="EX367" s="6">
        <f t="shared" si="614"/>
        <v>0</v>
      </c>
      <c r="EY367" s="6">
        <f t="shared" si="614"/>
        <v>0</v>
      </c>
      <c r="EZ367" s="6">
        <f t="shared" si="614"/>
        <v>0</v>
      </c>
      <c r="FA367" s="6">
        <f t="shared" si="614"/>
        <v>0</v>
      </c>
    </row>
    <row r="368" spans="2:157" x14ac:dyDescent="0.35">
      <c r="C368" s="2" t="s">
        <v>186</v>
      </c>
      <c r="H368" s="6">
        <f>H362</f>
        <v>0</v>
      </c>
      <c r="I368" s="6">
        <f t="shared" ref="I368:BT368" si="615">I362</f>
        <v>0</v>
      </c>
      <c r="J368" s="6">
        <f t="shared" si="615"/>
        <v>0</v>
      </c>
      <c r="K368" s="6">
        <f t="shared" si="615"/>
        <v>0</v>
      </c>
      <c r="L368" s="6">
        <f t="shared" si="615"/>
        <v>0</v>
      </c>
      <c r="M368" s="6">
        <f t="shared" si="615"/>
        <v>0</v>
      </c>
      <c r="N368" s="6">
        <f t="shared" si="615"/>
        <v>0</v>
      </c>
      <c r="O368" s="6">
        <f t="shared" si="615"/>
        <v>0</v>
      </c>
      <c r="P368" s="6">
        <f t="shared" si="615"/>
        <v>0</v>
      </c>
      <c r="Q368" s="6">
        <f t="shared" si="615"/>
        <v>0</v>
      </c>
      <c r="R368" s="6">
        <f t="shared" si="615"/>
        <v>0</v>
      </c>
      <c r="S368" s="6">
        <f t="shared" si="615"/>
        <v>0</v>
      </c>
      <c r="T368" s="6">
        <f t="shared" si="615"/>
        <v>0</v>
      </c>
      <c r="U368" s="6">
        <f t="shared" si="615"/>
        <v>0</v>
      </c>
      <c r="V368" s="6">
        <f t="shared" si="615"/>
        <v>0</v>
      </c>
      <c r="W368" s="6">
        <f t="shared" si="615"/>
        <v>0</v>
      </c>
      <c r="X368" s="6">
        <f t="shared" si="615"/>
        <v>0</v>
      </c>
      <c r="Y368" s="6">
        <f t="shared" si="615"/>
        <v>0</v>
      </c>
      <c r="Z368" s="6">
        <f t="shared" si="615"/>
        <v>0</v>
      </c>
      <c r="AA368" s="6">
        <f t="shared" si="615"/>
        <v>0</v>
      </c>
      <c r="AB368" s="6">
        <f t="shared" si="615"/>
        <v>0</v>
      </c>
      <c r="AC368" s="6">
        <f t="shared" si="615"/>
        <v>0</v>
      </c>
      <c r="AD368" s="6">
        <f t="shared" si="615"/>
        <v>0</v>
      </c>
      <c r="AE368" s="6">
        <f t="shared" si="615"/>
        <v>0</v>
      </c>
      <c r="AF368" s="6">
        <f t="shared" si="615"/>
        <v>0</v>
      </c>
      <c r="AG368" s="6">
        <f t="shared" si="615"/>
        <v>0</v>
      </c>
      <c r="AH368" s="6">
        <f t="shared" si="615"/>
        <v>0</v>
      </c>
      <c r="AI368" s="6">
        <f t="shared" si="615"/>
        <v>0</v>
      </c>
      <c r="AJ368" s="6">
        <f t="shared" si="615"/>
        <v>0</v>
      </c>
      <c r="AK368" s="6">
        <f t="shared" si="615"/>
        <v>0</v>
      </c>
      <c r="AL368" s="6">
        <f t="shared" si="615"/>
        <v>0</v>
      </c>
      <c r="AM368" s="6">
        <f t="shared" si="615"/>
        <v>0</v>
      </c>
      <c r="AN368" s="6">
        <f t="shared" si="615"/>
        <v>0</v>
      </c>
      <c r="AO368" s="6">
        <f t="shared" si="615"/>
        <v>0</v>
      </c>
      <c r="AP368" s="6">
        <f t="shared" si="615"/>
        <v>0</v>
      </c>
      <c r="AQ368" s="6">
        <f t="shared" si="615"/>
        <v>0</v>
      </c>
      <c r="AR368" s="6">
        <f t="shared" si="615"/>
        <v>0</v>
      </c>
      <c r="AS368" s="6">
        <f t="shared" si="615"/>
        <v>0</v>
      </c>
      <c r="AT368" s="6">
        <f t="shared" si="615"/>
        <v>0</v>
      </c>
      <c r="AU368" s="6">
        <f t="shared" si="615"/>
        <v>0</v>
      </c>
      <c r="AV368" s="6">
        <f t="shared" si="615"/>
        <v>0</v>
      </c>
      <c r="AW368" s="6">
        <f t="shared" si="615"/>
        <v>0</v>
      </c>
      <c r="AX368" s="6">
        <f t="shared" si="615"/>
        <v>0</v>
      </c>
      <c r="AY368" s="6">
        <f t="shared" si="615"/>
        <v>0</v>
      </c>
      <c r="AZ368" s="6">
        <f t="shared" si="615"/>
        <v>0</v>
      </c>
      <c r="BA368" s="6">
        <f t="shared" si="615"/>
        <v>0</v>
      </c>
      <c r="BB368" s="6">
        <f t="shared" si="615"/>
        <v>0</v>
      </c>
      <c r="BC368" s="6">
        <f t="shared" si="615"/>
        <v>0</v>
      </c>
      <c r="BD368" s="6">
        <f t="shared" si="615"/>
        <v>0</v>
      </c>
      <c r="BE368" s="6">
        <f t="shared" si="615"/>
        <v>0</v>
      </c>
      <c r="BF368" s="6">
        <f t="shared" si="615"/>
        <v>0</v>
      </c>
      <c r="BG368" s="6">
        <f t="shared" si="615"/>
        <v>0</v>
      </c>
      <c r="BH368" s="6">
        <f t="shared" si="615"/>
        <v>0</v>
      </c>
      <c r="BI368" s="6">
        <f t="shared" si="615"/>
        <v>0</v>
      </c>
      <c r="BJ368" s="6">
        <f t="shared" si="615"/>
        <v>0</v>
      </c>
      <c r="BK368" s="6">
        <f t="shared" si="615"/>
        <v>0</v>
      </c>
      <c r="BL368" s="6">
        <f t="shared" si="615"/>
        <v>0</v>
      </c>
      <c r="BM368" s="6">
        <f t="shared" si="615"/>
        <v>0</v>
      </c>
      <c r="BN368" s="6">
        <f t="shared" si="615"/>
        <v>0</v>
      </c>
      <c r="BO368" s="6">
        <f t="shared" si="615"/>
        <v>0</v>
      </c>
      <c r="BP368" s="6">
        <f t="shared" si="615"/>
        <v>0</v>
      </c>
      <c r="BQ368" s="6">
        <f t="shared" si="615"/>
        <v>0</v>
      </c>
      <c r="BR368" s="6">
        <f t="shared" si="615"/>
        <v>0</v>
      </c>
      <c r="BS368" s="6">
        <f t="shared" si="615"/>
        <v>0</v>
      </c>
      <c r="BT368" s="6">
        <f t="shared" si="615"/>
        <v>0</v>
      </c>
      <c r="BU368" s="6">
        <f t="shared" ref="BU368:EF368" si="616">BU362</f>
        <v>0</v>
      </c>
      <c r="BV368" s="6">
        <f t="shared" si="616"/>
        <v>0</v>
      </c>
      <c r="BW368" s="6">
        <f t="shared" si="616"/>
        <v>0</v>
      </c>
      <c r="BX368" s="6">
        <f t="shared" si="616"/>
        <v>0</v>
      </c>
      <c r="BY368" s="6">
        <f t="shared" si="616"/>
        <v>0</v>
      </c>
      <c r="BZ368" s="6">
        <f t="shared" si="616"/>
        <v>0</v>
      </c>
      <c r="CA368" s="6">
        <f t="shared" si="616"/>
        <v>0</v>
      </c>
      <c r="CB368" s="6">
        <f t="shared" si="616"/>
        <v>0</v>
      </c>
      <c r="CC368" s="6">
        <f t="shared" si="616"/>
        <v>0</v>
      </c>
      <c r="CD368" s="6">
        <f t="shared" si="616"/>
        <v>0</v>
      </c>
      <c r="CE368" s="6">
        <f t="shared" si="616"/>
        <v>0</v>
      </c>
      <c r="CF368" s="6">
        <f t="shared" si="616"/>
        <v>0</v>
      </c>
      <c r="CG368" s="6">
        <f t="shared" si="616"/>
        <v>0</v>
      </c>
      <c r="CH368" s="6">
        <f t="shared" si="616"/>
        <v>0</v>
      </c>
      <c r="CI368" s="6">
        <f t="shared" si="616"/>
        <v>0</v>
      </c>
      <c r="CJ368" s="6">
        <f t="shared" si="616"/>
        <v>0</v>
      </c>
      <c r="CK368" s="6">
        <f t="shared" si="616"/>
        <v>0</v>
      </c>
      <c r="CL368" s="6">
        <f t="shared" si="616"/>
        <v>0</v>
      </c>
      <c r="CM368" s="6">
        <f t="shared" si="616"/>
        <v>0</v>
      </c>
      <c r="CN368" s="6">
        <f t="shared" si="616"/>
        <v>0</v>
      </c>
      <c r="CO368" s="6">
        <f t="shared" si="616"/>
        <v>0</v>
      </c>
      <c r="CP368" s="6">
        <f t="shared" si="616"/>
        <v>0</v>
      </c>
      <c r="CQ368" s="6">
        <f t="shared" si="616"/>
        <v>0</v>
      </c>
      <c r="CR368" s="6">
        <f t="shared" si="616"/>
        <v>0</v>
      </c>
      <c r="CS368" s="6">
        <f t="shared" si="616"/>
        <v>0</v>
      </c>
      <c r="CT368" s="6">
        <f t="shared" si="616"/>
        <v>0</v>
      </c>
      <c r="CU368" s="6">
        <f t="shared" si="616"/>
        <v>0</v>
      </c>
      <c r="CV368" s="6">
        <f t="shared" si="616"/>
        <v>0</v>
      </c>
      <c r="CW368" s="6">
        <f t="shared" si="616"/>
        <v>0</v>
      </c>
      <c r="CX368" s="6">
        <f t="shared" si="616"/>
        <v>0</v>
      </c>
      <c r="CY368" s="6">
        <f t="shared" si="616"/>
        <v>0</v>
      </c>
      <c r="CZ368" s="6">
        <f t="shared" si="616"/>
        <v>0</v>
      </c>
      <c r="DA368" s="6">
        <f t="shared" si="616"/>
        <v>0</v>
      </c>
      <c r="DB368" s="6">
        <f t="shared" si="616"/>
        <v>0</v>
      </c>
      <c r="DC368" s="6">
        <f t="shared" si="616"/>
        <v>0</v>
      </c>
      <c r="DD368" s="6">
        <f t="shared" si="616"/>
        <v>0</v>
      </c>
      <c r="DE368" s="6">
        <f t="shared" si="616"/>
        <v>0</v>
      </c>
      <c r="DF368" s="6">
        <f t="shared" si="616"/>
        <v>0</v>
      </c>
      <c r="DG368" s="6">
        <f t="shared" si="616"/>
        <v>0</v>
      </c>
      <c r="DH368" s="6">
        <f t="shared" si="616"/>
        <v>0</v>
      </c>
      <c r="DI368" s="6">
        <f t="shared" si="616"/>
        <v>0</v>
      </c>
      <c r="DJ368" s="6">
        <f t="shared" si="616"/>
        <v>0</v>
      </c>
      <c r="DK368" s="6">
        <f t="shared" si="616"/>
        <v>0</v>
      </c>
      <c r="DL368" s="6">
        <f t="shared" si="616"/>
        <v>0</v>
      </c>
      <c r="DM368" s="6">
        <f t="shared" si="616"/>
        <v>0</v>
      </c>
      <c r="DN368" s="6">
        <f t="shared" si="616"/>
        <v>0</v>
      </c>
      <c r="DO368" s="6">
        <f t="shared" si="616"/>
        <v>0</v>
      </c>
      <c r="DP368" s="6">
        <f t="shared" si="616"/>
        <v>0</v>
      </c>
      <c r="DQ368" s="6">
        <f t="shared" si="616"/>
        <v>0</v>
      </c>
      <c r="DR368" s="6">
        <f t="shared" si="616"/>
        <v>0</v>
      </c>
      <c r="DS368" s="6">
        <f t="shared" si="616"/>
        <v>0</v>
      </c>
      <c r="DT368" s="6">
        <f t="shared" si="616"/>
        <v>0</v>
      </c>
      <c r="DU368" s="6">
        <f t="shared" si="616"/>
        <v>0</v>
      </c>
      <c r="DV368" s="6">
        <f t="shared" si="616"/>
        <v>0</v>
      </c>
      <c r="DW368" s="6">
        <f t="shared" si="616"/>
        <v>0</v>
      </c>
      <c r="DX368" s="6">
        <f t="shared" si="616"/>
        <v>0</v>
      </c>
      <c r="DY368" s="6">
        <f t="shared" si="616"/>
        <v>0</v>
      </c>
      <c r="DZ368" s="6">
        <f t="shared" si="616"/>
        <v>0</v>
      </c>
      <c r="EA368" s="6">
        <f t="shared" si="616"/>
        <v>0</v>
      </c>
      <c r="EB368" s="6">
        <f t="shared" si="616"/>
        <v>0</v>
      </c>
      <c r="EC368" s="6">
        <f t="shared" si="616"/>
        <v>0</v>
      </c>
      <c r="ED368" s="6">
        <f t="shared" si="616"/>
        <v>0</v>
      </c>
      <c r="EE368" s="6">
        <f t="shared" si="616"/>
        <v>0</v>
      </c>
      <c r="EF368" s="6">
        <f t="shared" si="616"/>
        <v>0</v>
      </c>
      <c r="EG368" s="6">
        <f t="shared" ref="EG368:FA368" si="617">EG362</f>
        <v>0</v>
      </c>
      <c r="EH368" s="6">
        <f t="shared" si="617"/>
        <v>0</v>
      </c>
      <c r="EI368" s="6">
        <f t="shared" si="617"/>
        <v>0</v>
      </c>
      <c r="EJ368" s="6">
        <f t="shared" si="617"/>
        <v>0</v>
      </c>
      <c r="EK368" s="6">
        <f t="shared" si="617"/>
        <v>0</v>
      </c>
      <c r="EL368" s="6">
        <f t="shared" si="617"/>
        <v>0</v>
      </c>
      <c r="EM368" s="6">
        <f t="shared" si="617"/>
        <v>0</v>
      </c>
      <c r="EN368" s="6">
        <f t="shared" si="617"/>
        <v>0</v>
      </c>
      <c r="EO368" s="6">
        <f t="shared" si="617"/>
        <v>0</v>
      </c>
      <c r="EP368" s="6">
        <f t="shared" si="617"/>
        <v>0</v>
      </c>
      <c r="EQ368" s="6">
        <f t="shared" si="617"/>
        <v>0</v>
      </c>
      <c r="ER368" s="6">
        <f t="shared" si="617"/>
        <v>0</v>
      </c>
      <c r="ES368" s="6">
        <f t="shared" si="617"/>
        <v>0</v>
      </c>
      <c r="ET368" s="6">
        <f t="shared" si="617"/>
        <v>0</v>
      </c>
      <c r="EU368" s="6">
        <f t="shared" si="617"/>
        <v>0</v>
      </c>
      <c r="EV368" s="6">
        <f t="shared" si="617"/>
        <v>0</v>
      </c>
      <c r="EW368" s="6">
        <f t="shared" si="617"/>
        <v>0</v>
      </c>
      <c r="EX368" s="6">
        <f t="shared" si="617"/>
        <v>0</v>
      </c>
      <c r="EY368" s="6">
        <f t="shared" si="617"/>
        <v>0</v>
      </c>
      <c r="EZ368" s="6">
        <f t="shared" si="617"/>
        <v>0</v>
      </c>
      <c r="FA368" s="6">
        <f t="shared" si="617"/>
        <v>0</v>
      </c>
    </row>
    <row r="369" spans="3:157" x14ac:dyDescent="0.35">
      <c r="C369" s="2" t="s">
        <v>202</v>
      </c>
      <c r="H369" s="6">
        <f t="shared" ref="H369:AM369" si="618">H278</f>
        <v>0</v>
      </c>
      <c r="I369" s="6">
        <f t="shared" si="618"/>
        <v>0</v>
      </c>
      <c r="J369" s="6">
        <f t="shared" si="618"/>
        <v>0</v>
      </c>
      <c r="K369" s="6">
        <f t="shared" si="618"/>
        <v>0</v>
      </c>
      <c r="L369" s="6">
        <f t="shared" si="618"/>
        <v>0</v>
      </c>
      <c r="M369" s="6">
        <f t="shared" si="618"/>
        <v>0</v>
      </c>
      <c r="N369" s="6">
        <f t="shared" si="618"/>
        <v>0</v>
      </c>
      <c r="O369" s="6">
        <f t="shared" si="618"/>
        <v>0</v>
      </c>
      <c r="P369" s="6">
        <f t="shared" si="618"/>
        <v>0</v>
      </c>
      <c r="Q369" s="6">
        <f t="shared" si="618"/>
        <v>0</v>
      </c>
      <c r="R369" s="6">
        <f t="shared" si="618"/>
        <v>0</v>
      </c>
      <c r="S369" s="6">
        <f t="shared" si="618"/>
        <v>0</v>
      </c>
      <c r="T369" s="6">
        <f t="shared" si="618"/>
        <v>0</v>
      </c>
      <c r="U369" s="6">
        <f t="shared" si="618"/>
        <v>0</v>
      </c>
      <c r="V369" s="6">
        <f t="shared" si="618"/>
        <v>0</v>
      </c>
      <c r="W369" s="6">
        <f t="shared" si="618"/>
        <v>42531.663843675196</v>
      </c>
      <c r="X369" s="6">
        <f t="shared" si="618"/>
        <v>296978.07746450254</v>
      </c>
      <c r="Y369" s="6">
        <f t="shared" si="618"/>
        <v>296978.07746450254</v>
      </c>
      <c r="Z369" s="6">
        <f t="shared" si="618"/>
        <v>58944.362598391053</v>
      </c>
      <c r="AA369" s="6">
        <f t="shared" si="618"/>
        <v>2976.9880100197506</v>
      </c>
      <c r="AB369" s="6">
        <f t="shared" si="618"/>
        <v>2976.9880100197506</v>
      </c>
      <c r="AC369" s="6">
        <f t="shared" si="618"/>
        <v>2976.9880100197506</v>
      </c>
      <c r="AD369" s="6">
        <f t="shared" si="618"/>
        <v>1193.0052774833939</v>
      </c>
      <c r="AE369" s="6">
        <f t="shared" si="618"/>
        <v>1760.1685493633913</v>
      </c>
      <c r="AF369" s="6">
        <f t="shared" si="618"/>
        <v>6297.4747244033933</v>
      </c>
      <c r="AG369" s="6">
        <f t="shared" si="618"/>
        <v>6297.4747244033933</v>
      </c>
      <c r="AH369" s="6">
        <f t="shared" si="618"/>
        <v>5209.7726307535104</v>
      </c>
      <c r="AI369" s="6">
        <f t="shared" si="618"/>
        <v>5209.7726307535104</v>
      </c>
      <c r="AJ369" s="6">
        <f t="shared" si="618"/>
        <v>5209.7726307535104</v>
      </c>
      <c r="AK369" s="6">
        <f t="shared" si="618"/>
        <v>5209.7726307535104</v>
      </c>
      <c r="AL369" s="6">
        <f t="shared" si="618"/>
        <v>5166.8872086705505</v>
      </c>
      <c r="AM369" s="6">
        <f t="shared" si="618"/>
        <v>5166.8872086705505</v>
      </c>
      <c r="AN369" s="6">
        <f t="shared" ref="AN369:BS369" si="619">AN278</f>
        <v>5166.8872086705505</v>
      </c>
      <c r="AO369" s="6">
        <f t="shared" si="619"/>
        <v>5166.8872086705505</v>
      </c>
      <c r="AP369" s="6">
        <f t="shared" si="619"/>
        <v>784.24317164700005</v>
      </c>
      <c r="AQ369" s="6">
        <f t="shared" si="619"/>
        <v>784.24317164700005</v>
      </c>
      <c r="AR369" s="6">
        <f t="shared" si="619"/>
        <v>784.24317164700005</v>
      </c>
      <c r="AS369" s="6">
        <f t="shared" si="619"/>
        <v>784.24317164700005</v>
      </c>
      <c r="AT369" s="6">
        <f t="shared" si="619"/>
        <v>0</v>
      </c>
      <c r="AU369" s="6">
        <f t="shared" si="619"/>
        <v>0</v>
      </c>
      <c r="AV369" s="6">
        <f t="shared" si="619"/>
        <v>0</v>
      </c>
      <c r="AW369" s="6">
        <f t="shared" si="619"/>
        <v>0</v>
      </c>
      <c r="AX369" s="6">
        <f t="shared" si="619"/>
        <v>0</v>
      </c>
      <c r="AY369" s="6">
        <f t="shared" si="619"/>
        <v>0</v>
      </c>
      <c r="AZ369" s="6">
        <f t="shared" si="619"/>
        <v>0</v>
      </c>
      <c r="BA369" s="6">
        <f t="shared" si="619"/>
        <v>0</v>
      </c>
      <c r="BB369" s="6">
        <f t="shared" si="619"/>
        <v>0</v>
      </c>
      <c r="BC369" s="6">
        <f t="shared" si="619"/>
        <v>0</v>
      </c>
      <c r="BD369" s="6">
        <f t="shared" si="619"/>
        <v>0</v>
      </c>
      <c r="BE369" s="6">
        <f t="shared" si="619"/>
        <v>0</v>
      </c>
      <c r="BF369" s="6">
        <f t="shared" si="619"/>
        <v>0</v>
      </c>
      <c r="BG369" s="6">
        <f t="shared" si="619"/>
        <v>0</v>
      </c>
      <c r="BH369" s="6">
        <f t="shared" si="619"/>
        <v>0</v>
      </c>
      <c r="BI369" s="6">
        <f t="shared" si="619"/>
        <v>0</v>
      </c>
      <c r="BJ369" s="6">
        <f t="shared" si="619"/>
        <v>0</v>
      </c>
      <c r="BK369" s="6">
        <f t="shared" si="619"/>
        <v>0</v>
      </c>
      <c r="BL369" s="6">
        <f t="shared" si="619"/>
        <v>0</v>
      </c>
      <c r="BM369" s="6">
        <f t="shared" si="619"/>
        <v>0</v>
      </c>
      <c r="BN369" s="6">
        <f t="shared" si="619"/>
        <v>0</v>
      </c>
      <c r="BO369" s="6">
        <f t="shared" si="619"/>
        <v>0</v>
      </c>
      <c r="BP369" s="6">
        <f t="shared" si="619"/>
        <v>0</v>
      </c>
      <c r="BQ369" s="6">
        <f t="shared" si="619"/>
        <v>0</v>
      </c>
      <c r="BR369" s="6">
        <f t="shared" si="619"/>
        <v>0</v>
      </c>
      <c r="BS369" s="6">
        <f t="shared" si="619"/>
        <v>0</v>
      </c>
      <c r="BT369" s="6">
        <f t="shared" ref="BT369:CY369" si="620">BT278</f>
        <v>0</v>
      </c>
      <c r="BU369" s="6">
        <f t="shared" si="620"/>
        <v>0</v>
      </c>
      <c r="BV369" s="6">
        <f t="shared" si="620"/>
        <v>0</v>
      </c>
      <c r="BW369" s="6">
        <f t="shared" si="620"/>
        <v>0</v>
      </c>
      <c r="BX369" s="6">
        <f t="shared" si="620"/>
        <v>0</v>
      </c>
      <c r="BY369" s="6">
        <f t="shared" si="620"/>
        <v>0</v>
      </c>
      <c r="BZ369" s="6">
        <f t="shared" si="620"/>
        <v>0</v>
      </c>
      <c r="CA369" s="6">
        <f t="shared" si="620"/>
        <v>0</v>
      </c>
      <c r="CB369" s="6">
        <f t="shared" si="620"/>
        <v>0</v>
      </c>
      <c r="CC369" s="6">
        <f t="shared" si="620"/>
        <v>0</v>
      </c>
      <c r="CD369" s="6">
        <f t="shared" si="620"/>
        <v>0</v>
      </c>
      <c r="CE369" s="6">
        <f t="shared" si="620"/>
        <v>0</v>
      </c>
      <c r="CF369" s="6">
        <f t="shared" si="620"/>
        <v>0</v>
      </c>
      <c r="CG369" s="6">
        <f t="shared" si="620"/>
        <v>0</v>
      </c>
      <c r="CH369" s="6">
        <f t="shared" si="620"/>
        <v>0</v>
      </c>
      <c r="CI369" s="6">
        <f t="shared" si="620"/>
        <v>0</v>
      </c>
      <c r="CJ369" s="6">
        <f t="shared" si="620"/>
        <v>0</v>
      </c>
      <c r="CK369" s="6">
        <f t="shared" si="620"/>
        <v>0</v>
      </c>
      <c r="CL369" s="6">
        <f t="shared" si="620"/>
        <v>0</v>
      </c>
      <c r="CM369" s="6">
        <f t="shared" si="620"/>
        <v>0</v>
      </c>
      <c r="CN369" s="6">
        <f t="shared" si="620"/>
        <v>0</v>
      </c>
      <c r="CO369" s="6">
        <f t="shared" si="620"/>
        <v>0</v>
      </c>
      <c r="CP369" s="6">
        <f t="shared" si="620"/>
        <v>0</v>
      </c>
      <c r="CQ369" s="6">
        <f t="shared" si="620"/>
        <v>0</v>
      </c>
      <c r="CR369" s="6">
        <f t="shared" si="620"/>
        <v>0</v>
      </c>
      <c r="CS369" s="6">
        <f t="shared" si="620"/>
        <v>0</v>
      </c>
      <c r="CT369" s="6">
        <f t="shared" si="620"/>
        <v>0</v>
      </c>
      <c r="CU369" s="6">
        <f t="shared" si="620"/>
        <v>0</v>
      </c>
      <c r="CV369" s="6">
        <f t="shared" si="620"/>
        <v>0</v>
      </c>
      <c r="CW369" s="6">
        <f t="shared" si="620"/>
        <v>0</v>
      </c>
      <c r="CX369" s="6">
        <f t="shared" si="620"/>
        <v>0</v>
      </c>
      <c r="CY369" s="6">
        <f t="shared" si="620"/>
        <v>0</v>
      </c>
      <c r="CZ369" s="6">
        <f t="shared" ref="CZ369:EE369" si="621">CZ278</f>
        <v>0</v>
      </c>
      <c r="DA369" s="6">
        <f t="shared" si="621"/>
        <v>0</v>
      </c>
      <c r="DB369" s="6">
        <f t="shared" si="621"/>
        <v>0</v>
      </c>
      <c r="DC369" s="6">
        <f t="shared" si="621"/>
        <v>0</v>
      </c>
      <c r="DD369" s="6">
        <f t="shared" si="621"/>
        <v>0</v>
      </c>
      <c r="DE369" s="6">
        <f t="shared" si="621"/>
        <v>0</v>
      </c>
      <c r="DF369" s="6">
        <f t="shared" si="621"/>
        <v>0</v>
      </c>
      <c r="DG369" s="6">
        <f t="shared" si="621"/>
        <v>0</v>
      </c>
      <c r="DH369" s="6">
        <f t="shared" si="621"/>
        <v>0</v>
      </c>
      <c r="DI369" s="6">
        <f t="shared" si="621"/>
        <v>0</v>
      </c>
      <c r="DJ369" s="6">
        <f t="shared" si="621"/>
        <v>0</v>
      </c>
      <c r="DK369" s="6">
        <f t="shared" si="621"/>
        <v>0</v>
      </c>
      <c r="DL369" s="6">
        <f t="shared" si="621"/>
        <v>0</v>
      </c>
      <c r="DM369" s="6">
        <f t="shared" si="621"/>
        <v>0</v>
      </c>
      <c r="DN369" s="6">
        <f t="shared" si="621"/>
        <v>0</v>
      </c>
      <c r="DO369" s="6">
        <f t="shared" si="621"/>
        <v>0</v>
      </c>
      <c r="DP369" s="6">
        <f t="shared" si="621"/>
        <v>0</v>
      </c>
      <c r="DQ369" s="6">
        <f t="shared" si="621"/>
        <v>0</v>
      </c>
      <c r="DR369" s="6">
        <f t="shared" si="621"/>
        <v>0</v>
      </c>
      <c r="DS369" s="6">
        <f t="shared" si="621"/>
        <v>0</v>
      </c>
      <c r="DT369" s="6">
        <f t="shared" si="621"/>
        <v>0</v>
      </c>
      <c r="DU369" s="6">
        <f t="shared" si="621"/>
        <v>0</v>
      </c>
      <c r="DV369" s="6">
        <f t="shared" si="621"/>
        <v>0</v>
      </c>
      <c r="DW369" s="6">
        <f t="shared" si="621"/>
        <v>0</v>
      </c>
      <c r="DX369" s="6">
        <f t="shared" si="621"/>
        <v>0</v>
      </c>
      <c r="DY369" s="6">
        <f t="shared" si="621"/>
        <v>0</v>
      </c>
      <c r="DZ369" s="6">
        <f t="shared" si="621"/>
        <v>0</v>
      </c>
      <c r="EA369" s="6">
        <f t="shared" si="621"/>
        <v>0</v>
      </c>
      <c r="EB369" s="6">
        <f t="shared" si="621"/>
        <v>0</v>
      </c>
      <c r="EC369" s="6">
        <f t="shared" si="621"/>
        <v>0</v>
      </c>
      <c r="ED369" s="6">
        <f t="shared" si="621"/>
        <v>0</v>
      </c>
      <c r="EE369" s="6">
        <f t="shared" si="621"/>
        <v>0</v>
      </c>
      <c r="EF369" s="6">
        <f t="shared" ref="EF369:FA369" si="622">EF278</f>
        <v>0</v>
      </c>
      <c r="EG369" s="6">
        <f t="shared" si="622"/>
        <v>0</v>
      </c>
      <c r="EH369" s="6">
        <f t="shared" si="622"/>
        <v>0</v>
      </c>
      <c r="EI369" s="6">
        <f t="shared" si="622"/>
        <v>0</v>
      </c>
      <c r="EJ369" s="6">
        <f t="shared" si="622"/>
        <v>0</v>
      </c>
      <c r="EK369" s="6">
        <f t="shared" si="622"/>
        <v>0</v>
      </c>
      <c r="EL369" s="6">
        <f t="shared" si="622"/>
        <v>0</v>
      </c>
      <c r="EM369" s="6">
        <f t="shared" si="622"/>
        <v>0</v>
      </c>
      <c r="EN369" s="6">
        <f t="shared" si="622"/>
        <v>0</v>
      </c>
      <c r="EO369" s="6">
        <f t="shared" si="622"/>
        <v>0</v>
      </c>
      <c r="EP369" s="6">
        <f t="shared" si="622"/>
        <v>0</v>
      </c>
      <c r="EQ369" s="6">
        <f t="shared" si="622"/>
        <v>0</v>
      </c>
      <c r="ER369" s="6">
        <f t="shared" si="622"/>
        <v>0</v>
      </c>
      <c r="ES369" s="6">
        <f t="shared" si="622"/>
        <v>0</v>
      </c>
      <c r="ET369" s="6">
        <f t="shared" si="622"/>
        <v>0</v>
      </c>
      <c r="EU369" s="6">
        <f t="shared" si="622"/>
        <v>0</v>
      </c>
      <c r="EV369" s="6">
        <f t="shared" si="622"/>
        <v>0</v>
      </c>
      <c r="EW369" s="6">
        <f t="shared" si="622"/>
        <v>0</v>
      </c>
      <c r="EX369" s="6">
        <f t="shared" si="622"/>
        <v>0</v>
      </c>
      <c r="EY369" s="6">
        <f t="shared" si="622"/>
        <v>0</v>
      </c>
      <c r="EZ369" s="6">
        <f t="shared" si="622"/>
        <v>0</v>
      </c>
      <c r="FA369" s="6">
        <f t="shared" si="622"/>
        <v>0</v>
      </c>
    </row>
    <row r="370" spans="3:157" x14ac:dyDescent="0.35">
      <c r="C370" s="2" t="s">
        <v>4</v>
      </c>
      <c r="H370" s="6">
        <f>H367+H368-H369</f>
        <v>0</v>
      </c>
      <c r="I370" s="6">
        <f t="shared" ref="I370:BT370" si="623">I367+I368-I369</f>
        <v>0</v>
      </c>
      <c r="J370" s="6">
        <f t="shared" si="623"/>
        <v>0</v>
      </c>
      <c r="K370" s="6">
        <f t="shared" si="623"/>
        <v>0</v>
      </c>
      <c r="L370" s="6">
        <f t="shared" si="623"/>
        <v>0</v>
      </c>
      <c r="M370" s="6">
        <f t="shared" si="623"/>
        <v>0</v>
      </c>
      <c r="N370" s="6">
        <f t="shared" si="623"/>
        <v>0</v>
      </c>
      <c r="O370" s="6">
        <f t="shared" si="623"/>
        <v>0</v>
      </c>
      <c r="P370" s="6">
        <f t="shared" si="623"/>
        <v>0</v>
      </c>
      <c r="Q370" s="6">
        <f t="shared" si="623"/>
        <v>0</v>
      </c>
      <c r="R370" s="6">
        <f t="shared" si="623"/>
        <v>0</v>
      </c>
      <c r="S370" s="6">
        <f t="shared" si="623"/>
        <v>0</v>
      </c>
      <c r="T370" s="6">
        <f t="shared" si="623"/>
        <v>0</v>
      </c>
      <c r="U370" s="6">
        <f t="shared" si="623"/>
        <v>0</v>
      </c>
      <c r="V370" s="6">
        <f t="shared" si="623"/>
        <v>-2999.7785602475033</v>
      </c>
      <c r="W370" s="6">
        <f t="shared" si="623"/>
        <v>-45531.442403922701</v>
      </c>
      <c r="X370" s="6">
        <f t="shared" si="623"/>
        <v>-299977.85602475004</v>
      </c>
      <c r="Y370" s="6">
        <f t="shared" si="623"/>
        <v>-299977.85602475004</v>
      </c>
      <c r="Z370" s="6">
        <f t="shared" si="623"/>
        <v>-59539.760200395001</v>
      </c>
      <c r="AA370" s="6">
        <f t="shared" si="623"/>
        <v>-59539.760200394994</v>
      </c>
      <c r="AB370" s="6">
        <f t="shared" si="623"/>
        <v>-59539.760200394994</v>
      </c>
      <c r="AC370" s="6">
        <f t="shared" si="623"/>
        <v>-59539.760200394994</v>
      </c>
      <c r="AD370" s="6">
        <f t="shared" si="623"/>
        <v>-23860.105549667871</v>
      </c>
      <c r="AE370" s="6">
        <f t="shared" si="623"/>
        <v>-24427.26882154787</v>
      </c>
      <c r="AF370" s="6">
        <f t="shared" si="623"/>
        <v>-28964.574996587871</v>
      </c>
      <c r="AG370" s="6">
        <f t="shared" si="623"/>
        <v>-28964.574996587871</v>
      </c>
      <c r="AH370" s="6">
        <f t="shared" si="623"/>
        <v>-7210.5331235902249</v>
      </c>
      <c r="AI370" s="6">
        <f t="shared" si="623"/>
        <v>-7210.5331235902249</v>
      </c>
      <c r="AJ370" s="6">
        <f t="shared" si="623"/>
        <v>-7210.5331235902249</v>
      </c>
      <c r="AK370" s="6">
        <f t="shared" si="623"/>
        <v>-7210.5331235902249</v>
      </c>
      <c r="AL370" s="6">
        <f t="shared" si="623"/>
        <v>-6352.8246819310143</v>
      </c>
      <c r="AM370" s="6">
        <f t="shared" si="623"/>
        <v>-6352.8246819310143</v>
      </c>
      <c r="AN370" s="6">
        <f t="shared" si="623"/>
        <v>-6352.8246819310143</v>
      </c>
      <c r="AO370" s="6">
        <f t="shared" si="623"/>
        <v>-6352.8246819310143</v>
      </c>
      <c r="AP370" s="6">
        <f t="shared" si="623"/>
        <v>13761.559096353314</v>
      </c>
      <c r="AQ370" s="6">
        <f t="shared" si="623"/>
        <v>13761.559096353314</v>
      </c>
      <c r="AR370" s="6">
        <f t="shared" si="623"/>
        <v>13761.559096353314</v>
      </c>
      <c r="AS370" s="6">
        <f t="shared" si="623"/>
        <v>13761.559096353314</v>
      </c>
      <c r="AT370" s="6">
        <f t="shared" si="623"/>
        <v>30294.164398860452</v>
      </c>
      <c r="AU370" s="6">
        <f t="shared" si="623"/>
        <v>30294.164398860452</v>
      </c>
      <c r="AV370" s="6">
        <f t="shared" si="623"/>
        <v>30294.164398860452</v>
      </c>
      <c r="AW370" s="6">
        <f t="shared" si="623"/>
        <v>30294.164398860452</v>
      </c>
      <c r="AX370" s="6">
        <f t="shared" si="623"/>
        <v>31158.861105818913</v>
      </c>
      <c r="AY370" s="6">
        <f t="shared" si="623"/>
        <v>31158.861105818913</v>
      </c>
      <c r="AZ370" s="6">
        <f t="shared" si="623"/>
        <v>31158.861105818913</v>
      </c>
      <c r="BA370" s="6">
        <f t="shared" si="623"/>
        <v>31158.861105818913</v>
      </c>
      <c r="BB370" s="6">
        <f t="shared" si="623"/>
        <v>32040.851746916538</v>
      </c>
      <c r="BC370" s="6">
        <f t="shared" si="623"/>
        <v>32040.851746916538</v>
      </c>
      <c r="BD370" s="6">
        <f t="shared" si="623"/>
        <v>32040.851746916538</v>
      </c>
      <c r="BE370" s="6">
        <f t="shared" si="623"/>
        <v>32040.851746916538</v>
      </c>
      <c r="BF370" s="6">
        <f t="shared" si="623"/>
        <v>32940.482200836137</v>
      </c>
      <c r="BG370" s="6">
        <f t="shared" si="623"/>
        <v>32940.482200836137</v>
      </c>
      <c r="BH370" s="6">
        <f t="shared" si="623"/>
        <v>32940.482200836137</v>
      </c>
      <c r="BI370" s="6">
        <f t="shared" si="623"/>
        <v>32940.482200836137</v>
      </c>
      <c r="BJ370" s="6">
        <f t="shared" si="623"/>
        <v>33858.105263834113</v>
      </c>
      <c r="BK370" s="6">
        <f t="shared" si="623"/>
        <v>33858.105263834113</v>
      </c>
      <c r="BL370" s="6">
        <f t="shared" si="623"/>
        <v>33858.105263834113</v>
      </c>
      <c r="BM370" s="6">
        <f t="shared" si="623"/>
        <v>33858.105263834113</v>
      </c>
      <c r="BN370" s="6">
        <f t="shared" si="623"/>
        <v>34794.080788092055</v>
      </c>
      <c r="BO370" s="6">
        <f t="shared" si="623"/>
        <v>34794.080788092055</v>
      </c>
      <c r="BP370" s="6">
        <f t="shared" si="623"/>
        <v>34794.080788092055</v>
      </c>
      <c r="BQ370" s="6">
        <f t="shared" si="623"/>
        <v>34794.080788092055</v>
      </c>
      <c r="BR370" s="6">
        <f t="shared" si="623"/>
        <v>35748.775822835167</v>
      </c>
      <c r="BS370" s="6">
        <f t="shared" si="623"/>
        <v>35748.775822835167</v>
      </c>
      <c r="BT370" s="6">
        <f t="shared" si="623"/>
        <v>35748.775822835167</v>
      </c>
      <c r="BU370" s="6">
        <f t="shared" ref="BU370:EF370" si="624">BU367+BU368-BU369</f>
        <v>35748.775822835167</v>
      </c>
      <c r="BV370" s="6">
        <f t="shared" si="624"/>
        <v>36722.564758273133</v>
      </c>
      <c r="BW370" s="6">
        <f t="shared" si="624"/>
        <v>36722.564758273133</v>
      </c>
      <c r="BX370" s="6">
        <f t="shared" si="624"/>
        <v>36722.564758273133</v>
      </c>
      <c r="BY370" s="6">
        <f t="shared" si="624"/>
        <v>36722.564758273133</v>
      </c>
      <c r="BZ370" s="6">
        <f t="shared" si="624"/>
        <v>37715.829472419857</v>
      </c>
      <c r="CA370" s="6">
        <f t="shared" si="624"/>
        <v>37715.829472419857</v>
      </c>
      <c r="CB370" s="6">
        <f t="shared" si="624"/>
        <v>37715.829472419857</v>
      </c>
      <c r="CC370" s="6">
        <f t="shared" si="624"/>
        <v>37715.829472419857</v>
      </c>
      <c r="CD370" s="6">
        <f t="shared" si="624"/>
        <v>38728.959480849502</v>
      </c>
      <c r="CE370" s="6">
        <f t="shared" si="624"/>
        <v>38728.959480849502</v>
      </c>
      <c r="CF370" s="6">
        <f t="shared" si="624"/>
        <v>38728.959480849502</v>
      </c>
      <c r="CG370" s="6">
        <f t="shared" si="624"/>
        <v>38728.959480849502</v>
      </c>
      <c r="CH370" s="6">
        <f t="shared" si="624"/>
        <v>39762.352089447762</v>
      </c>
      <c r="CI370" s="6">
        <f t="shared" si="624"/>
        <v>39762.352089447762</v>
      </c>
      <c r="CJ370" s="6">
        <f t="shared" si="624"/>
        <v>39762.352089447762</v>
      </c>
      <c r="CK370" s="6">
        <f t="shared" si="624"/>
        <v>39762.352089447762</v>
      </c>
      <c r="CL370" s="6">
        <f t="shared" si="624"/>
        <v>40816.412550217989</v>
      </c>
      <c r="CM370" s="6">
        <f t="shared" si="624"/>
        <v>40816.412550217989</v>
      </c>
      <c r="CN370" s="6">
        <f t="shared" si="624"/>
        <v>40816.412550217989</v>
      </c>
      <c r="CO370" s="6">
        <f t="shared" si="624"/>
        <v>40816.412550217989</v>
      </c>
      <c r="CP370" s="6">
        <f t="shared" si="624"/>
        <v>41891.554220203609</v>
      </c>
      <c r="CQ370" s="6">
        <f t="shared" si="624"/>
        <v>41891.554220203609</v>
      </c>
      <c r="CR370" s="6">
        <f t="shared" si="624"/>
        <v>41891.554220203609</v>
      </c>
      <c r="CS370" s="6">
        <f t="shared" si="624"/>
        <v>41891.554220203609</v>
      </c>
      <c r="CT370" s="6">
        <f t="shared" si="624"/>
        <v>42988.198723588961</v>
      </c>
      <c r="CU370" s="6">
        <f t="shared" si="624"/>
        <v>42988.198723588961</v>
      </c>
      <c r="CV370" s="6">
        <f t="shared" si="624"/>
        <v>42988.198723588961</v>
      </c>
      <c r="CW370" s="6">
        <f t="shared" si="624"/>
        <v>42988.198723588961</v>
      </c>
      <c r="CX370" s="6">
        <f t="shared" si="624"/>
        <v>44106.776117041998</v>
      </c>
      <c r="CY370" s="6">
        <f t="shared" si="624"/>
        <v>44106.776117041998</v>
      </c>
      <c r="CZ370" s="6">
        <f t="shared" si="624"/>
        <v>44106.776117041998</v>
      </c>
      <c r="DA370" s="6">
        <f t="shared" si="624"/>
        <v>44106.776117041998</v>
      </c>
      <c r="DB370" s="6">
        <f t="shared" si="624"/>
        <v>45247.725058364122</v>
      </c>
      <c r="DC370" s="6">
        <f t="shared" si="624"/>
        <v>45247.725058364122</v>
      </c>
      <c r="DD370" s="6">
        <f t="shared" si="624"/>
        <v>45247.725058364122</v>
      </c>
      <c r="DE370" s="6">
        <f t="shared" si="624"/>
        <v>45247.725058364122</v>
      </c>
      <c r="DF370" s="6">
        <f t="shared" si="624"/>
        <v>46411.492978512651</v>
      </c>
      <c r="DG370" s="6">
        <f t="shared" si="624"/>
        <v>46411.492978512651</v>
      </c>
      <c r="DH370" s="6">
        <f t="shared" si="624"/>
        <v>46411.492978512651</v>
      </c>
      <c r="DI370" s="6">
        <f t="shared" si="624"/>
        <v>46411.492978512651</v>
      </c>
      <c r="DJ370" s="6">
        <f t="shared" si="624"/>
        <v>47598.536257064166</v>
      </c>
      <c r="DK370" s="6">
        <f t="shared" si="624"/>
        <v>47598.536257064166</v>
      </c>
      <c r="DL370" s="6">
        <f t="shared" si="624"/>
        <v>47598.536257064166</v>
      </c>
      <c r="DM370" s="6">
        <f t="shared" si="624"/>
        <v>47598.536257064166</v>
      </c>
      <c r="DN370" s="6">
        <f t="shared" si="624"/>
        <v>48809.320401186706</v>
      </c>
      <c r="DO370" s="6">
        <f t="shared" si="624"/>
        <v>48809.320401186706</v>
      </c>
      <c r="DP370" s="6">
        <f t="shared" si="624"/>
        <v>48809.320401186706</v>
      </c>
      <c r="DQ370" s="6">
        <f t="shared" si="624"/>
        <v>48809.320401186706</v>
      </c>
      <c r="DR370" s="6">
        <f t="shared" si="624"/>
        <v>0</v>
      </c>
      <c r="DS370" s="6">
        <f t="shared" si="624"/>
        <v>0</v>
      </c>
      <c r="DT370" s="6">
        <f t="shared" si="624"/>
        <v>0</v>
      </c>
      <c r="DU370" s="6">
        <f t="shared" si="624"/>
        <v>0</v>
      </c>
      <c r="DV370" s="6">
        <f t="shared" si="624"/>
        <v>0</v>
      </c>
      <c r="DW370" s="6">
        <f t="shared" si="624"/>
        <v>0</v>
      </c>
      <c r="DX370" s="6">
        <f t="shared" si="624"/>
        <v>0</v>
      </c>
      <c r="DY370" s="6">
        <f t="shared" si="624"/>
        <v>0</v>
      </c>
      <c r="DZ370" s="6">
        <f t="shared" si="624"/>
        <v>0</v>
      </c>
      <c r="EA370" s="6">
        <f t="shared" si="624"/>
        <v>0</v>
      </c>
      <c r="EB370" s="6">
        <f t="shared" si="624"/>
        <v>0</v>
      </c>
      <c r="EC370" s="6">
        <f t="shared" si="624"/>
        <v>0</v>
      </c>
      <c r="ED370" s="6">
        <f t="shared" si="624"/>
        <v>0</v>
      </c>
      <c r="EE370" s="6">
        <f t="shared" si="624"/>
        <v>0</v>
      </c>
      <c r="EF370" s="6">
        <f t="shared" si="624"/>
        <v>0</v>
      </c>
      <c r="EG370" s="6">
        <f t="shared" ref="EG370:FA370" si="625">EG367+EG368-EG369</f>
        <v>0</v>
      </c>
      <c r="EH370" s="6">
        <f t="shared" si="625"/>
        <v>0</v>
      </c>
      <c r="EI370" s="6">
        <f t="shared" si="625"/>
        <v>0</v>
      </c>
      <c r="EJ370" s="6">
        <f t="shared" si="625"/>
        <v>0</v>
      </c>
      <c r="EK370" s="6">
        <f t="shared" si="625"/>
        <v>0</v>
      </c>
      <c r="EL370" s="6">
        <f t="shared" si="625"/>
        <v>0</v>
      </c>
      <c r="EM370" s="6">
        <f t="shared" si="625"/>
        <v>0</v>
      </c>
      <c r="EN370" s="6">
        <f t="shared" si="625"/>
        <v>0</v>
      </c>
      <c r="EO370" s="6">
        <f t="shared" si="625"/>
        <v>0</v>
      </c>
      <c r="EP370" s="6">
        <f t="shared" si="625"/>
        <v>0</v>
      </c>
      <c r="EQ370" s="6">
        <f t="shared" si="625"/>
        <v>0</v>
      </c>
      <c r="ER370" s="6">
        <f t="shared" si="625"/>
        <v>0</v>
      </c>
      <c r="ES370" s="6">
        <f t="shared" si="625"/>
        <v>0</v>
      </c>
      <c r="ET370" s="6">
        <f t="shared" si="625"/>
        <v>0</v>
      </c>
      <c r="EU370" s="6">
        <f t="shared" si="625"/>
        <v>0</v>
      </c>
      <c r="EV370" s="6">
        <f t="shared" si="625"/>
        <v>0</v>
      </c>
      <c r="EW370" s="6">
        <f t="shared" si="625"/>
        <v>0</v>
      </c>
      <c r="EX370" s="6">
        <f t="shared" si="625"/>
        <v>0</v>
      </c>
      <c r="EY370" s="6">
        <f t="shared" si="625"/>
        <v>0</v>
      </c>
      <c r="EZ370" s="6">
        <f t="shared" si="625"/>
        <v>0</v>
      </c>
      <c r="FA370" s="6">
        <f t="shared" si="625"/>
        <v>0</v>
      </c>
    </row>
    <row r="371" spans="3:157" x14ac:dyDescent="0.35"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  <c r="BH371" s="6"/>
      <c r="BI371" s="6"/>
      <c r="BJ371" s="6"/>
      <c r="BK371" s="6"/>
      <c r="BL371" s="6"/>
      <c r="BM371" s="6"/>
      <c r="BN371" s="6"/>
      <c r="BO371" s="6"/>
      <c r="BP371" s="6"/>
      <c r="BQ371" s="6"/>
      <c r="BR371" s="6"/>
      <c r="BS371" s="6"/>
      <c r="BT371" s="6"/>
      <c r="BU371" s="6"/>
      <c r="BV371" s="6"/>
      <c r="BW371" s="6"/>
      <c r="BX371" s="6"/>
      <c r="BY371" s="6"/>
      <c r="BZ371" s="6"/>
      <c r="CA371" s="6"/>
      <c r="CB371" s="6"/>
      <c r="CC371" s="6"/>
      <c r="CD371" s="6"/>
      <c r="CE371" s="6"/>
      <c r="CF371" s="6"/>
      <c r="CG371" s="6"/>
      <c r="CH371" s="6"/>
      <c r="CI371" s="6"/>
      <c r="CJ371" s="6"/>
      <c r="CK371" s="6"/>
      <c r="CL371" s="6"/>
      <c r="CM371" s="6"/>
      <c r="CN371" s="6"/>
      <c r="CO371" s="6"/>
      <c r="CP371" s="6"/>
      <c r="CQ371" s="6"/>
      <c r="CR371" s="6"/>
      <c r="CS371" s="6"/>
      <c r="CT371" s="6"/>
      <c r="CU371" s="6"/>
      <c r="CV371" s="6"/>
      <c r="CW371" s="6"/>
      <c r="CX371" s="6"/>
      <c r="CY371" s="6"/>
      <c r="CZ371" s="6"/>
      <c r="DA371" s="6"/>
      <c r="DB371" s="6"/>
      <c r="DC371" s="6"/>
      <c r="DD371" s="6"/>
      <c r="DE371" s="6"/>
      <c r="DF371" s="6"/>
      <c r="DG371" s="6"/>
      <c r="DH371" s="6"/>
      <c r="DI371" s="6"/>
      <c r="DJ371" s="6"/>
      <c r="DK371" s="6"/>
      <c r="DL371" s="6"/>
      <c r="DM371" s="6"/>
      <c r="DN371" s="6"/>
      <c r="DO371" s="6"/>
      <c r="DP371" s="6"/>
      <c r="DQ371" s="6"/>
      <c r="DR371" s="6"/>
      <c r="DS371" s="6"/>
      <c r="DT371" s="6"/>
      <c r="DU371" s="6"/>
      <c r="DV371" s="6"/>
      <c r="DW371" s="6"/>
      <c r="DX371" s="6"/>
      <c r="DY371" s="6"/>
      <c r="DZ371" s="6"/>
      <c r="EA371" s="6"/>
      <c r="EB371" s="6"/>
      <c r="EC371" s="6"/>
      <c r="ED371" s="6"/>
      <c r="EE371" s="6"/>
      <c r="EF371" s="6"/>
      <c r="EG371" s="6"/>
      <c r="EH371" s="6"/>
      <c r="EI371" s="6"/>
      <c r="EJ371" s="6"/>
      <c r="EK371" s="6"/>
      <c r="EL371" s="6"/>
      <c r="EM371" s="6"/>
      <c r="EN371" s="6"/>
      <c r="EO371" s="6"/>
      <c r="EP371" s="6"/>
      <c r="EQ371" s="6"/>
      <c r="ER371" s="6"/>
      <c r="ES371" s="6"/>
      <c r="ET371" s="6"/>
      <c r="EU371" s="6"/>
      <c r="EV371" s="6"/>
      <c r="EW371" s="6"/>
      <c r="EX371" s="6"/>
      <c r="EY371" s="6"/>
      <c r="EZ371" s="6"/>
      <c r="FA371" s="6"/>
    </row>
    <row r="372" spans="3:157" x14ac:dyDescent="0.35">
      <c r="C372" s="2" t="s">
        <v>375</v>
      </c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  <c r="BH372" s="6"/>
      <c r="BI372" s="6"/>
      <c r="BJ372" s="6"/>
      <c r="BK372" s="6"/>
      <c r="BL372" s="6"/>
      <c r="BM372" s="6"/>
      <c r="BN372" s="6"/>
      <c r="BO372" s="6"/>
      <c r="BP372" s="6"/>
      <c r="BQ372" s="6"/>
      <c r="BR372" s="6"/>
      <c r="BS372" s="6"/>
      <c r="BT372" s="6"/>
      <c r="BU372" s="6"/>
      <c r="BV372" s="6"/>
      <c r="BW372" s="6"/>
      <c r="BX372" s="6"/>
      <c r="BY372" s="6"/>
      <c r="BZ372" s="6"/>
      <c r="CA372" s="6"/>
      <c r="CB372" s="6"/>
      <c r="CC372" s="6"/>
      <c r="CD372" s="6"/>
      <c r="CE372" s="6"/>
      <c r="CF372" s="6"/>
      <c r="CG372" s="6"/>
      <c r="CH372" s="6"/>
      <c r="CI372" s="6"/>
      <c r="CJ372" s="6"/>
      <c r="CK372" s="6"/>
      <c r="CL372" s="6"/>
      <c r="CM372" s="6"/>
      <c r="CN372" s="6"/>
      <c r="CO372" s="6"/>
      <c r="CP372" s="6"/>
      <c r="CQ372" s="6"/>
      <c r="CR372" s="6"/>
      <c r="CS372" s="6"/>
      <c r="CT372" s="6"/>
      <c r="CU372" s="6"/>
      <c r="CV372" s="6"/>
      <c r="CW372" s="6"/>
      <c r="CX372" s="6"/>
      <c r="CY372" s="6"/>
      <c r="CZ372" s="6"/>
      <c r="DA372" s="6"/>
      <c r="DB372" s="6"/>
      <c r="DC372" s="6"/>
      <c r="DD372" s="6"/>
      <c r="DE372" s="6"/>
      <c r="DF372" s="6"/>
      <c r="DG372" s="6"/>
      <c r="DH372" s="6"/>
      <c r="DI372" s="6"/>
      <c r="DJ372" s="6"/>
      <c r="DK372" s="6"/>
      <c r="DL372" s="6"/>
      <c r="DM372" s="6"/>
      <c r="DN372" s="6"/>
      <c r="DO372" s="6"/>
      <c r="DP372" s="6"/>
      <c r="DQ372" s="6"/>
      <c r="DR372" s="6"/>
      <c r="DS372" s="6"/>
      <c r="DT372" s="6"/>
      <c r="DU372" s="6"/>
      <c r="DV372" s="6"/>
      <c r="DW372" s="6"/>
      <c r="DX372" s="6"/>
      <c r="DY372" s="6"/>
      <c r="DZ372" s="6"/>
      <c r="EA372" s="6"/>
      <c r="EB372" s="6"/>
      <c r="EC372" s="6"/>
      <c r="ED372" s="6"/>
      <c r="EE372" s="6"/>
      <c r="EF372" s="6"/>
      <c r="EG372" s="6"/>
      <c r="EH372" s="6"/>
      <c r="EI372" s="6"/>
      <c r="EJ372" s="6"/>
      <c r="EK372" s="6"/>
      <c r="EL372" s="6"/>
      <c r="EM372" s="6"/>
      <c r="EN372" s="6"/>
      <c r="EO372" s="6"/>
      <c r="EP372" s="6"/>
      <c r="EQ372" s="6"/>
      <c r="ER372" s="6"/>
      <c r="ES372" s="6"/>
      <c r="ET372" s="6"/>
      <c r="EU372" s="6"/>
      <c r="EV372" s="6"/>
      <c r="EW372" s="6"/>
      <c r="EX372" s="6"/>
      <c r="EY372" s="6"/>
      <c r="EZ372" s="6"/>
      <c r="FA372" s="6"/>
    </row>
    <row r="373" spans="3:157" x14ac:dyDescent="0.35">
      <c r="D373" s="2" t="s">
        <v>238</v>
      </c>
      <c r="H373" s="6">
        <f>H353</f>
        <v>0</v>
      </c>
      <c r="I373" s="6">
        <f t="shared" ref="I373:BT373" si="626">I353</f>
        <v>0</v>
      </c>
      <c r="J373" s="6">
        <f t="shared" si="626"/>
        <v>0</v>
      </c>
      <c r="K373" s="6">
        <f t="shared" si="626"/>
        <v>0</v>
      </c>
      <c r="L373" s="6">
        <f t="shared" si="626"/>
        <v>0</v>
      </c>
      <c r="M373" s="6">
        <f t="shared" si="626"/>
        <v>0</v>
      </c>
      <c r="N373" s="6">
        <f t="shared" si="626"/>
        <v>0</v>
      </c>
      <c r="O373" s="6">
        <f t="shared" si="626"/>
        <v>0</v>
      </c>
      <c r="P373" s="6">
        <f t="shared" si="626"/>
        <v>0</v>
      </c>
      <c r="Q373" s="6">
        <f t="shared" si="626"/>
        <v>0</v>
      </c>
      <c r="R373" s="6">
        <f t="shared" si="626"/>
        <v>0</v>
      </c>
      <c r="S373" s="6">
        <f t="shared" si="626"/>
        <v>0</v>
      </c>
      <c r="T373" s="6">
        <f t="shared" si="626"/>
        <v>0</v>
      </c>
      <c r="U373" s="6">
        <f t="shared" si="626"/>
        <v>0</v>
      </c>
      <c r="V373" s="6">
        <f t="shared" si="626"/>
        <v>21685.662714579994</v>
      </c>
      <c r="W373" s="6">
        <f t="shared" si="626"/>
        <v>21685.662714579994</v>
      </c>
      <c r="X373" s="6">
        <f t="shared" si="626"/>
        <v>21685.662714579994</v>
      </c>
      <c r="Y373" s="6">
        <f t="shared" si="626"/>
        <v>21685.662714579994</v>
      </c>
      <c r="Z373" s="6">
        <f t="shared" si="626"/>
        <v>22493.900535685003</v>
      </c>
      <c r="AA373" s="6">
        <f t="shared" si="626"/>
        <v>22493.900535685003</v>
      </c>
      <c r="AB373" s="6">
        <f t="shared" si="626"/>
        <v>22493.900535685003</v>
      </c>
      <c r="AC373" s="6">
        <f t="shared" si="626"/>
        <v>22493.900535685003</v>
      </c>
      <c r="AD373" s="6">
        <f t="shared" si="626"/>
        <v>23318.303113212132</v>
      </c>
      <c r="AE373" s="6">
        <f t="shared" si="626"/>
        <v>23318.303113212132</v>
      </c>
      <c r="AF373" s="6">
        <f t="shared" si="626"/>
        <v>23318.303113212132</v>
      </c>
      <c r="AG373" s="6">
        <f t="shared" si="626"/>
        <v>23318.303113212132</v>
      </c>
      <c r="AH373" s="6">
        <f t="shared" si="626"/>
        <v>24159.193742289775</v>
      </c>
      <c r="AI373" s="6">
        <f t="shared" si="626"/>
        <v>24159.193742289775</v>
      </c>
      <c r="AJ373" s="6">
        <f t="shared" si="626"/>
        <v>24159.193742289775</v>
      </c>
      <c r="AK373" s="6">
        <f t="shared" si="626"/>
        <v>24159.193742289775</v>
      </c>
      <c r="AL373" s="6">
        <f t="shared" si="626"/>
        <v>25016.902183948987</v>
      </c>
      <c r="AM373" s="6">
        <f t="shared" si="626"/>
        <v>25016.902183948987</v>
      </c>
      <c r="AN373" s="6">
        <f t="shared" si="626"/>
        <v>25016.902183948987</v>
      </c>
      <c r="AO373" s="6">
        <f t="shared" si="626"/>
        <v>25016.902183948987</v>
      </c>
      <c r="AP373" s="6">
        <f t="shared" si="626"/>
        <v>29446.422529293315</v>
      </c>
      <c r="AQ373" s="6">
        <f t="shared" si="626"/>
        <v>29446.422529293315</v>
      </c>
      <c r="AR373" s="6">
        <f t="shared" si="626"/>
        <v>29446.422529293315</v>
      </c>
      <c r="AS373" s="6">
        <f t="shared" si="626"/>
        <v>29446.422529293315</v>
      </c>
      <c r="AT373" s="6">
        <f t="shared" si="626"/>
        <v>30294.164398860452</v>
      </c>
      <c r="AU373" s="6">
        <f t="shared" si="626"/>
        <v>30294.164398860452</v>
      </c>
      <c r="AV373" s="6">
        <f t="shared" si="626"/>
        <v>30294.164398860452</v>
      </c>
      <c r="AW373" s="6">
        <f t="shared" si="626"/>
        <v>30294.164398860452</v>
      </c>
      <c r="AX373" s="6">
        <f t="shared" si="626"/>
        <v>31158.861105818913</v>
      </c>
      <c r="AY373" s="6">
        <f t="shared" si="626"/>
        <v>31158.861105818913</v>
      </c>
      <c r="AZ373" s="6">
        <f t="shared" si="626"/>
        <v>31158.861105818913</v>
      </c>
      <c r="BA373" s="6">
        <f t="shared" si="626"/>
        <v>31158.861105818913</v>
      </c>
      <c r="BB373" s="6">
        <f t="shared" si="626"/>
        <v>32040.851746916538</v>
      </c>
      <c r="BC373" s="6">
        <f t="shared" si="626"/>
        <v>32040.851746916538</v>
      </c>
      <c r="BD373" s="6">
        <f t="shared" si="626"/>
        <v>32040.851746916538</v>
      </c>
      <c r="BE373" s="6">
        <f t="shared" si="626"/>
        <v>32040.851746916538</v>
      </c>
      <c r="BF373" s="6">
        <f t="shared" si="626"/>
        <v>32940.482200836137</v>
      </c>
      <c r="BG373" s="6">
        <f t="shared" si="626"/>
        <v>32940.482200836137</v>
      </c>
      <c r="BH373" s="6">
        <f t="shared" si="626"/>
        <v>32940.482200836137</v>
      </c>
      <c r="BI373" s="6">
        <f t="shared" si="626"/>
        <v>32940.482200836137</v>
      </c>
      <c r="BJ373" s="6">
        <f t="shared" si="626"/>
        <v>33858.105263834113</v>
      </c>
      <c r="BK373" s="6">
        <f t="shared" si="626"/>
        <v>33858.105263834113</v>
      </c>
      <c r="BL373" s="6">
        <f t="shared" si="626"/>
        <v>33858.105263834113</v>
      </c>
      <c r="BM373" s="6">
        <f t="shared" si="626"/>
        <v>33858.105263834113</v>
      </c>
      <c r="BN373" s="6">
        <f t="shared" si="626"/>
        <v>34794.080788092055</v>
      </c>
      <c r="BO373" s="6">
        <f t="shared" si="626"/>
        <v>34794.080788092055</v>
      </c>
      <c r="BP373" s="6">
        <f t="shared" si="626"/>
        <v>34794.080788092055</v>
      </c>
      <c r="BQ373" s="6">
        <f t="shared" si="626"/>
        <v>34794.080788092055</v>
      </c>
      <c r="BR373" s="6">
        <f t="shared" si="626"/>
        <v>35748.775822835167</v>
      </c>
      <c r="BS373" s="6">
        <f t="shared" si="626"/>
        <v>35748.775822835167</v>
      </c>
      <c r="BT373" s="6">
        <f t="shared" si="626"/>
        <v>35748.775822835167</v>
      </c>
      <c r="BU373" s="6">
        <f t="shared" ref="BU373:EF373" si="627">BU353</f>
        <v>35748.775822835167</v>
      </c>
      <c r="BV373" s="6">
        <f t="shared" si="627"/>
        <v>36722.564758273133</v>
      </c>
      <c r="BW373" s="6">
        <f t="shared" si="627"/>
        <v>36722.564758273133</v>
      </c>
      <c r="BX373" s="6">
        <f t="shared" si="627"/>
        <v>36722.564758273133</v>
      </c>
      <c r="BY373" s="6">
        <f t="shared" si="627"/>
        <v>36722.564758273133</v>
      </c>
      <c r="BZ373" s="6">
        <f t="shared" si="627"/>
        <v>37715.829472419857</v>
      </c>
      <c r="CA373" s="6">
        <f t="shared" si="627"/>
        <v>37715.829472419857</v>
      </c>
      <c r="CB373" s="6">
        <f t="shared" si="627"/>
        <v>37715.829472419857</v>
      </c>
      <c r="CC373" s="6">
        <f t="shared" si="627"/>
        <v>37715.829472419857</v>
      </c>
      <c r="CD373" s="6">
        <f t="shared" si="627"/>
        <v>38728.959480849495</v>
      </c>
      <c r="CE373" s="6">
        <f t="shared" si="627"/>
        <v>38728.959480849495</v>
      </c>
      <c r="CF373" s="6">
        <f t="shared" si="627"/>
        <v>38728.959480849495</v>
      </c>
      <c r="CG373" s="6">
        <f t="shared" si="627"/>
        <v>38728.959480849495</v>
      </c>
      <c r="CH373" s="6">
        <f t="shared" si="627"/>
        <v>39762.352089447762</v>
      </c>
      <c r="CI373" s="6">
        <f t="shared" si="627"/>
        <v>39762.352089447762</v>
      </c>
      <c r="CJ373" s="6">
        <f t="shared" si="627"/>
        <v>39762.352089447762</v>
      </c>
      <c r="CK373" s="6">
        <f t="shared" si="627"/>
        <v>39762.352089447762</v>
      </c>
      <c r="CL373" s="6">
        <f t="shared" si="627"/>
        <v>40816.412550217989</v>
      </c>
      <c r="CM373" s="6">
        <f t="shared" si="627"/>
        <v>40816.412550217989</v>
      </c>
      <c r="CN373" s="6">
        <f t="shared" si="627"/>
        <v>40816.412550217989</v>
      </c>
      <c r="CO373" s="6">
        <f t="shared" si="627"/>
        <v>40816.412550217989</v>
      </c>
      <c r="CP373" s="6">
        <f t="shared" si="627"/>
        <v>41891.554220203609</v>
      </c>
      <c r="CQ373" s="6">
        <f t="shared" si="627"/>
        <v>41891.554220203609</v>
      </c>
      <c r="CR373" s="6">
        <f t="shared" si="627"/>
        <v>41891.554220203609</v>
      </c>
      <c r="CS373" s="6">
        <f t="shared" si="627"/>
        <v>41891.554220203609</v>
      </c>
      <c r="CT373" s="6">
        <f t="shared" si="627"/>
        <v>42988.198723588961</v>
      </c>
      <c r="CU373" s="6">
        <f t="shared" si="627"/>
        <v>42988.198723588961</v>
      </c>
      <c r="CV373" s="6">
        <f t="shared" si="627"/>
        <v>42988.198723588961</v>
      </c>
      <c r="CW373" s="6">
        <f t="shared" si="627"/>
        <v>42988.198723588961</v>
      </c>
      <c r="CX373" s="6">
        <f t="shared" si="627"/>
        <v>44106.776117041998</v>
      </c>
      <c r="CY373" s="6">
        <f t="shared" si="627"/>
        <v>44106.776117041998</v>
      </c>
      <c r="CZ373" s="6">
        <f t="shared" si="627"/>
        <v>44106.776117041998</v>
      </c>
      <c r="DA373" s="6">
        <f t="shared" si="627"/>
        <v>44106.776117041998</v>
      </c>
      <c r="DB373" s="6">
        <f t="shared" si="627"/>
        <v>45247.725058364122</v>
      </c>
      <c r="DC373" s="6">
        <f t="shared" si="627"/>
        <v>45247.725058364122</v>
      </c>
      <c r="DD373" s="6">
        <f t="shared" si="627"/>
        <v>45247.725058364122</v>
      </c>
      <c r="DE373" s="6">
        <f t="shared" si="627"/>
        <v>45247.725058364122</v>
      </c>
      <c r="DF373" s="6">
        <f t="shared" si="627"/>
        <v>46411.492978512651</v>
      </c>
      <c r="DG373" s="6">
        <f t="shared" si="627"/>
        <v>46411.492978512651</v>
      </c>
      <c r="DH373" s="6">
        <f t="shared" si="627"/>
        <v>46411.492978512651</v>
      </c>
      <c r="DI373" s="6">
        <f t="shared" si="627"/>
        <v>46411.492978512651</v>
      </c>
      <c r="DJ373" s="6">
        <f t="shared" si="627"/>
        <v>47598.536257064166</v>
      </c>
      <c r="DK373" s="6">
        <f t="shared" si="627"/>
        <v>47598.536257064166</v>
      </c>
      <c r="DL373" s="6">
        <f t="shared" si="627"/>
        <v>47598.536257064166</v>
      </c>
      <c r="DM373" s="6">
        <f t="shared" si="627"/>
        <v>47598.536257064166</v>
      </c>
      <c r="DN373" s="6">
        <f t="shared" si="627"/>
        <v>48809.320401186698</v>
      </c>
      <c r="DO373" s="6">
        <f t="shared" si="627"/>
        <v>48809.320401186698</v>
      </c>
      <c r="DP373" s="6">
        <f t="shared" si="627"/>
        <v>48809.320401186698</v>
      </c>
      <c r="DQ373" s="6">
        <f t="shared" si="627"/>
        <v>48809.320401186698</v>
      </c>
      <c r="DR373" s="6">
        <f t="shared" si="627"/>
        <v>0</v>
      </c>
      <c r="DS373" s="6">
        <f t="shared" si="627"/>
        <v>0</v>
      </c>
      <c r="DT373" s="6">
        <f t="shared" si="627"/>
        <v>0</v>
      </c>
      <c r="DU373" s="6">
        <f t="shared" si="627"/>
        <v>0</v>
      </c>
      <c r="DV373" s="6">
        <f t="shared" si="627"/>
        <v>0</v>
      </c>
      <c r="DW373" s="6">
        <f t="shared" si="627"/>
        <v>0</v>
      </c>
      <c r="DX373" s="6">
        <f t="shared" si="627"/>
        <v>0</v>
      </c>
      <c r="DY373" s="6">
        <f t="shared" si="627"/>
        <v>0</v>
      </c>
      <c r="DZ373" s="6">
        <f t="shared" si="627"/>
        <v>0</v>
      </c>
      <c r="EA373" s="6">
        <f t="shared" si="627"/>
        <v>0</v>
      </c>
      <c r="EB373" s="6">
        <f t="shared" si="627"/>
        <v>0</v>
      </c>
      <c r="EC373" s="6">
        <f t="shared" si="627"/>
        <v>0</v>
      </c>
      <c r="ED373" s="6">
        <f t="shared" si="627"/>
        <v>0</v>
      </c>
      <c r="EE373" s="6">
        <f t="shared" si="627"/>
        <v>0</v>
      </c>
      <c r="EF373" s="6">
        <f t="shared" si="627"/>
        <v>0</v>
      </c>
      <c r="EG373" s="6">
        <f t="shared" ref="EG373:FA373" si="628">EG353</f>
        <v>0</v>
      </c>
      <c r="EH373" s="6">
        <f t="shared" si="628"/>
        <v>0</v>
      </c>
      <c r="EI373" s="6">
        <f t="shared" si="628"/>
        <v>0</v>
      </c>
      <c r="EJ373" s="6">
        <f t="shared" si="628"/>
        <v>0</v>
      </c>
      <c r="EK373" s="6">
        <f t="shared" si="628"/>
        <v>0</v>
      </c>
      <c r="EL373" s="6">
        <f t="shared" si="628"/>
        <v>0</v>
      </c>
      <c r="EM373" s="6">
        <f t="shared" si="628"/>
        <v>0</v>
      </c>
      <c r="EN373" s="6">
        <f t="shared" si="628"/>
        <v>0</v>
      </c>
      <c r="EO373" s="6">
        <f t="shared" si="628"/>
        <v>0</v>
      </c>
      <c r="EP373" s="6">
        <f t="shared" si="628"/>
        <v>0</v>
      </c>
      <c r="EQ373" s="6">
        <f t="shared" si="628"/>
        <v>0</v>
      </c>
      <c r="ER373" s="6">
        <f t="shared" si="628"/>
        <v>0</v>
      </c>
      <c r="ES373" s="6">
        <f t="shared" si="628"/>
        <v>0</v>
      </c>
      <c r="ET373" s="6">
        <f t="shared" si="628"/>
        <v>0</v>
      </c>
      <c r="EU373" s="6">
        <f t="shared" si="628"/>
        <v>0</v>
      </c>
      <c r="EV373" s="6">
        <f t="shared" si="628"/>
        <v>0</v>
      </c>
      <c r="EW373" s="6">
        <f t="shared" si="628"/>
        <v>0</v>
      </c>
      <c r="EX373" s="6">
        <f t="shared" si="628"/>
        <v>0</v>
      </c>
      <c r="EY373" s="6">
        <f t="shared" si="628"/>
        <v>0</v>
      </c>
      <c r="EZ373" s="6">
        <f t="shared" si="628"/>
        <v>0</v>
      </c>
      <c r="FA373" s="6">
        <f t="shared" si="628"/>
        <v>0</v>
      </c>
    </row>
    <row r="374" spans="3:157" x14ac:dyDescent="0.35">
      <c r="D374" s="2" t="s">
        <v>240</v>
      </c>
      <c r="H374" s="6">
        <f>H349</f>
        <v>1E-4</v>
      </c>
      <c r="I374" s="6">
        <f t="shared" ref="I374:BT374" si="629">I349</f>
        <v>1E-4</v>
      </c>
      <c r="J374" s="6">
        <f t="shared" si="629"/>
        <v>1E-4</v>
      </c>
      <c r="K374" s="6">
        <f t="shared" si="629"/>
        <v>1E-4</v>
      </c>
      <c r="L374" s="6">
        <f t="shared" si="629"/>
        <v>1E-4</v>
      </c>
      <c r="M374" s="6">
        <f t="shared" si="629"/>
        <v>1E-4</v>
      </c>
      <c r="N374" s="6">
        <f t="shared" si="629"/>
        <v>35252.122725000001</v>
      </c>
      <c r="O374" s="6">
        <f t="shared" si="629"/>
        <v>1E-4</v>
      </c>
      <c r="P374" s="6">
        <f t="shared" si="629"/>
        <v>135785.95420000001</v>
      </c>
      <c r="Q374" s="6">
        <f t="shared" si="629"/>
        <v>690680.47857500007</v>
      </c>
      <c r="R374" s="6">
        <f t="shared" si="629"/>
        <v>861718.55550000002</v>
      </c>
      <c r="S374" s="6">
        <f t="shared" si="629"/>
        <v>887831.23900000006</v>
      </c>
      <c r="T374" s="6">
        <f t="shared" si="629"/>
        <v>-907461.23500799993</v>
      </c>
      <c r="U374" s="6">
        <f t="shared" si="629"/>
        <v>0</v>
      </c>
      <c r="V374" s="6">
        <f t="shared" si="629"/>
        <v>0</v>
      </c>
      <c r="W374" s="6">
        <f t="shared" si="629"/>
        <v>0</v>
      </c>
      <c r="X374" s="6">
        <f t="shared" si="629"/>
        <v>0</v>
      </c>
      <c r="Y374" s="6">
        <f t="shared" si="629"/>
        <v>0</v>
      </c>
      <c r="Z374" s="6">
        <f t="shared" si="629"/>
        <v>0</v>
      </c>
      <c r="AA374" s="6">
        <f t="shared" si="629"/>
        <v>0</v>
      </c>
      <c r="AB374" s="6">
        <f t="shared" si="629"/>
        <v>0</v>
      </c>
      <c r="AC374" s="6">
        <f t="shared" si="629"/>
        <v>0</v>
      </c>
      <c r="AD374" s="6">
        <f t="shared" si="629"/>
        <v>0</v>
      </c>
      <c r="AE374" s="6">
        <f t="shared" si="629"/>
        <v>0</v>
      </c>
      <c r="AF374" s="6">
        <f t="shared" si="629"/>
        <v>0</v>
      </c>
      <c r="AG374" s="6">
        <f t="shared" si="629"/>
        <v>0</v>
      </c>
      <c r="AH374" s="6">
        <f t="shared" si="629"/>
        <v>0</v>
      </c>
      <c r="AI374" s="6">
        <f t="shared" si="629"/>
        <v>0</v>
      </c>
      <c r="AJ374" s="6">
        <f t="shared" si="629"/>
        <v>0</v>
      </c>
      <c r="AK374" s="6">
        <f t="shared" si="629"/>
        <v>0</v>
      </c>
      <c r="AL374" s="6">
        <f t="shared" si="629"/>
        <v>0</v>
      </c>
      <c r="AM374" s="6">
        <f t="shared" si="629"/>
        <v>0</v>
      </c>
      <c r="AN374" s="6">
        <f t="shared" si="629"/>
        <v>0</v>
      </c>
      <c r="AO374" s="6">
        <f t="shared" si="629"/>
        <v>0</v>
      </c>
      <c r="AP374" s="6">
        <f t="shared" si="629"/>
        <v>0</v>
      </c>
      <c r="AQ374" s="6">
        <f t="shared" si="629"/>
        <v>0</v>
      </c>
      <c r="AR374" s="6">
        <f t="shared" si="629"/>
        <v>0</v>
      </c>
      <c r="AS374" s="6">
        <f t="shared" si="629"/>
        <v>0</v>
      </c>
      <c r="AT374" s="6">
        <f t="shared" si="629"/>
        <v>0</v>
      </c>
      <c r="AU374" s="6">
        <f t="shared" si="629"/>
        <v>0</v>
      </c>
      <c r="AV374" s="6">
        <f t="shared" si="629"/>
        <v>0</v>
      </c>
      <c r="AW374" s="6">
        <f t="shared" si="629"/>
        <v>0</v>
      </c>
      <c r="AX374" s="6">
        <f t="shared" si="629"/>
        <v>0</v>
      </c>
      <c r="AY374" s="6">
        <f t="shared" si="629"/>
        <v>0</v>
      </c>
      <c r="AZ374" s="6">
        <f t="shared" si="629"/>
        <v>0</v>
      </c>
      <c r="BA374" s="6">
        <f t="shared" si="629"/>
        <v>0</v>
      </c>
      <c r="BB374" s="6">
        <f t="shared" si="629"/>
        <v>0</v>
      </c>
      <c r="BC374" s="6">
        <f t="shared" si="629"/>
        <v>0</v>
      </c>
      <c r="BD374" s="6">
        <f t="shared" si="629"/>
        <v>0</v>
      </c>
      <c r="BE374" s="6">
        <f t="shared" si="629"/>
        <v>0</v>
      </c>
      <c r="BF374" s="6">
        <f t="shared" si="629"/>
        <v>0</v>
      </c>
      <c r="BG374" s="6">
        <f t="shared" si="629"/>
        <v>0</v>
      </c>
      <c r="BH374" s="6">
        <f t="shared" si="629"/>
        <v>0</v>
      </c>
      <c r="BI374" s="6">
        <f t="shared" si="629"/>
        <v>0</v>
      </c>
      <c r="BJ374" s="6">
        <f t="shared" si="629"/>
        <v>0</v>
      </c>
      <c r="BK374" s="6">
        <f t="shared" si="629"/>
        <v>0</v>
      </c>
      <c r="BL374" s="6">
        <f t="shared" si="629"/>
        <v>0</v>
      </c>
      <c r="BM374" s="6">
        <f t="shared" si="629"/>
        <v>0</v>
      </c>
      <c r="BN374" s="6">
        <f t="shared" si="629"/>
        <v>0</v>
      </c>
      <c r="BO374" s="6">
        <f t="shared" si="629"/>
        <v>0</v>
      </c>
      <c r="BP374" s="6">
        <f t="shared" si="629"/>
        <v>0</v>
      </c>
      <c r="BQ374" s="6">
        <f t="shared" si="629"/>
        <v>0</v>
      </c>
      <c r="BR374" s="6">
        <f t="shared" si="629"/>
        <v>0</v>
      </c>
      <c r="BS374" s="6">
        <f t="shared" si="629"/>
        <v>0</v>
      </c>
      <c r="BT374" s="6">
        <f t="shared" si="629"/>
        <v>0</v>
      </c>
      <c r="BU374" s="6">
        <f t="shared" ref="BU374:EF374" si="630">BU349</f>
        <v>0</v>
      </c>
      <c r="BV374" s="6">
        <f t="shared" si="630"/>
        <v>0</v>
      </c>
      <c r="BW374" s="6">
        <f t="shared" si="630"/>
        <v>0</v>
      </c>
      <c r="BX374" s="6">
        <f t="shared" si="630"/>
        <v>0</v>
      </c>
      <c r="BY374" s="6">
        <f t="shared" si="630"/>
        <v>0</v>
      </c>
      <c r="BZ374" s="6">
        <f t="shared" si="630"/>
        <v>0</v>
      </c>
      <c r="CA374" s="6">
        <f t="shared" si="630"/>
        <v>0</v>
      </c>
      <c r="CB374" s="6">
        <f t="shared" si="630"/>
        <v>0</v>
      </c>
      <c r="CC374" s="6">
        <f t="shared" si="630"/>
        <v>0</v>
      </c>
      <c r="CD374" s="6">
        <f t="shared" si="630"/>
        <v>0</v>
      </c>
      <c r="CE374" s="6">
        <f t="shared" si="630"/>
        <v>0</v>
      </c>
      <c r="CF374" s="6">
        <f t="shared" si="630"/>
        <v>0</v>
      </c>
      <c r="CG374" s="6">
        <f t="shared" si="630"/>
        <v>0</v>
      </c>
      <c r="CH374" s="6">
        <f t="shared" si="630"/>
        <v>0</v>
      </c>
      <c r="CI374" s="6">
        <f t="shared" si="630"/>
        <v>0</v>
      </c>
      <c r="CJ374" s="6">
        <f t="shared" si="630"/>
        <v>0</v>
      </c>
      <c r="CK374" s="6">
        <f t="shared" si="630"/>
        <v>0</v>
      </c>
      <c r="CL374" s="6">
        <f t="shared" si="630"/>
        <v>0</v>
      </c>
      <c r="CM374" s="6">
        <f t="shared" si="630"/>
        <v>0</v>
      </c>
      <c r="CN374" s="6">
        <f t="shared" si="630"/>
        <v>0</v>
      </c>
      <c r="CO374" s="6">
        <f t="shared" si="630"/>
        <v>0</v>
      </c>
      <c r="CP374" s="6">
        <f t="shared" si="630"/>
        <v>0</v>
      </c>
      <c r="CQ374" s="6">
        <f t="shared" si="630"/>
        <v>0</v>
      </c>
      <c r="CR374" s="6">
        <f t="shared" si="630"/>
        <v>0</v>
      </c>
      <c r="CS374" s="6">
        <f t="shared" si="630"/>
        <v>0</v>
      </c>
      <c r="CT374" s="6">
        <f t="shared" si="630"/>
        <v>0</v>
      </c>
      <c r="CU374" s="6">
        <f t="shared" si="630"/>
        <v>0</v>
      </c>
      <c r="CV374" s="6">
        <f t="shared" si="630"/>
        <v>0</v>
      </c>
      <c r="CW374" s="6">
        <f t="shared" si="630"/>
        <v>0</v>
      </c>
      <c r="CX374" s="6">
        <f t="shared" si="630"/>
        <v>0</v>
      </c>
      <c r="CY374" s="6">
        <f t="shared" si="630"/>
        <v>0</v>
      </c>
      <c r="CZ374" s="6">
        <f t="shared" si="630"/>
        <v>0</v>
      </c>
      <c r="DA374" s="6">
        <f t="shared" si="630"/>
        <v>0</v>
      </c>
      <c r="DB374" s="6">
        <f t="shared" si="630"/>
        <v>0</v>
      </c>
      <c r="DC374" s="6">
        <f t="shared" si="630"/>
        <v>0</v>
      </c>
      <c r="DD374" s="6">
        <f t="shared" si="630"/>
        <v>0</v>
      </c>
      <c r="DE374" s="6">
        <f t="shared" si="630"/>
        <v>0</v>
      </c>
      <c r="DF374" s="6">
        <f t="shared" si="630"/>
        <v>0</v>
      </c>
      <c r="DG374" s="6">
        <f t="shared" si="630"/>
        <v>0</v>
      </c>
      <c r="DH374" s="6">
        <f t="shared" si="630"/>
        <v>0</v>
      </c>
      <c r="DI374" s="6">
        <f t="shared" si="630"/>
        <v>0</v>
      </c>
      <c r="DJ374" s="6">
        <f t="shared" si="630"/>
        <v>0</v>
      </c>
      <c r="DK374" s="6">
        <f t="shared" si="630"/>
        <v>0</v>
      </c>
      <c r="DL374" s="6">
        <f t="shared" si="630"/>
        <v>0</v>
      </c>
      <c r="DM374" s="6">
        <f t="shared" si="630"/>
        <v>0</v>
      </c>
      <c r="DN374" s="6">
        <f t="shared" si="630"/>
        <v>0</v>
      </c>
      <c r="DO374" s="6">
        <f t="shared" si="630"/>
        <v>0</v>
      </c>
      <c r="DP374" s="6">
        <f t="shared" si="630"/>
        <v>0</v>
      </c>
      <c r="DQ374" s="6">
        <f t="shared" si="630"/>
        <v>0</v>
      </c>
      <c r="DR374" s="6">
        <f t="shared" si="630"/>
        <v>0</v>
      </c>
      <c r="DS374" s="6">
        <f t="shared" si="630"/>
        <v>0</v>
      </c>
      <c r="DT374" s="6">
        <f t="shared" si="630"/>
        <v>0</v>
      </c>
      <c r="DU374" s="6">
        <f t="shared" si="630"/>
        <v>0</v>
      </c>
      <c r="DV374" s="6">
        <f t="shared" si="630"/>
        <v>0</v>
      </c>
      <c r="DW374" s="6">
        <f t="shared" si="630"/>
        <v>0</v>
      </c>
      <c r="DX374" s="6">
        <f t="shared" si="630"/>
        <v>0</v>
      </c>
      <c r="DY374" s="6">
        <f t="shared" si="630"/>
        <v>0</v>
      </c>
      <c r="DZ374" s="6">
        <f t="shared" si="630"/>
        <v>0</v>
      </c>
      <c r="EA374" s="6">
        <f t="shared" si="630"/>
        <v>0</v>
      </c>
      <c r="EB374" s="6">
        <f t="shared" si="630"/>
        <v>0</v>
      </c>
      <c r="EC374" s="6">
        <f t="shared" si="630"/>
        <v>0</v>
      </c>
      <c r="ED374" s="6">
        <f t="shared" si="630"/>
        <v>0</v>
      </c>
      <c r="EE374" s="6">
        <f t="shared" si="630"/>
        <v>0</v>
      </c>
      <c r="EF374" s="6">
        <f t="shared" si="630"/>
        <v>0</v>
      </c>
      <c r="EG374" s="6">
        <f t="shared" ref="EG374:FA374" si="631">EG349</f>
        <v>0</v>
      </c>
      <c r="EH374" s="6">
        <f t="shared" si="631"/>
        <v>0</v>
      </c>
      <c r="EI374" s="6">
        <f t="shared" si="631"/>
        <v>0</v>
      </c>
      <c r="EJ374" s="6">
        <f t="shared" si="631"/>
        <v>0</v>
      </c>
      <c r="EK374" s="6">
        <f t="shared" si="631"/>
        <v>0</v>
      </c>
      <c r="EL374" s="6">
        <f t="shared" si="631"/>
        <v>0</v>
      </c>
      <c r="EM374" s="6">
        <f t="shared" si="631"/>
        <v>0</v>
      </c>
      <c r="EN374" s="6">
        <f t="shared" si="631"/>
        <v>0</v>
      </c>
      <c r="EO374" s="6">
        <f t="shared" si="631"/>
        <v>0</v>
      </c>
      <c r="EP374" s="6">
        <f t="shared" si="631"/>
        <v>0</v>
      </c>
      <c r="EQ374" s="6">
        <f t="shared" si="631"/>
        <v>0</v>
      </c>
      <c r="ER374" s="6">
        <f t="shared" si="631"/>
        <v>0</v>
      </c>
      <c r="ES374" s="6">
        <f t="shared" si="631"/>
        <v>0</v>
      </c>
      <c r="ET374" s="6">
        <f t="shared" si="631"/>
        <v>0</v>
      </c>
      <c r="EU374" s="6">
        <f t="shared" si="631"/>
        <v>0</v>
      </c>
      <c r="EV374" s="6">
        <f t="shared" si="631"/>
        <v>0</v>
      </c>
      <c r="EW374" s="6">
        <f t="shared" si="631"/>
        <v>0</v>
      </c>
      <c r="EX374" s="6">
        <f t="shared" si="631"/>
        <v>0</v>
      </c>
      <c r="EY374" s="6">
        <f t="shared" si="631"/>
        <v>0</v>
      </c>
      <c r="EZ374" s="6">
        <f t="shared" si="631"/>
        <v>0</v>
      </c>
      <c r="FA374" s="6">
        <f t="shared" si="631"/>
        <v>0</v>
      </c>
    </row>
    <row r="375" spans="3:157" x14ac:dyDescent="0.35">
      <c r="D375" s="2" t="s">
        <v>241</v>
      </c>
      <c r="H375" s="6">
        <f>H373-H374</f>
        <v>-1E-4</v>
      </c>
      <c r="I375" s="6">
        <f t="shared" ref="I375:BT375" si="632">I373-I374</f>
        <v>-1E-4</v>
      </c>
      <c r="J375" s="6">
        <f t="shared" si="632"/>
        <v>-1E-4</v>
      </c>
      <c r="K375" s="6">
        <f t="shared" si="632"/>
        <v>-1E-4</v>
      </c>
      <c r="L375" s="6">
        <f t="shared" si="632"/>
        <v>-1E-4</v>
      </c>
      <c r="M375" s="6">
        <f t="shared" si="632"/>
        <v>-1E-4</v>
      </c>
      <c r="N375" s="6">
        <f t="shared" si="632"/>
        <v>-35252.122725000001</v>
      </c>
      <c r="O375" s="6">
        <f t="shared" si="632"/>
        <v>-1E-4</v>
      </c>
      <c r="P375" s="6">
        <f t="shared" si="632"/>
        <v>-135785.95420000001</v>
      </c>
      <c r="Q375" s="6">
        <f t="shared" si="632"/>
        <v>-690680.47857500007</v>
      </c>
      <c r="R375" s="6">
        <f t="shared" si="632"/>
        <v>-861718.55550000002</v>
      </c>
      <c r="S375" s="6">
        <f t="shared" si="632"/>
        <v>-887831.23900000006</v>
      </c>
      <c r="T375" s="6">
        <f t="shared" si="632"/>
        <v>907461.23500799993</v>
      </c>
      <c r="U375" s="6">
        <f t="shared" si="632"/>
        <v>0</v>
      </c>
      <c r="V375" s="6">
        <f t="shared" si="632"/>
        <v>21685.662714579994</v>
      </c>
      <c r="W375" s="6">
        <f t="shared" si="632"/>
        <v>21685.662714579994</v>
      </c>
      <c r="X375" s="6">
        <f t="shared" si="632"/>
        <v>21685.662714579994</v>
      </c>
      <c r="Y375" s="6">
        <f t="shared" si="632"/>
        <v>21685.662714579994</v>
      </c>
      <c r="Z375" s="6">
        <f t="shared" si="632"/>
        <v>22493.900535685003</v>
      </c>
      <c r="AA375" s="6">
        <f t="shared" si="632"/>
        <v>22493.900535685003</v>
      </c>
      <c r="AB375" s="6">
        <f t="shared" si="632"/>
        <v>22493.900535685003</v>
      </c>
      <c r="AC375" s="6">
        <f t="shared" si="632"/>
        <v>22493.900535685003</v>
      </c>
      <c r="AD375" s="6">
        <f t="shared" si="632"/>
        <v>23318.303113212132</v>
      </c>
      <c r="AE375" s="6">
        <f t="shared" si="632"/>
        <v>23318.303113212132</v>
      </c>
      <c r="AF375" s="6">
        <f t="shared" si="632"/>
        <v>23318.303113212132</v>
      </c>
      <c r="AG375" s="6">
        <f t="shared" si="632"/>
        <v>23318.303113212132</v>
      </c>
      <c r="AH375" s="6">
        <f t="shared" si="632"/>
        <v>24159.193742289775</v>
      </c>
      <c r="AI375" s="6">
        <f t="shared" si="632"/>
        <v>24159.193742289775</v>
      </c>
      <c r="AJ375" s="6">
        <f t="shared" si="632"/>
        <v>24159.193742289775</v>
      </c>
      <c r="AK375" s="6">
        <f t="shared" si="632"/>
        <v>24159.193742289775</v>
      </c>
      <c r="AL375" s="6">
        <f t="shared" si="632"/>
        <v>25016.902183948987</v>
      </c>
      <c r="AM375" s="6">
        <f t="shared" si="632"/>
        <v>25016.902183948987</v>
      </c>
      <c r="AN375" s="6">
        <f t="shared" si="632"/>
        <v>25016.902183948987</v>
      </c>
      <c r="AO375" s="6">
        <f t="shared" si="632"/>
        <v>25016.902183948987</v>
      </c>
      <c r="AP375" s="6">
        <f t="shared" si="632"/>
        <v>29446.422529293315</v>
      </c>
      <c r="AQ375" s="6">
        <f t="shared" si="632"/>
        <v>29446.422529293315</v>
      </c>
      <c r="AR375" s="6">
        <f t="shared" si="632"/>
        <v>29446.422529293315</v>
      </c>
      <c r="AS375" s="6">
        <f t="shared" si="632"/>
        <v>29446.422529293315</v>
      </c>
      <c r="AT375" s="6">
        <f t="shared" si="632"/>
        <v>30294.164398860452</v>
      </c>
      <c r="AU375" s="6">
        <f t="shared" si="632"/>
        <v>30294.164398860452</v>
      </c>
      <c r="AV375" s="6">
        <f t="shared" si="632"/>
        <v>30294.164398860452</v>
      </c>
      <c r="AW375" s="6">
        <f t="shared" si="632"/>
        <v>30294.164398860452</v>
      </c>
      <c r="AX375" s="6">
        <f t="shared" si="632"/>
        <v>31158.861105818913</v>
      </c>
      <c r="AY375" s="6">
        <f t="shared" si="632"/>
        <v>31158.861105818913</v>
      </c>
      <c r="AZ375" s="6">
        <f t="shared" si="632"/>
        <v>31158.861105818913</v>
      </c>
      <c r="BA375" s="6">
        <f t="shared" si="632"/>
        <v>31158.861105818913</v>
      </c>
      <c r="BB375" s="6">
        <f t="shared" si="632"/>
        <v>32040.851746916538</v>
      </c>
      <c r="BC375" s="6">
        <f t="shared" si="632"/>
        <v>32040.851746916538</v>
      </c>
      <c r="BD375" s="6">
        <f t="shared" si="632"/>
        <v>32040.851746916538</v>
      </c>
      <c r="BE375" s="6">
        <f t="shared" si="632"/>
        <v>32040.851746916538</v>
      </c>
      <c r="BF375" s="6">
        <f t="shared" si="632"/>
        <v>32940.482200836137</v>
      </c>
      <c r="BG375" s="6">
        <f t="shared" si="632"/>
        <v>32940.482200836137</v>
      </c>
      <c r="BH375" s="6">
        <f t="shared" si="632"/>
        <v>32940.482200836137</v>
      </c>
      <c r="BI375" s="6">
        <f t="shared" si="632"/>
        <v>32940.482200836137</v>
      </c>
      <c r="BJ375" s="6">
        <f t="shared" si="632"/>
        <v>33858.105263834113</v>
      </c>
      <c r="BK375" s="6">
        <f t="shared" si="632"/>
        <v>33858.105263834113</v>
      </c>
      <c r="BL375" s="6">
        <f t="shared" si="632"/>
        <v>33858.105263834113</v>
      </c>
      <c r="BM375" s="6">
        <f t="shared" si="632"/>
        <v>33858.105263834113</v>
      </c>
      <c r="BN375" s="6">
        <f t="shared" si="632"/>
        <v>34794.080788092055</v>
      </c>
      <c r="BO375" s="6">
        <f t="shared" si="632"/>
        <v>34794.080788092055</v>
      </c>
      <c r="BP375" s="6">
        <f t="shared" si="632"/>
        <v>34794.080788092055</v>
      </c>
      <c r="BQ375" s="6">
        <f t="shared" si="632"/>
        <v>34794.080788092055</v>
      </c>
      <c r="BR375" s="6">
        <f t="shared" si="632"/>
        <v>35748.775822835167</v>
      </c>
      <c r="BS375" s="6">
        <f t="shared" si="632"/>
        <v>35748.775822835167</v>
      </c>
      <c r="BT375" s="6">
        <f t="shared" si="632"/>
        <v>35748.775822835167</v>
      </c>
      <c r="BU375" s="6">
        <f t="shared" ref="BU375:EF375" si="633">BU373-BU374</f>
        <v>35748.775822835167</v>
      </c>
      <c r="BV375" s="6">
        <f t="shared" si="633"/>
        <v>36722.564758273133</v>
      </c>
      <c r="BW375" s="6">
        <f t="shared" si="633"/>
        <v>36722.564758273133</v>
      </c>
      <c r="BX375" s="6">
        <f t="shared" si="633"/>
        <v>36722.564758273133</v>
      </c>
      <c r="BY375" s="6">
        <f t="shared" si="633"/>
        <v>36722.564758273133</v>
      </c>
      <c r="BZ375" s="6">
        <f t="shared" si="633"/>
        <v>37715.829472419857</v>
      </c>
      <c r="CA375" s="6">
        <f t="shared" si="633"/>
        <v>37715.829472419857</v>
      </c>
      <c r="CB375" s="6">
        <f t="shared" si="633"/>
        <v>37715.829472419857</v>
      </c>
      <c r="CC375" s="6">
        <f t="shared" si="633"/>
        <v>37715.829472419857</v>
      </c>
      <c r="CD375" s="6">
        <f t="shared" si="633"/>
        <v>38728.959480849495</v>
      </c>
      <c r="CE375" s="6">
        <f t="shared" si="633"/>
        <v>38728.959480849495</v>
      </c>
      <c r="CF375" s="6">
        <f t="shared" si="633"/>
        <v>38728.959480849495</v>
      </c>
      <c r="CG375" s="6">
        <f t="shared" si="633"/>
        <v>38728.959480849495</v>
      </c>
      <c r="CH375" s="6">
        <f t="shared" si="633"/>
        <v>39762.352089447762</v>
      </c>
      <c r="CI375" s="6">
        <f t="shared" si="633"/>
        <v>39762.352089447762</v>
      </c>
      <c r="CJ375" s="6">
        <f t="shared" si="633"/>
        <v>39762.352089447762</v>
      </c>
      <c r="CK375" s="6">
        <f t="shared" si="633"/>
        <v>39762.352089447762</v>
      </c>
      <c r="CL375" s="6">
        <f t="shared" si="633"/>
        <v>40816.412550217989</v>
      </c>
      <c r="CM375" s="6">
        <f t="shared" si="633"/>
        <v>40816.412550217989</v>
      </c>
      <c r="CN375" s="6">
        <f t="shared" si="633"/>
        <v>40816.412550217989</v>
      </c>
      <c r="CO375" s="6">
        <f t="shared" si="633"/>
        <v>40816.412550217989</v>
      </c>
      <c r="CP375" s="6">
        <f t="shared" si="633"/>
        <v>41891.554220203609</v>
      </c>
      <c r="CQ375" s="6">
        <f t="shared" si="633"/>
        <v>41891.554220203609</v>
      </c>
      <c r="CR375" s="6">
        <f t="shared" si="633"/>
        <v>41891.554220203609</v>
      </c>
      <c r="CS375" s="6">
        <f t="shared" si="633"/>
        <v>41891.554220203609</v>
      </c>
      <c r="CT375" s="6">
        <f t="shared" si="633"/>
        <v>42988.198723588961</v>
      </c>
      <c r="CU375" s="6">
        <f t="shared" si="633"/>
        <v>42988.198723588961</v>
      </c>
      <c r="CV375" s="6">
        <f t="shared" si="633"/>
        <v>42988.198723588961</v>
      </c>
      <c r="CW375" s="6">
        <f t="shared" si="633"/>
        <v>42988.198723588961</v>
      </c>
      <c r="CX375" s="6">
        <f t="shared" si="633"/>
        <v>44106.776117041998</v>
      </c>
      <c r="CY375" s="6">
        <f t="shared" si="633"/>
        <v>44106.776117041998</v>
      </c>
      <c r="CZ375" s="6">
        <f t="shared" si="633"/>
        <v>44106.776117041998</v>
      </c>
      <c r="DA375" s="6">
        <f t="shared" si="633"/>
        <v>44106.776117041998</v>
      </c>
      <c r="DB375" s="6">
        <f t="shared" si="633"/>
        <v>45247.725058364122</v>
      </c>
      <c r="DC375" s="6">
        <f t="shared" si="633"/>
        <v>45247.725058364122</v>
      </c>
      <c r="DD375" s="6">
        <f t="shared" si="633"/>
        <v>45247.725058364122</v>
      </c>
      <c r="DE375" s="6">
        <f t="shared" si="633"/>
        <v>45247.725058364122</v>
      </c>
      <c r="DF375" s="6">
        <f t="shared" si="633"/>
        <v>46411.492978512651</v>
      </c>
      <c r="DG375" s="6">
        <f t="shared" si="633"/>
        <v>46411.492978512651</v>
      </c>
      <c r="DH375" s="6">
        <f t="shared" si="633"/>
        <v>46411.492978512651</v>
      </c>
      <c r="DI375" s="6">
        <f t="shared" si="633"/>
        <v>46411.492978512651</v>
      </c>
      <c r="DJ375" s="6">
        <f t="shared" si="633"/>
        <v>47598.536257064166</v>
      </c>
      <c r="DK375" s="6">
        <f t="shared" si="633"/>
        <v>47598.536257064166</v>
      </c>
      <c r="DL375" s="6">
        <f t="shared" si="633"/>
        <v>47598.536257064166</v>
      </c>
      <c r="DM375" s="6">
        <f t="shared" si="633"/>
        <v>47598.536257064166</v>
      </c>
      <c r="DN375" s="6">
        <f t="shared" si="633"/>
        <v>48809.320401186698</v>
      </c>
      <c r="DO375" s="6">
        <f t="shared" si="633"/>
        <v>48809.320401186698</v>
      </c>
      <c r="DP375" s="6">
        <f t="shared" si="633"/>
        <v>48809.320401186698</v>
      </c>
      <c r="DQ375" s="6">
        <f t="shared" si="633"/>
        <v>48809.320401186698</v>
      </c>
      <c r="DR375" s="6">
        <f t="shared" si="633"/>
        <v>0</v>
      </c>
      <c r="DS375" s="6">
        <f t="shared" si="633"/>
        <v>0</v>
      </c>
      <c r="DT375" s="6">
        <f t="shared" si="633"/>
        <v>0</v>
      </c>
      <c r="DU375" s="6">
        <f t="shared" si="633"/>
        <v>0</v>
      </c>
      <c r="DV375" s="6">
        <f t="shared" si="633"/>
        <v>0</v>
      </c>
      <c r="DW375" s="6">
        <f t="shared" si="633"/>
        <v>0</v>
      </c>
      <c r="DX375" s="6">
        <f t="shared" si="633"/>
        <v>0</v>
      </c>
      <c r="DY375" s="6">
        <f t="shared" si="633"/>
        <v>0</v>
      </c>
      <c r="DZ375" s="6">
        <f t="shared" si="633"/>
        <v>0</v>
      </c>
      <c r="EA375" s="6">
        <f t="shared" si="633"/>
        <v>0</v>
      </c>
      <c r="EB375" s="6">
        <f t="shared" si="633"/>
        <v>0</v>
      </c>
      <c r="EC375" s="6">
        <f t="shared" si="633"/>
        <v>0</v>
      </c>
      <c r="ED375" s="6">
        <f t="shared" si="633"/>
        <v>0</v>
      </c>
      <c r="EE375" s="6">
        <f t="shared" si="633"/>
        <v>0</v>
      </c>
      <c r="EF375" s="6">
        <f t="shared" si="633"/>
        <v>0</v>
      </c>
      <c r="EG375" s="6">
        <f t="shared" ref="EG375:FA375" si="634">EG373-EG374</f>
        <v>0</v>
      </c>
      <c r="EH375" s="6">
        <f t="shared" si="634"/>
        <v>0</v>
      </c>
      <c r="EI375" s="6">
        <f t="shared" si="634"/>
        <v>0</v>
      </c>
      <c r="EJ375" s="6">
        <f t="shared" si="634"/>
        <v>0</v>
      </c>
      <c r="EK375" s="6">
        <f t="shared" si="634"/>
        <v>0</v>
      </c>
      <c r="EL375" s="6">
        <f t="shared" si="634"/>
        <v>0</v>
      </c>
      <c r="EM375" s="6">
        <f t="shared" si="634"/>
        <v>0</v>
      </c>
      <c r="EN375" s="6">
        <f t="shared" si="634"/>
        <v>0</v>
      </c>
      <c r="EO375" s="6">
        <f t="shared" si="634"/>
        <v>0</v>
      </c>
      <c r="EP375" s="6">
        <f t="shared" si="634"/>
        <v>0</v>
      </c>
      <c r="EQ375" s="6">
        <f t="shared" si="634"/>
        <v>0</v>
      </c>
      <c r="ER375" s="6">
        <f t="shared" si="634"/>
        <v>0</v>
      </c>
      <c r="ES375" s="6">
        <f t="shared" si="634"/>
        <v>0</v>
      </c>
      <c r="ET375" s="6">
        <f t="shared" si="634"/>
        <v>0</v>
      </c>
      <c r="EU375" s="6">
        <f t="shared" si="634"/>
        <v>0</v>
      </c>
      <c r="EV375" s="6">
        <f t="shared" si="634"/>
        <v>0</v>
      </c>
      <c r="EW375" s="6">
        <f t="shared" si="634"/>
        <v>0</v>
      </c>
      <c r="EX375" s="6">
        <f t="shared" si="634"/>
        <v>0</v>
      </c>
      <c r="EY375" s="6">
        <f t="shared" si="634"/>
        <v>0</v>
      </c>
      <c r="EZ375" s="6">
        <f t="shared" si="634"/>
        <v>0</v>
      </c>
      <c r="FA375" s="6">
        <f t="shared" si="634"/>
        <v>0</v>
      </c>
    </row>
    <row r="376" spans="3:157" x14ac:dyDescent="0.35">
      <c r="H376" s="177">
        <v>-1E-4</v>
      </c>
      <c r="I376" s="177">
        <v>-1E-4</v>
      </c>
      <c r="J376" s="177">
        <v>-1E-4</v>
      </c>
      <c r="K376" s="177">
        <v>-1E-4</v>
      </c>
      <c r="L376" s="177">
        <v>-1E-4</v>
      </c>
      <c r="M376" s="177">
        <v>-1E-4</v>
      </c>
      <c r="N376" s="177">
        <v>-35252.122725000001</v>
      </c>
      <c r="O376" s="177">
        <v>-1E-4</v>
      </c>
      <c r="P376" s="177">
        <v>-135785.95420000001</v>
      </c>
      <c r="Q376" s="177">
        <v>-690680.47857500007</v>
      </c>
      <c r="R376" s="177">
        <v>-861718.55550000002</v>
      </c>
      <c r="S376" s="177">
        <v>-887831.23900000006</v>
      </c>
      <c r="T376" s="177">
        <v>907461.23500799993</v>
      </c>
      <c r="U376" s="177">
        <v>0</v>
      </c>
      <c r="V376" s="177">
        <v>28775.203613079997</v>
      </c>
      <c r="W376" s="177">
        <v>21685.66271457999</v>
      </c>
      <c r="X376" s="177">
        <v>21685.66271457999</v>
      </c>
      <c r="Y376" s="177">
        <v>21685.66271457999</v>
      </c>
      <c r="Z376" s="177">
        <v>22493.900535684999</v>
      </c>
      <c r="AA376" s="177">
        <v>22493.900535684999</v>
      </c>
      <c r="AB376" s="177">
        <v>22493.900535684999</v>
      </c>
      <c r="AC376" s="177">
        <v>22493.900535684999</v>
      </c>
      <c r="AD376" s="177">
        <v>23318.303113212103</v>
      </c>
      <c r="AE376" s="177">
        <v>23318.303113212103</v>
      </c>
      <c r="AF376" s="177">
        <v>23318.303113212103</v>
      </c>
      <c r="AG376" s="177">
        <v>23318.303113212103</v>
      </c>
      <c r="AH376" s="177">
        <v>24159.193742289746</v>
      </c>
      <c r="AI376" s="177">
        <v>24159.193742289746</v>
      </c>
      <c r="AJ376" s="177">
        <v>24159.193742289746</v>
      </c>
      <c r="AK376" s="177">
        <v>24159.193742289746</v>
      </c>
      <c r="AL376" s="177">
        <v>25016.902183948936</v>
      </c>
      <c r="AM376" s="177">
        <v>25016.902183948936</v>
      </c>
      <c r="AN376" s="177">
        <v>25016.902183948936</v>
      </c>
      <c r="AO376" s="177">
        <v>25016.902183948936</v>
      </c>
      <c r="AP376" s="177">
        <v>29446.422529293253</v>
      </c>
      <c r="AQ376" s="177">
        <v>29446.422529293253</v>
      </c>
      <c r="AR376" s="177">
        <v>29446.422529293253</v>
      </c>
      <c r="AS376" s="177">
        <v>29446.422529293253</v>
      </c>
      <c r="AT376" s="177">
        <v>30294.164398860372</v>
      </c>
      <c r="AU376" s="177">
        <v>30294.164398860372</v>
      </c>
      <c r="AV376" s="177">
        <v>30294.164398860372</v>
      </c>
      <c r="AW376" s="177">
        <v>30294.164398860372</v>
      </c>
      <c r="AX376" s="177">
        <v>31158.861105818833</v>
      </c>
      <c r="AY376" s="177">
        <v>31158.861105818833</v>
      </c>
      <c r="AZ376" s="177">
        <v>31158.861105818833</v>
      </c>
      <c r="BA376" s="177">
        <v>31158.861105818833</v>
      </c>
      <c r="BB376" s="177">
        <v>32040.851746916458</v>
      </c>
      <c r="BC376" s="177">
        <v>32040.851746916458</v>
      </c>
      <c r="BD376" s="177">
        <v>32040.851746916458</v>
      </c>
      <c r="BE376" s="177">
        <v>32040.851746916458</v>
      </c>
      <c r="BF376" s="177">
        <v>32940.482200836035</v>
      </c>
      <c r="BG376" s="177">
        <v>32940.482200836035</v>
      </c>
      <c r="BH376" s="177">
        <v>32940.482200836035</v>
      </c>
      <c r="BI376" s="177">
        <v>32940.482200836035</v>
      </c>
      <c r="BJ376" s="177">
        <v>33858.105263834004</v>
      </c>
      <c r="BK376" s="177">
        <v>33858.105263834004</v>
      </c>
      <c r="BL376" s="177">
        <v>33858.105263834004</v>
      </c>
      <c r="BM376" s="177">
        <v>33858.105263834004</v>
      </c>
      <c r="BN376" s="177">
        <v>34794.080788091931</v>
      </c>
      <c r="BO376" s="177">
        <v>34794.080788091931</v>
      </c>
      <c r="BP376" s="177">
        <v>34794.080788091931</v>
      </c>
      <c r="BQ376" s="177">
        <v>34794.080788091931</v>
      </c>
      <c r="BR376" s="177">
        <v>35748.775822835029</v>
      </c>
      <c r="BS376" s="177">
        <v>35748.775822835029</v>
      </c>
      <c r="BT376" s="177">
        <v>35748.775822835029</v>
      </c>
      <c r="BU376" s="177">
        <v>35748.775822835029</v>
      </c>
      <c r="BV376" s="177">
        <v>36722.564758272987</v>
      </c>
      <c r="BW376" s="177">
        <v>36722.564758272987</v>
      </c>
      <c r="BX376" s="177">
        <v>36722.564758272987</v>
      </c>
      <c r="BY376" s="177">
        <v>36722.564758272987</v>
      </c>
      <c r="BZ376" s="177">
        <v>37715.829472419689</v>
      </c>
      <c r="CA376" s="177">
        <v>37715.829472419689</v>
      </c>
      <c r="CB376" s="177">
        <v>37715.829472419689</v>
      </c>
      <c r="CC376" s="177">
        <v>37715.829472419689</v>
      </c>
      <c r="CD376" s="177">
        <v>38728.959480849342</v>
      </c>
      <c r="CE376" s="177">
        <v>38728.959480849342</v>
      </c>
      <c r="CF376" s="177">
        <v>38728.959480849342</v>
      </c>
      <c r="CG376" s="177">
        <v>38728.959480849342</v>
      </c>
      <c r="CH376" s="177">
        <v>39762.352089447581</v>
      </c>
      <c r="CI376" s="177">
        <v>39762.352089447581</v>
      </c>
      <c r="CJ376" s="177">
        <v>39762.352089447581</v>
      </c>
      <c r="CK376" s="177">
        <v>39762.352089447581</v>
      </c>
      <c r="CL376" s="177">
        <v>40816.41255021777</v>
      </c>
      <c r="CM376" s="177">
        <v>40816.41255021777</v>
      </c>
      <c r="CN376" s="177">
        <v>40816.41255021777</v>
      </c>
      <c r="CO376" s="177">
        <v>40816.41255021777</v>
      </c>
      <c r="CP376" s="177">
        <v>41891.554220203376</v>
      </c>
      <c r="CQ376" s="177">
        <v>41891.554220203376</v>
      </c>
      <c r="CR376" s="177">
        <v>41891.554220203376</v>
      </c>
      <c r="CS376" s="177">
        <v>41891.554220203376</v>
      </c>
      <c r="CT376" s="177">
        <v>42988.198723588699</v>
      </c>
      <c r="CU376" s="177">
        <v>42988.198723588699</v>
      </c>
      <c r="CV376" s="177">
        <v>42988.198723588699</v>
      </c>
      <c r="CW376" s="177">
        <v>42988.198723588699</v>
      </c>
      <c r="CX376" s="177">
        <v>44106.776117041736</v>
      </c>
      <c r="CY376" s="177">
        <v>44106.776117041736</v>
      </c>
      <c r="CZ376" s="177">
        <v>44106.776117041736</v>
      </c>
      <c r="DA376" s="177">
        <v>44106.776117041736</v>
      </c>
      <c r="DB376" s="177">
        <v>45247.725058363809</v>
      </c>
      <c r="DC376" s="177">
        <v>45247.725058363809</v>
      </c>
      <c r="DD376" s="177">
        <v>45247.725058363809</v>
      </c>
      <c r="DE376" s="177">
        <v>45247.725058363809</v>
      </c>
      <c r="DF376" s="177">
        <v>46411.492978512331</v>
      </c>
      <c r="DG376" s="177">
        <v>46411.492978512331</v>
      </c>
      <c r="DH376" s="177">
        <v>46411.492978512331</v>
      </c>
      <c r="DI376" s="177">
        <v>46411.492978512331</v>
      </c>
      <c r="DJ376" s="177">
        <v>47598.536257063839</v>
      </c>
      <c r="DK376" s="177">
        <v>47598.536257063839</v>
      </c>
      <c r="DL376" s="177">
        <v>47598.536257063839</v>
      </c>
      <c r="DM376" s="177">
        <v>47598.536257063839</v>
      </c>
      <c r="DN376" s="177">
        <v>48809.320401186364</v>
      </c>
      <c r="DO376" s="177">
        <v>48809.320401186364</v>
      </c>
      <c r="DP376" s="177">
        <v>48809.320401186364</v>
      </c>
      <c r="DQ376" s="177">
        <v>48809.320401186364</v>
      </c>
      <c r="DR376" s="177">
        <v>0</v>
      </c>
      <c r="DS376" s="177">
        <v>0</v>
      </c>
      <c r="DT376" s="177">
        <v>0</v>
      </c>
      <c r="DU376" s="177">
        <v>0</v>
      </c>
      <c r="DV376" s="177">
        <v>0</v>
      </c>
      <c r="DW376" s="177">
        <v>0</v>
      </c>
      <c r="DX376" s="177">
        <v>0</v>
      </c>
      <c r="DY376" s="177">
        <v>0</v>
      </c>
      <c r="DZ376" s="177">
        <v>0</v>
      </c>
      <c r="EA376" s="177">
        <v>0</v>
      </c>
      <c r="EB376" s="177">
        <v>0</v>
      </c>
      <c r="EC376" s="177">
        <v>0</v>
      </c>
      <c r="ED376" s="177">
        <v>0</v>
      </c>
      <c r="EE376" s="177">
        <v>0</v>
      </c>
      <c r="EF376" s="177">
        <v>0</v>
      </c>
      <c r="EG376" s="177">
        <v>0</v>
      </c>
      <c r="EH376" s="177">
        <v>0</v>
      </c>
      <c r="EI376" s="177">
        <v>0</v>
      </c>
      <c r="EJ376" s="177">
        <v>0</v>
      </c>
      <c r="EK376" s="177">
        <v>0</v>
      </c>
      <c r="EL376" s="6"/>
      <c r="EM376" s="6"/>
      <c r="EN376" s="6"/>
      <c r="EO376" s="6"/>
      <c r="EP376" s="6"/>
      <c r="EQ376" s="6"/>
      <c r="ER376" s="6"/>
      <c r="ES376" s="6"/>
      <c r="ET376" s="6"/>
      <c r="EU376" s="6"/>
      <c r="EV376" s="6"/>
      <c r="EW376" s="6"/>
      <c r="EX376" s="6"/>
      <c r="EY376" s="6"/>
      <c r="EZ376" s="6"/>
      <c r="FA376" s="6"/>
    </row>
    <row r="377" spans="3:157" x14ac:dyDescent="0.35">
      <c r="D377" s="12" t="s">
        <v>382</v>
      </c>
      <c r="E377" s="13"/>
      <c r="F377" s="13"/>
      <c r="G377" s="14">
        <f>XIRR(H375:FA375,H4:FA4)</f>
        <v>5.7105615735054016E-2</v>
      </c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  <c r="BH377" s="6"/>
      <c r="BI377" s="6"/>
      <c r="BJ377" s="6"/>
      <c r="BK377" s="6"/>
      <c r="BL377" s="6"/>
      <c r="BM377" s="6"/>
      <c r="BN377" s="6"/>
      <c r="BO377" s="6"/>
      <c r="BP377" s="6"/>
      <c r="BQ377" s="6"/>
      <c r="BR377" s="6"/>
      <c r="BS377" s="6"/>
      <c r="BT377" s="6"/>
      <c r="BU377" s="6"/>
      <c r="BV377" s="6"/>
      <c r="BW377" s="6"/>
      <c r="BX377" s="6"/>
      <c r="BY377" s="6"/>
      <c r="BZ377" s="6"/>
      <c r="CA377" s="6"/>
      <c r="CB377" s="6"/>
      <c r="CC377" s="6"/>
      <c r="CD377" s="6"/>
      <c r="CE377" s="6"/>
      <c r="CF377" s="6"/>
      <c r="CG377" s="6"/>
      <c r="CH377" s="6"/>
      <c r="CI377" s="6"/>
      <c r="CJ377" s="6"/>
      <c r="CK377" s="6"/>
      <c r="CL377" s="6"/>
      <c r="CM377" s="6"/>
      <c r="CN377" s="6"/>
      <c r="CO377" s="6"/>
      <c r="CP377" s="6"/>
      <c r="CQ377" s="6"/>
      <c r="CR377" s="6"/>
      <c r="CS377" s="6"/>
      <c r="CT377" s="6"/>
      <c r="CU377" s="6"/>
      <c r="CV377" s="6"/>
      <c r="CW377" s="6"/>
      <c r="CX377" s="6"/>
      <c r="CY377" s="6"/>
      <c r="CZ377" s="6"/>
      <c r="DA377" s="6"/>
      <c r="DB377" s="6"/>
      <c r="DC377" s="6"/>
      <c r="DD377" s="6"/>
      <c r="DE377" s="6"/>
      <c r="DF377" s="6"/>
      <c r="DG377" s="6"/>
      <c r="DH377" s="6"/>
      <c r="DI377" s="6"/>
      <c r="DJ377" s="6"/>
      <c r="DK377" s="6"/>
      <c r="DL377" s="6"/>
      <c r="DM377" s="6"/>
      <c r="DN377" s="6"/>
      <c r="DO377" s="6"/>
      <c r="DP377" s="6"/>
      <c r="DQ377" s="6"/>
      <c r="DR377" s="6"/>
      <c r="DS377" s="6"/>
      <c r="DT377" s="6"/>
      <c r="DU377" s="6"/>
      <c r="DV377" s="6"/>
      <c r="DW377" s="6"/>
      <c r="DX377" s="6"/>
      <c r="DY377" s="6"/>
      <c r="DZ377" s="6"/>
      <c r="EA377" s="6"/>
      <c r="EB377" s="6"/>
      <c r="EC377" s="6"/>
      <c r="ED377" s="6"/>
      <c r="EE377" s="6"/>
      <c r="EF377" s="6"/>
      <c r="EG377" s="6"/>
      <c r="EH377" s="6"/>
      <c r="EI377" s="6"/>
      <c r="EJ377" s="6"/>
      <c r="EK377" s="6"/>
      <c r="EL377" s="6"/>
      <c r="EM377" s="6"/>
      <c r="EN377" s="6"/>
      <c r="EO377" s="6"/>
      <c r="EP377" s="6"/>
      <c r="EQ377" s="6"/>
      <c r="ER377" s="6"/>
      <c r="ES377" s="6"/>
      <c r="ET377" s="6"/>
      <c r="EU377" s="6"/>
      <c r="EV377" s="6"/>
      <c r="EW377" s="6"/>
      <c r="EX377" s="6"/>
      <c r="EY377" s="6"/>
      <c r="EZ377" s="6"/>
      <c r="FA377" s="6"/>
    </row>
    <row r="378" spans="3:157" x14ac:dyDescent="0.35"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  <c r="BH378" s="6"/>
      <c r="BI378" s="6"/>
      <c r="BJ378" s="6"/>
      <c r="BK378" s="6"/>
      <c r="BL378" s="6"/>
      <c r="BM378" s="6"/>
      <c r="BN378" s="6"/>
      <c r="BO378" s="6"/>
      <c r="BP378" s="6"/>
      <c r="BQ378" s="6"/>
      <c r="BR378" s="6"/>
      <c r="BS378" s="6"/>
      <c r="BT378" s="6"/>
      <c r="BU378" s="6"/>
      <c r="BV378" s="6"/>
      <c r="BW378" s="6"/>
      <c r="BX378" s="6"/>
      <c r="BY378" s="6"/>
      <c r="BZ378" s="6"/>
      <c r="CA378" s="6"/>
      <c r="CB378" s="6"/>
      <c r="CC378" s="6"/>
      <c r="CD378" s="6"/>
      <c r="CE378" s="6"/>
      <c r="CF378" s="6"/>
      <c r="CG378" s="6"/>
      <c r="CH378" s="6"/>
      <c r="CI378" s="6"/>
      <c r="CJ378" s="6"/>
      <c r="CK378" s="6"/>
      <c r="CL378" s="6"/>
      <c r="CM378" s="6"/>
      <c r="CN378" s="6"/>
      <c r="CO378" s="6"/>
      <c r="CP378" s="6"/>
      <c r="CQ378" s="6"/>
      <c r="CR378" s="6"/>
      <c r="CS378" s="6"/>
      <c r="CT378" s="6"/>
      <c r="CU378" s="6"/>
      <c r="CV378" s="6"/>
      <c r="CW378" s="6"/>
      <c r="CX378" s="6"/>
      <c r="CY378" s="6"/>
      <c r="CZ378" s="6"/>
      <c r="DA378" s="6"/>
      <c r="DB378" s="6"/>
      <c r="DC378" s="6"/>
      <c r="DD378" s="6"/>
      <c r="DE378" s="6"/>
      <c r="DF378" s="6"/>
      <c r="DG378" s="6"/>
      <c r="DH378" s="6"/>
      <c r="DI378" s="6"/>
      <c r="DJ378" s="6"/>
      <c r="DK378" s="6"/>
      <c r="DL378" s="6"/>
      <c r="DM378" s="6"/>
      <c r="DN378" s="6"/>
      <c r="DO378" s="6"/>
      <c r="DP378" s="6"/>
      <c r="DQ378" s="6"/>
      <c r="DR378" s="6"/>
      <c r="DS378" s="6"/>
      <c r="DT378" s="6"/>
      <c r="DU378" s="6"/>
      <c r="DV378" s="6"/>
      <c r="DW378" s="6"/>
      <c r="DX378" s="6"/>
      <c r="DY378" s="6"/>
      <c r="DZ378" s="6"/>
      <c r="EA378" s="6"/>
      <c r="EB378" s="6"/>
      <c r="EC378" s="6"/>
      <c r="ED378" s="6"/>
      <c r="EE378" s="6"/>
      <c r="EF378" s="6"/>
      <c r="EG378" s="6"/>
      <c r="EH378" s="6"/>
      <c r="EI378" s="6"/>
      <c r="EJ378" s="6"/>
      <c r="EK378" s="6"/>
      <c r="EL378" s="6"/>
      <c r="EM378" s="6"/>
      <c r="EN378" s="6"/>
      <c r="EO378" s="6"/>
      <c r="EP378" s="6"/>
      <c r="EQ378" s="6"/>
      <c r="ER378" s="6"/>
      <c r="ES378" s="6"/>
      <c r="ET378" s="6"/>
      <c r="EU378" s="6"/>
      <c r="EV378" s="6"/>
      <c r="EW378" s="6"/>
      <c r="EX378" s="6"/>
      <c r="EY378" s="6"/>
      <c r="EZ378" s="6"/>
      <c r="FA378" s="6"/>
    </row>
    <row r="379" spans="3:157" x14ac:dyDescent="0.35">
      <c r="C379" s="2" t="s">
        <v>376</v>
      </c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  <c r="BH379" s="6"/>
      <c r="BI379" s="6"/>
      <c r="BJ379" s="6"/>
      <c r="BK379" s="6"/>
      <c r="BL379" s="6"/>
      <c r="BM379" s="6"/>
      <c r="BN379" s="6"/>
      <c r="BO379" s="6"/>
      <c r="BP379" s="6"/>
      <c r="BQ379" s="6"/>
      <c r="BR379" s="6"/>
      <c r="BS379" s="6"/>
      <c r="BT379" s="6"/>
      <c r="BU379" s="6"/>
      <c r="BV379" s="6"/>
      <c r="BW379" s="6"/>
      <c r="BX379" s="6"/>
      <c r="BY379" s="6"/>
      <c r="BZ379" s="6"/>
      <c r="CA379" s="6"/>
      <c r="CB379" s="6"/>
      <c r="CC379" s="6"/>
      <c r="CD379" s="6"/>
      <c r="CE379" s="6"/>
      <c r="CF379" s="6"/>
      <c r="CG379" s="6"/>
      <c r="CH379" s="6"/>
      <c r="CI379" s="6"/>
      <c r="CJ379" s="6"/>
      <c r="CK379" s="6"/>
      <c r="CL379" s="6"/>
      <c r="CM379" s="6"/>
      <c r="CN379" s="6"/>
      <c r="CO379" s="6"/>
      <c r="CP379" s="6"/>
      <c r="CQ379" s="6"/>
      <c r="CR379" s="6"/>
      <c r="CS379" s="6"/>
      <c r="CT379" s="6"/>
      <c r="CU379" s="6"/>
      <c r="CV379" s="6"/>
      <c r="CW379" s="6"/>
      <c r="CX379" s="6"/>
      <c r="CY379" s="6"/>
      <c r="CZ379" s="6"/>
      <c r="DA379" s="6"/>
      <c r="DB379" s="6"/>
      <c r="DC379" s="6"/>
      <c r="DD379" s="6"/>
      <c r="DE379" s="6"/>
      <c r="DF379" s="6"/>
      <c r="DG379" s="6"/>
      <c r="DH379" s="6"/>
      <c r="DI379" s="6"/>
      <c r="DJ379" s="6"/>
      <c r="DK379" s="6"/>
      <c r="DL379" s="6"/>
      <c r="DM379" s="6"/>
      <c r="DN379" s="6"/>
      <c r="DO379" s="6"/>
      <c r="DP379" s="6"/>
      <c r="DQ379" s="6"/>
      <c r="DR379" s="6"/>
      <c r="DS379" s="6"/>
      <c r="DT379" s="6"/>
      <c r="DU379" s="6"/>
      <c r="DV379" s="6"/>
      <c r="DW379" s="6"/>
      <c r="DX379" s="6"/>
      <c r="DY379" s="6"/>
      <c r="DZ379" s="6"/>
      <c r="EA379" s="6"/>
      <c r="EB379" s="6"/>
      <c r="EC379" s="6"/>
      <c r="ED379" s="6"/>
      <c r="EE379" s="6"/>
      <c r="EF379" s="6"/>
      <c r="EG379" s="6"/>
      <c r="EH379" s="6"/>
      <c r="EI379" s="6"/>
      <c r="EJ379" s="6"/>
      <c r="EK379" s="6"/>
      <c r="EL379" s="6"/>
      <c r="EM379" s="6"/>
      <c r="EN379" s="6"/>
      <c r="EO379" s="6"/>
      <c r="EP379" s="6"/>
      <c r="EQ379" s="6"/>
      <c r="ER379" s="6"/>
      <c r="ES379" s="6"/>
      <c r="ET379" s="6"/>
      <c r="EU379" s="6"/>
      <c r="EV379" s="6"/>
      <c r="EW379" s="6"/>
      <c r="EX379" s="6"/>
      <c r="EY379" s="6"/>
      <c r="EZ379" s="6"/>
      <c r="FA379" s="6"/>
    </row>
    <row r="380" spans="3:157" x14ac:dyDescent="0.35">
      <c r="D380" s="2" t="s">
        <v>195</v>
      </c>
      <c r="H380" s="6">
        <f t="shared" ref="H380:AM380" si="635">-$G$283*H370</f>
        <v>0</v>
      </c>
      <c r="I380" s="6">
        <f t="shared" si="635"/>
        <v>0</v>
      </c>
      <c r="J380" s="6">
        <f t="shared" si="635"/>
        <v>0</v>
      </c>
      <c r="K380" s="6">
        <f t="shared" si="635"/>
        <v>0</v>
      </c>
      <c r="L380" s="6">
        <f t="shared" si="635"/>
        <v>0</v>
      </c>
      <c r="M380" s="6">
        <f t="shared" si="635"/>
        <v>0</v>
      </c>
      <c r="N380" s="6">
        <f t="shared" si="635"/>
        <v>0</v>
      </c>
      <c r="O380" s="6">
        <f t="shared" si="635"/>
        <v>0</v>
      </c>
      <c r="P380" s="6">
        <f t="shared" si="635"/>
        <v>0</v>
      </c>
      <c r="Q380" s="6">
        <f t="shared" si="635"/>
        <v>0</v>
      </c>
      <c r="R380" s="6">
        <f t="shared" si="635"/>
        <v>0</v>
      </c>
      <c r="S380" s="6">
        <f t="shared" si="635"/>
        <v>0</v>
      </c>
      <c r="T380" s="6">
        <f t="shared" si="635"/>
        <v>0</v>
      </c>
      <c r="U380" s="6">
        <f t="shared" si="635"/>
        <v>0</v>
      </c>
      <c r="V380" s="6">
        <f t="shared" si="635"/>
        <v>1049.9224960866261</v>
      </c>
      <c r="W380" s="6">
        <f t="shared" si="635"/>
        <v>15936.004841372944</v>
      </c>
      <c r="X380" s="6">
        <f t="shared" si="635"/>
        <v>104992.2496086625</v>
      </c>
      <c r="Y380" s="6">
        <f t="shared" si="635"/>
        <v>104992.2496086625</v>
      </c>
      <c r="Z380" s="6">
        <f t="shared" si="635"/>
        <v>20838.91607013825</v>
      </c>
      <c r="AA380" s="6">
        <f t="shared" si="635"/>
        <v>20838.916070138246</v>
      </c>
      <c r="AB380" s="6">
        <f t="shared" si="635"/>
        <v>20838.916070138246</v>
      </c>
      <c r="AC380" s="6">
        <f t="shared" si="635"/>
        <v>20838.916070138246</v>
      </c>
      <c r="AD380" s="6">
        <f t="shared" si="635"/>
        <v>8351.0369423837546</v>
      </c>
      <c r="AE380" s="6">
        <f t="shared" si="635"/>
        <v>8549.5440875417535</v>
      </c>
      <c r="AF380" s="6">
        <f t="shared" si="635"/>
        <v>10137.601248805755</v>
      </c>
      <c r="AG380" s="6">
        <f t="shared" si="635"/>
        <v>10137.601248805755</v>
      </c>
      <c r="AH380" s="6">
        <f t="shared" si="635"/>
        <v>2523.6865932565784</v>
      </c>
      <c r="AI380" s="6">
        <f t="shared" si="635"/>
        <v>2523.6865932565784</v>
      </c>
      <c r="AJ380" s="6">
        <f t="shared" si="635"/>
        <v>2523.6865932565784</v>
      </c>
      <c r="AK380" s="6">
        <f t="shared" si="635"/>
        <v>2523.6865932565784</v>
      </c>
      <c r="AL380" s="6">
        <f t="shared" si="635"/>
        <v>2223.4886386758549</v>
      </c>
      <c r="AM380" s="6">
        <f t="shared" si="635"/>
        <v>2223.4886386758549</v>
      </c>
      <c r="AN380" s="6">
        <f t="shared" ref="AN380:BS380" si="636">-$G$283*AN370</f>
        <v>2223.4886386758549</v>
      </c>
      <c r="AO380" s="6">
        <f t="shared" si="636"/>
        <v>2223.4886386758549</v>
      </c>
      <c r="AP380" s="6">
        <f t="shared" si="636"/>
        <v>-4816.5456837236597</v>
      </c>
      <c r="AQ380" s="6">
        <f t="shared" si="636"/>
        <v>-4816.5456837236597</v>
      </c>
      <c r="AR380" s="6">
        <f t="shared" si="636"/>
        <v>-4816.5456837236597</v>
      </c>
      <c r="AS380" s="6">
        <f t="shared" si="636"/>
        <v>-4816.5456837236597</v>
      </c>
      <c r="AT380" s="6">
        <f t="shared" si="636"/>
        <v>-10602.957539601157</v>
      </c>
      <c r="AU380" s="6">
        <f t="shared" si="636"/>
        <v>-10602.957539601157</v>
      </c>
      <c r="AV380" s="6">
        <f t="shared" si="636"/>
        <v>-10602.957539601157</v>
      </c>
      <c r="AW380" s="6">
        <f t="shared" si="636"/>
        <v>-10602.957539601157</v>
      </c>
      <c r="AX380" s="6">
        <f t="shared" si="636"/>
        <v>-10905.601387036619</v>
      </c>
      <c r="AY380" s="6">
        <f t="shared" si="636"/>
        <v>-10905.601387036619</v>
      </c>
      <c r="AZ380" s="6">
        <f t="shared" si="636"/>
        <v>-10905.601387036619</v>
      </c>
      <c r="BA380" s="6">
        <f t="shared" si="636"/>
        <v>-10905.601387036619</v>
      </c>
      <c r="BB380" s="6">
        <f t="shared" si="636"/>
        <v>-11214.298111420787</v>
      </c>
      <c r="BC380" s="6">
        <f t="shared" si="636"/>
        <v>-11214.298111420787</v>
      </c>
      <c r="BD380" s="6">
        <f t="shared" si="636"/>
        <v>-11214.298111420787</v>
      </c>
      <c r="BE380" s="6">
        <f t="shared" si="636"/>
        <v>-11214.298111420787</v>
      </c>
      <c r="BF380" s="6">
        <f t="shared" si="636"/>
        <v>-11529.168770292647</v>
      </c>
      <c r="BG380" s="6">
        <f t="shared" si="636"/>
        <v>-11529.168770292647</v>
      </c>
      <c r="BH380" s="6">
        <f t="shared" si="636"/>
        <v>-11529.168770292647</v>
      </c>
      <c r="BI380" s="6">
        <f t="shared" si="636"/>
        <v>-11529.168770292647</v>
      </c>
      <c r="BJ380" s="6">
        <f t="shared" si="636"/>
        <v>-11850.33684234194</v>
      </c>
      <c r="BK380" s="6">
        <f t="shared" si="636"/>
        <v>-11850.33684234194</v>
      </c>
      <c r="BL380" s="6">
        <f t="shared" si="636"/>
        <v>-11850.33684234194</v>
      </c>
      <c r="BM380" s="6">
        <f t="shared" si="636"/>
        <v>-11850.33684234194</v>
      </c>
      <c r="BN380" s="6">
        <f t="shared" si="636"/>
        <v>-12177.928275832219</v>
      </c>
      <c r="BO380" s="6">
        <f t="shared" si="636"/>
        <v>-12177.928275832219</v>
      </c>
      <c r="BP380" s="6">
        <f t="shared" si="636"/>
        <v>-12177.928275832219</v>
      </c>
      <c r="BQ380" s="6">
        <f t="shared" si="636"/>
        <v>-12177.928275832219</v>
      </c>
      <c r="BR380" s="6">
        <f t="shared" si="636"/>
        <v>-12512.071537992308</v>
      </c>
      <c r="BS380" s="6">
        <f t="shared" si="636"/>
        <v>-12512.071537992308</v>
      </c>
      <c r="BT380" s="6">
        <f t="shared" ref="BT380:CY380" si="637">-$G$283*BT370</f>
        <v>-12512.071537992308</v>
      </c>
      <c r="BU380" s="6">
        <f t="shared" si="637"/>
        <v>-12512.071537992308</v>
      </c>
      <c r="BV380" s="6">
        <f t="shared" si="637"/>
        <v>-12852.897665395596</v>
      </c>
      <c r="BW380" s="6">
        <f t="shared" si="637"/>
        <v>-12852.897665395596</v>
      </c>
      <c r="BX380" s="6">
        <f t="shared" si="637"/>
        <v>-12852.897665395596</v>
      </c>
      <c r="BY380" s="6">
        <f t="shared" si="637"/>
        <v>-12852.897665395596</v>
      </c>
      <c r="BZ380" s="6">
        <f t="shared" si="637"/>
        <v>-13200.540315346949</v>
      </c>
      <c r="CA380" s="6">
        <f t="shared" si="637"/>
        <v>-13200.540315346949</v>
      </c>
      <c r="CB380" s="6">
        <f t="shared" si="637"/>
        <v>-13200.540315346949</v>
      </c>
      <c r="CC380" s="6">
        <f t="shared" si="637"/>
        <v>-13200.540315346949</v>
      </c>
      <c r="CD380" s="6">
        <f t="shared" si="637"/>
        <v>-13555.135818297325</v>
      </c>
      <c r="CE380" s="6">
        <f t="shared" si="637"/>
        <v>-13555.135818297325</v>
      </c>
      <c r="CF380" s="6">
        <f t="shared" si="637"/>
        <v>-13555.135818297325</v>
      </c>
      <c r="CG380" s="6">
        <f t="shared" si="637"/>
        <v>-13555.135818297325</v>
      </c>
      <c r="CH380" s="6">
        <f t="shared" si="637"/>
        <v>-13916.823231306716</v>
      </c>
      <c r="CI380" s="6">
        <f t="shared" si="637"/>
        <v>-13916.823231306716</v>
      </c>
      <c r="CJ380" s="6">
        <f t="shared" si="637"/>
        <v>-13916.823231306716</v>
      </c>
      <c r="CK380" s="6">
        <f t="shared" si="637"/>
        <v>-13916.823231306716</v>
      </c>
      <c r="CL380" s="6">
        <f t="shared" si="637"/>
        <v>-14285.744392576295</v>
      </c>
      <c r="CM380" s="6">
        <f t="shared" si="637"/>
        <v>-14285.744392576295</v>
      </c>
      <c r="CN380" s="6">
        <f t="shared" si="637"/>
        <v>-14285.744392576295</v>
      </c>
      <c r="CO380" s="6">
        <f t="shared" si="637"/>
        <v>-14285.744392576295</v>
      </c>
      <c r="CP380" s="6">
        <f t="shared" si="637"/>
        <v>-14662.043977071262</v>
      </c>
      <c r="CQ380" s="6">
        <f t="shared" si="637"/>
        <v>-14662.043977071262</v>
      </c>
      <c r="CR380" s="6">
        <f t="shared" si="637"/>
        <v>-14662.043977071262</v>
      </c>
      <c r="CS380" s="6">
        <f t="shared" si="637"/>
        <v>-14662.043977071262</v>
      </c>
      <c r="CT380" s="6">
        <f t="shared" si="637"/>
        <v>-15045.869553256136</v>
      </c>
      <c r="CU380" s="6">
        <f t="shared" si="637"/>
        <v>-15045.869553256136</v>
      </c>
      <c r="CV380" s="6">
        <f t="shared" si="637"/>
        <v>-15045.869553256136</v>
      </c>
      <c r="CW380" s="6">
        <f t="shared" si="637"/>
        <v>-15045.869553256136</v>
      </c>
      <c r="CX380" s="6">
        <f t="shared" si="637"/>
        <v>-15437.371640964699</v>
      </c>
      <c r="CY380" s="6">
        <f t="shared" si="637"/>
        <v>-15437.371640964699</v>
      </c>
      <c r="CZ380" s="6">
        <f t="shared" ref="CZ380:EE380" si="638">-$G$283*CZ370</f>
        <v>-15437.371640964699</v>
      </c>
      <c r="DA380" s="6">
        <f t="shared" si="638"/>
        <v>-15437.371640964699</v>
      </c>
      <c r="DB380" s="6">
        <f t="shared" si="638"/>
        <v>-15836.703770427441</v>
      </c>
      <c r="DC380" s="6">
        <f t="shared" si="638"/>
        <v>-15836.703770427441</v>
      </c>
      <c r="DD380" s="6">
        <f t="shared" si="638"/>
        <v>-15836.703770427441</v>
      </c>
      <c r="DE380" s="6">
        <f t="shared" si="638"/>
        <v>-15836.703770427441</v>
      </c>
      <c r="DF380" s="6">
        <f t="shared" si="638"/>
        <v>-16244.022542479426</v>
      </c>
      <c r="DG380" s="6">
        <f t="shared" si="638"/>
        <v>-16244.022542479426</v>
      </c>
      <c r="DH380" s="6">
        <f t="shared" si="638"/>
        <v>-16244.022542479426</v>
      </c>
      <c r="DI380" s="6">
        <f t="shared" si="638"/>
        <v>-16244.022542479426</v>
      </c>
      <c r="DJ380" s="6">
        <f t="shared" si="638"/>
        <v>-16659.487689972459</v>
      </c>
      <c r="DK380" s="6">
        <f t="shared" si="638"/>
        <v>-16659.487689972459</v>
      </c>
      <c r="DL380" s="6">
        <f t="shared" si="638"/>
        <v>-16659.487689972459</v>
      </c>
      <c r="DM380" s="6">
        <f t="shared" si="638"/>
        <v>-16659.487689972459</v>
      </c>
      <c r="DN380" s="6">
        <f t="shared" si="638"/>
        <v>-17083.262140415347</v>
      </c>
      <c r="DO380" s="6">
        <f t="shared" si="638"/>
        <v>-17083.262140415347</v>
      </c>
      <c r="DP380" s="6">
        <f t="shared" si="638"/>
        <v>-17083.262140415347</v>
      </c>
      <c r="DQ380" s="6">
        <f t="shared" si="638"/>
        <v>-17083.262140415347</v>
      </c>
      <c r="DR380" s="6">
        <f t="shared" si="638"/>
        <v>0</v>
      </c>
      <c r="DS380" s="6">
        <f t="shared" si="638"/>
        <v>0</v>
      </c>
      <c r="DT380" s="6">
        <f t="shared" si="638"/>
        <v>0</v>
      </c>
      <c r="DU380" s="6">
        <f t="shared" si="638"/>
        <v>0</v>
      </c>
      <c r="DV380" s="6">
        <f t="shared" si="638"/>
        <v>0</v>
      </c>
      <c r="DW380" s="6">
        <f t="shared" si="638"/>
        <v>0</v>
      </c>
      <c r="DX380" s="6">
        <f t="shared" si="638"/>
        <v>0</v>
      </c>
      <c r="DY380" s="6">
        <f t="shared" si="638"/>
        <v>0</v>
      </c>
      <c r="DZ380" s="6">
        <f t="shared" si="638"/>
        <v>0</v>
      </c>
      <c r="EA380" s="6">
        <f t="shared" si="638"/>
        <v>0</v>
      </c>
      <c r="EB380" s="6">
        <f t="shared" si="638"/>
        <v>0</v>
      </c>
      <c r="EC380" s="6">
        <f t="shared" si="638"/>
        <v>0</v>
      </c>
      <c r="ED380" s="6">
        <f t="shared" si="638"/>
        <v>0</v>
      </c>
      <c r="EE380" s="6">
        <f t="shared" si="638"/>
        <v>0</v>
      </c>
      <c r="EF380" s="6">
        <f t="shared" ref="EF380:FA380" si="639">-$G$283*EF370</f>
        <v>0</v>
      </c>
      <c r="EG380" s="6">
        <f t="shared" si="639"/>
        <v>0</v>
      </c>
      <c r="EH380" s="6">
        <f t="shared" si="639"/>
        <v>0</v>
      </c>
      <c r="EI380" s="6">
        <f t="shared" si="639"/>
        <v>0</v>
      </c>
      <c r="EJ380" s="6">
        <f t="shared" si="639"/>
        <v>0</v>
      </c>
      <c r="EK380" s="6">
        <f t="shared" si="639"/>
        <v>0</v>
      </c>
      <c r="EL380" s="6">
        <f t="shared" si="639"/>
        <v>0</v>
      </c>
      <c r="EM380" s="6">
        <f t="shared" si="639"/>
        <v>0</v>
      </c>
      <c r="EN380" s="6">
        <f t="shared" si="639"/>
        <v>0</v>
      </c>
      <c r="EO380" s="6">
        <f t="shared" si="639"/>
        <v>0</v>
      </c>
      <c r="EP380" s="6">
        <f t="shared" si="639"/>
        <v>0</v>
      </c>
      <c r="EQ380" s="6">
        <f t="shared" si="639"/>
        <v>0</v>
      </c>
      <c r="ER380" s="6">
        <f t="shared" si="639"/>
        <v>0</v>
      </c>
      <c r="ES380" s="6">
        <f t="shared" si="639"/>
        <v>0</v>
      </c>
      <c r="ET380" s="6">
        <f t="shared" si="639"/>
        <v>0</v>
      </c>
      <c r="EU380" s="6">
        <f t="shared" si="639"/>
        <v>0</v>
      </c>
      <c r="EV380" s="6">
        <f t="shared" si="639"/>
        <v>0</v>
      </c>
      <c r="EW380" s="6">
        <f t="shared" si="639"/>
        <v>0</v>
      </c>
      <c r="EX380" s="6">
        <f t="shared" si="639"/>
        <v>0</v>
      </c>
      <c r="EY380" s="6">
        <f t="shared" si="639"/>
        <v>0</v>
      </c>
      <c r="EZ380" s="6">
        <f t="shared" si="639"/>
        <v>0</v>
      </c>
      <c r="FA380" s="6">
        <f t="shared" si="639"/>
        <v>0</v>
      </c>
    </row>
    <row r="381" spans="3:157" x14ac:dyDescent="0.35">
      <c r="D381" s="2" t="s">
        <v>237</v>
      </c>
      <c r="H381" s="6">
        <f t="shared" ref="H381:AM381" si="640">H334*H109</f>
        <v>0</v>
      </c>
      <c r="I381" s="6">
        <f t="shared" si="640"/>
        <v>0</v>
      </c>
      <c r="J381" s="6">
        <f t="shared" si="640"/>
        <v>0</v>
      </c>
      <c r="K381" s="6">
        <f t="shared" si="640"/>
        <v>0</v>
      </c>
      <c r="L381" s="6">
        <f t="shared" si="640"/>
        <v>0</v>
      </c>
      <c r="M381" s="6">
        <f t="shared" si="640"/>
        <v>0</v>
      </c>
      <c r="N381" s="6">
        <f t="shared" si="640"/>
        <v>0</v>
      </c>
      <c r="O381" s="6">
        <f t="shared" si="640"/>
        <v>0</v>
      </c>
      <c r="P381" s="6">
        <f t="shared" si="640"/>
        <v>0</v>
      </c>
      <c r="Q381" s="6">
        <f t="shared" si="640"/>
        <v>0</v>
      </c>
      <c r="R381" s="6">
        <f t="shared" si="640"/>
        <v>0</v>
      </c>
      <c r="S381" s="6">
        <f t="shared" si="640"/>
        <v>0</v>
      </c>
      <c r="T381" s="6">
        <f t="shared" si="640"/>
        <v>0</v>
      </c>
      <c r="U381" s="6">
        <f t="shared" si="640"/>
        <v>0</v>
      </c>
      <c r="V381" s="6">
        <f t="shared" si="640"/>
        <v>7089.5408985000058</v>
      </c>
      <c r="W381" s="6">
        <f t="shared" si="640"/>
        <v>0</v>
      </c>
      <c r="X381" s="6">
        <f t="shared" si="640"/>
        <v>0</v>
      </c>
      <c r="Y381" s="6">
        <f t="shared" si="640"/>
        <v>0</v>
      </c>
      <c r="Z381" s="6">
        <f t="shared" si="640"/>
        <v>0</v>
      </c>
      <c r="AA381" s="6">
        <f t="shared" si="640"/>
        <v>0</v>
      </c>
      <c r="AB381" s="6">
        <f t="shared" si="640"/>
        <v>0</v>
      </c>
      <c r="AC381" s="6">
        <f t="shared" si="640"/>
        <v>0</v>
      </c>
      <c r="AD381" s="6">
        <f t="shared" si="640"/>
        <v>0</v>
      </c>
      <c r="AE381" s="6">
        <f t="shared" si="640"/>
        <v>0</v>
      </c>
      <c r="AF381" s="6">
        <f t="shared" si="640"/>
        <v>0</v>
      </c>
      <c r="AG381" s="6">
        <f t="shared" si="640"/>
        <v>0</v>
      </c>
      <c r="AH381" s="6">
        <f t="shared" si="640"/>
        <v>0</v>
      </c>
      <c r="AI381" s="6">
        <f t="shared" si="640"/>
        <v>0</v>
      </c>
      <c r="AJ381" s="6">
        <f t="shared" si="640"/>
        <v>0</v>
      </c>
      <c r="AK381" s="6">
        <f t="shared" si="640"/>
        <v>0</v>
      </c>
      <c r="AL381" s="6">
        <f t="shared" si="640"/>
        <v>0</v>
      </c>
      <c r="AM381" s="6">
        <f t="shared" si="640"/>
        <v>0</v>
      </c>
      <c r="AN381" s="6">
        <f t="shared" ref="AN381:BS381" si="641">AN334*AN109</f>
        <v>0</v>
      </c>
      <c r="AO381" s="6">
        <f t="shared" si="641"/>
        <v>0</v>
      </c>
      <c r="AP381" s="6">
        <f t="shared" si="641"/>
        <v>0</v>
      </c>
      <c r="AQ381" s="6">
        <f t="shared" si="641"/>
        <v>0</v>
      </c>
      <c r="AR381" s="6">
        <f t="shared" si="641"/>
        <v>0</v>
      </c>
      <c r="AS381" s="6">
        <f t="shared" si="641"/>
        <v>0</v>
      </c>
      <c r="AT381" s="6">
        <f t="shared" si="641"/>
        <v>0</v>
      </c>
      <c r="AU381" s="6">
        <f t="shared" si="641"/>
        <v>0</v>
      </c>
      <c r="AV381" s="6">
        <f t="shared" si="641"/>
        <v>0</v>
      </c>
      <c r="AW381" s="6">
        <f t="shared" si="641"/>
        <v>0</v>
      </c>
      <c r="AX381" s="6">
        <f t="shared" si="641"/>
        <v>0</v>
      </c>
      <c r="AY381" s="6">
        <f t="shared" si="641"/>
        <v>0</v>
      </c>
      <c r="AZ381" s="6">
        <f t="shared" si="641"/>
        <v>0</v>
      </c>
      <c r="BA381" s="6">
        <f t="shared" si="641"/>
        <v>0</v>
      </c>
      <c r="BB381" s="6">
        <f t="shared" si="641"/>
        <v>0</v>
      </c>
      <c r="BC381" s="6">
        <f t="shared" si="641"/>
        <v>0</v>
      </c>
      <c r="BD381" s="6">
        <f t="shared" si="641"/>
        <v>0</v>
      </c>
      <c r="BE381" s="6">
        <f t="shared" si="641"/>
        <v>0</v>
      </c>
      <c r="BF381" s="6">
        <f t="shared" si="641"/>
        <v>0</v>
      </c>
      <c r="BG381" s="6">
        <f t="shared" si="641"/>
        <v>0</v>
      </c>
      <c r="BH381" s="6">
        <f t="shared" si="641"/>
        <v>0</v>
      </c>
      <c r="BI381" s="6">
        <f t="shared" si="641"/>
        <v>0</v>
      </c>
      <c r="BJ381" s="6">
        <f t="shared" si="641"/>
        <v>0</v>
      </c>
      <c r="BK381" s="6">
        <f t="shared" si="641"/>
        <v>0</v>
      </c>
      <c r="BL381" s="6">
        <f t="shared" si="641"/>
        <v>0</v>
      </c>
      <c r="BM381" s="6">
        <f t="shared" si="641"/>
        <v>0</v>
      </c>
      <c r="BN381" s="6">
        <f t="shared" si="641"/>
        <v>0</v>
      </c>
      <c r="BO381" s="6">
        <f t="shared" si="641"/>
        <v>0</v>
      </c>
      <c r="BP381" s="6">
        <f t="shared" si="641"/>
        <v>0</v>
      </c>
      <c r="BQ381" s="6">
        <f t="shared" si="641"/>
        <v>0</v>
      </c>
      <c r="BR381" s="6">
        <f t="shared" si="641"/>
        <v>0</v>
      </c>
      <c r="BS381" s="6">
        <f t="shared" si="641"/>
        <v>0</v>
      </c>
      <c r="BT381" s="6">
        <f t="shared" ref="BT381:CY381" si="642">BT334*BT109</f>
        <v>0</v>
      </c>
      <c r="BU381" s="6">
        <f t="shared" si="642"/>
        <v>0</v>
      </c>
      <c r="BV381" s="6">
        <f t="shared" si="642"/>
        <v>0</v>
      </c>
      <c r="BW381" s="6">
        <f t="shared" si="642"/>
        <v>0</v>
      </c>
      <c r="BX381" s="6">
        <f t="shared" si="642"/>
        <v>0</v>
      </c>
      <c r="BY381" s="6">
        <f t="shared" si="642"/>
        <v>0</v>
      </c>
      <c r="BZ381" s="6">
        <f t="shared" si="642"/>
        <v>0</v>
      </c>
      <c r="CA381" s="6">
        <f t="shared" si="642"/>
        <v>0</v>
      </c>
      <c r="CB381" s="6">
        <f t="shared" si="642"/>
        <v>0</v>
      </c>
      <c r="CC381" s="6">
        <f t="shared" si="642"/>
        <v>0</v>
      </c>
      <c r="CD381" s="6">
        <f t="shared" si="642"/>
        <v>0</v>
      </c>
      <c r="CE381" s="6">
        <f t="shared" si="642"/>
        <v>0</v>
      </c>
      <c r="CF381" s="6">
        <f t="shared" si="642"/>
        <v>0</v>
      </c>
      <c r="CG381" s="6">
        <f t="shared" si="642"/>
        <v>0</v>
      </c>
      <c r="CH381" s="6">
        <f t="shared" si="642"/>
        <v>0</v>
      </c>
      <c r="CI381" s="6">
        <f t="shared" si="642"/>
        <v>0</v>
      </c>
      <c r="CJ381" s="6">
        <f t="shared" si="642"/>
        <v>0</v>
      </c>
      <c r="CK381" s="6">
        <f t="shared" si="642"/>
        <v>0</v>
      </c>
      <c r="CL381" s="6">
        <f t="shared" si="642"/>
        <v>0</v>
      </c>
      <c r="CM381" s="6">
        <f t="shared" si="642"/>
        <v>0</v>
      </c>
      <c r="CN381" s="6">
        <f t="shared" si="642"/>
        <v>0</v>
      </c>
      <c r="CO381" s="6">
        <f t="shared" si="642"/>
        <v>0</v>
      </c>
      <c r="CP381" s="6">
        <f t="shared" si="642"/>
        <v>0</v>
      </c>
      <c r="CQ381" s="6">
        <f t="shared" si="642"/>
        <v>0</v>
      </c>
      <c r="CR381" s="6">
        <f t="shared" si="642"/>
        <v>0</v>
      </c>
      <c r="CS381" s="6">
        <f t="shared" si="642"/>
        <v>0</v>
      </c>
      <c r="CT381" s="6">
        <f t="shared" si="642"/>
        <v>0</v>
      </c>
      <c r="CU381" s="6">
        <f t="shared" si="642"/>
        <v>0</v>
      </c>
      <c r="CV381" s="6">
        <f t="shared" si="642"/>
        <v>0</v>
      </c>
      <c r="CW381" s="6">
        <f t="shared" si="642"/>
        <v>0</v>
      </c>
      <c r="CX381" s="6">
        <f t="shared" si="642"/>
        <v>0</v>
      </c>
      <c r="CY381" s="6">
        <f t="shared" si="642"/>
        <v>0</v>
      </c>
      <c r="CZ381" s="6">
        <f t="shared" ref="CZ381:EE381" si="643">CZ334*CZ109</f>
        <v>0</v>
      </c>
      <c r="DA381" s="6">
        <f t="shared" si="643"/>
        <v>0</v>
      </c>
      <c r="DB381" s="6">
        <f t="shared" si="643"/>
        <v>0</v>
      </c>
      <c r="DC381" s="6">
        <f t="shared" si="643"/>
        <v>0</v>
      </c>
      <c r="DD381" s="6">
        <f t="shared" si="643"/>
        <v>0</v>
      </c>
      <c r="DE381" s="6">
        <f t="shared" si="643"/>
        <v>0</v>
      </c>
      <c r="DF381" s="6">
        <f t="shared" si="643"/>
        <v>0</v>
      </c>
      <c r="DG381" s="6">
        <f t="shared" si="643"/>
        <v>0</v>
      </c>
      <c r="DH381" s="6">
        <f t="shared" si="643"/>
        <v>0</v>
      </c>
      <c r="DI381" s="6">
        <f t="shared" si="643"/>
        <v>0</v>
      </c>
      <c r="DJ381" s="6">
        <f t="shared" si="643"/>
        <v>0</v>
      </c>
      <c r="DK381" s="6">
        <f t="shared" si="643"/>
        <v>0</v>
      </c>
      <c r="DL381" s="6">
        <f t="shared" si="643"/>
        <v>0</v>
      </c>
      <c r="DM381" s="6">
        <f t="shared" si="643"/>
        <v>0</v>
      </c>
      <c r="DN381" s="6">
        <f t="shared" si="643"/>
        <v>0</v>
      </c>
      <c r="DO381" s="6">
        <f t="shared" si="643"/>
        <v>0</v>
      </c>
      <c r="DP381" s="6">
        <f t="shared" si="643"/>
        <v>0</v>
      </c>
      <c r="DQ381" s="6">
        <f t="shared" si="643"/>
        <v>0</v>
      </c>
      <c r="DR381" s="6">
        <f t="shared" si="643"/>
        <v>0</v>
      </c>
      <c r="DS381" s="6">
        <f t="shared" si="643"/>
        <v>0</v>
      </c>
      <c r="DT381" s="6">
        <f t="shared" si="643"/>
        <v>0</v>
      </c>
      <c r="DU381" s="6">
        <f t="shared" si="643"/>
        <v>0</v>
      </c>
      <c r="DV381" s="6">
        <f t="shared" si="643"/>
        <v>0</v>
      </c>
      <c r="DW381" s="6">
        <f t="shared" si="643"/>
        <v>0</v>
      </c>
      <c r="DX381" s="6">
        <f t="shared" si="643"/>
        <v>0</v>
      </c>
      <c r="DY381" s="6">
        <f t="shared" si="643"/>
        <v>0</v>
      </c>
      <c r="DZ381" s="6">
        <f t="shared" si="643"/>
        <v>0</v>
      </c>
      <c r="EA381" s="6">
        <f t="shared" si="643"/>
        <v>0</v>
      </c>
      <c r="EB381" s="6">
        <f t="shared" si="643"/>
        <v>0</v>
      </c>
      <c r="EC381" s="6">
        <f t="shared" si="643"/>
        <v>0</v>
      </c>
      <c r="ED381" s="6">
        <f t="shared" si="643"/>
        <v>0</v>
      </c>
      <c r="EE381" s="6">
        <f t="shared" si="643"/>
        <v>0</v>
      </c>
      <c r="EF381" s="6">
        <f t="shared" ref="EF381:FA381" si="644">EF334*EF109</f>
        <v>0</v>
      </c>
      <c r="EG381" s="6">
        <f t="shared" si="644"/>
        <v>0</v>
      </c>
      <c r="EH381" s="6">
        <f t="shared" si="644"/>
        <v>0</v>
      </c>
      <c r="EI381" s="6">
        <f t="shared" si="644"/>
        <v>0</v>
      </c>
      <c r="EJ381" s="6">
        <f t="shared" si="644"/>
        <v>0</v>
      </c>
      <c r="EK381" s="6">
        <f t="shared" si="644"/>
        <v>0</v>
      </c>
      <c r="EL381" s="6">
        <f t="shared" si="644"/>
        <v>0</v>
      </c>
      <c r="EM381" s="6">
        <f t="shared" si="644"/>
        <v>0</v>
      </c>
      <c r="EN381" s="6">
        <f t="shared" si="644"/>
        <v>0</v>
      </c>
      <c r="EO381" s="6">
        <f t="shared" si="644"/>
        <v>0</v>
      </c>
      <c r="EP381" s="6">
        <f t="shared" si="644"/>
        <v>0</v>
      </c>
      <c r="EQ381" s="6">
        <f t="shared" si="644"/>
        <v>0</v>
      </c>
      <c r="ER381" s="6">
        <f t="shared" si="644"/>
        <v>0</v>
      </c>
      <c r="ES381" s="6">
        <f t="shared" si="644"/>
        <v>0</v>
      </c>
      <c r="ET381" s="6">
        <f t="shared" si="644"/>
        <v>0</v>
      </c>
      <c r="EU381" s="6">
        <f t="shared" si="644"/>
        <v>0</v>
      </c>
      <c r="EV381" s="6">
        <f t="shared" si="644"/>
        <v>0</v>
      </c>
      <c r="EW381" s="6">
        <f t="shared" si="644"/>
        <v>0</v>
      </c>
      <c r="EX381" s="6">
        <f t="shared" si="644"/>
        <v>0</v>
      </c>
      <c r="EY381" s="6">
        <f t="shared" si="644"/>
        <v>0</v>
      </c>
      <c r="EZ381" s="6">
        <f t="shared" si="644"/>
        <v>0</v>
      </c>
      <c r="FA381" s="6">
        <f t="shared" si="644"/>
        <v>0</v>
      </c>
    </row>
    <row r="382" spans="3:157" x14ac:dyDescent="0.35">
      <c r="D382" s="2" t="s">
        <v>238</v>
      </c>
      <c r="H382" s="6">
        <f t="shared" ref="H382:AM382" si="645">H353</f>
        <v>0</v>
      </c>
      <c r="I382" s="6">
        <f t="shared" si="645"/>
        <v>0</v>
      </c>
      <c r="J382" s="6">
        <f t="shared" si="645"/>
        <v>0</v>
      </c>
      <c r="K382" s="6">
        <f t="shared" si="645"/>
        <v>0</v>
      </c>
      <c r="L382" s="6">
        <f t="shared" si="645"/>
        <v>0</v>
      </c>
      <c r="M382" s="6">
        <f t="shared" si="645"/>
        <v>0</v>
      </c>
      <c r="N382" s="6">
        <f t="shared" si="645"/>
        <v>0</v>
      </c>
      <c r="O382" s="6">
        <f t="shared" si="645"/>
        <v>0</v>
      </c>
      <c r="P382" s="6">
        <f t="shared" si="645"/>
        <v>0</v>
      </c>
      <c r="Q382" s="6">
        <f t="shared" si="645"/>
        <v>0</v>
      </c>
      <c r="R382" s="6">
        <f t="shared" si="645"/>
        <v>0</v>
      </c>
      <c r="S382" s="6">
        <f t="shared" si="645"/>
        <v>0</v>
      </c>
      <c r="T382" s="6">
        <f t="shared" si="645"/>
        <v>0</v>
      </c>
      <c r="U382" s="6">
        <f t="shared" si="645"/>
        <v>0</v>
      </c>
      <c r="V382" s="6">
        <f t="shared" si="645"/>
        <v>21685.662714579994</v>
      </c>
      <c r="W382" s="6">
        <f t="shared" si="645"/>
        <v>21685.662714579994</v>
      </c>
      <c r="X382" s="6">
        <f t="shared" si="645"/>
        <v>21685.662714579994</v>
      </c>
      <c r="Y382" s="6">
        <f t="shared" si="645"/>
        <v>21685.662714579994</v>
      </c>
      <c r="Z382" s="6">
        <f t="shared" si="645"/>
        <v>22493.900535685003</v>
      </c>
      <c r="AA382" s="6">
        <f t="shared" si="645"/>
        <v>22493.900535685003</v>
      </c>
      <c r="AB382" s="6">
        <f t="shared" si="645"/>
        <v>22493.900535685003</v>
      </c>
      <c r="AC382" s="6">
        <f t="shared" si="645"/>
        <v>22493.900535685003</v>
      </c>
      <c r="AD382" s="6">
        <f t="shared" si="645"/>
        <v>23318.303113212132</v>
      </c>
      <c r="AE382" s="6">
        <f t="shared" si="645"/>
        <v>23318.303113212132</v>
      </c>
      <c r="AF382" s="6">
        <f t="shared" si="645"/>
        <v>23318.303113212132</v>
      </c>
      <c r="AG382" s="6">
        <f t="shared" si="645"/>
        <v>23318.303113212132</v>
      </c>
      <c r="AH382" s="6">
        <f t="shared" si="645"/>
        <v>24159.193742289775</v>
      </c>
      <c r="AI382" s="6">
        <f t="shared" si="645"/>
        <v>24159.193742289775</v>
      </c>
      <c r="AJ382" s="6">
        <f t="shared" si="645"/>
        <v>24159.193742289775</v>
      </c>
      <c r="AK382" s="6">
        <f t="shared" si="645"/>
        <v>24159.193742289775</v>
      </c>
      <c r="AL382" s="6">
        <f t="shared" si="645"/>
        <v>25016.902183948987</v>
      </c>
      <c r="AM382" s="6">
        <f t="shared" si="645"/>
        <v>25016.902183948987</v>
      </c>
      <c r="AN382" s="6">
        <f t="shared" ref="AN382:BS382" si="646">AN353</f>
        <v>25016.902183948987</v>
      </c>
      <c r="AO382" s="6">
        <f t="shared" si="646"/>
        <v>25016.902183948987</v>
      </c>
      <c r="AP382" s="6">
        <f t="shared" si="646"/>
        <v>29446.422529293315</v>
      </c>
      <c r="AQ382" s="6">
        <f t="shared" si="646"/>
        <v>29446.422529293315</v>
      </c>
      <c r="AR382" s="6">
        <f t="shared" si="646"/>
        <v>29446.422529293315</v>
      </c>
      <c r="AS382" s="6">
        <f t="shared" si="646"/>
        <v>29446.422529293315</v>
      </c>
      <c r="AT382" s="6">
        <f t="shared" si="646"/>
        <v>30294.164398860452</v>
      </c>
      <c r="AU382" s="6">
        <f t="shared" si="646"/>
        <v>30294.164398860452</v>
      </c>
      <c r="AV382" s="6">
        <f t="shared" si="646"/>
        <v>30294.164398860452</v>
      </c>
      <c r="AW382" s="6">
        <f t="shared" si="646"/>
        <v>30294.164398860452</v>
      </c>
      <c r="AX382" s="6">
        <f t="shared" si="646"/>
        <v>31158.861105818913</v>
      </c>
      <c r="AY382" s="6">
        <f t="shared" si="646"/>
        <v>31158.861105818913</v>
      </c>
      <c r="AZ382" s="6">
        <f t="shared" si="646"/>
        <v>31158.861105818913</v>
      </c>
      <c r="BA382" s="6">
        <f t="shared" si="646"/>
        <v>31158.861105818913</v>
      </c>
      <c r="BB382" s="6">
        <f t="shared" si="646"/>
        <v>32040.851746916538</v>
      </c>
      <c r="BC382" s="6">
        <f t="shared" si="646"/>
        <v>32040.851746916538</v>
      </c>
      <c r="BD382" s="6">
        <f t="shared" si="646"/>
        <v>32040.851746916538</v>
      </c>
      <c r="BE382" s="6">
        <f t="shared" si="646"/>
        <v>32040.851746916538</v>
      </c>
      <c r="BF382" s="6">
        <f t="shared" si="646"/>
        <v>32940.482200836137</v>
      </c>
      <c r="BG382" s="6">
        <f t="shared" si="646"/>
        <v>32940.482200836137</v>
      </c>
      <c r="BH382" s="6">
        <f t="shared" si="646"/>
        <v>32940.482200836137</v>
      </c>
      <c r="BI382" s="6">
        <f t="shared" si="646"/>
        <v>32940.482200836137</v>
      </c>
      <c r="BJ382" s="6">
        <f t="shared" si="646"/>
        <v>33858.105263834113</v>
      </c>
      <c r="BK382" s="6">
        <f t="shared" si="646"/>
        <v>33858.105263834113</v>
      </c>
      <c r="BL382" s="6">
        <f t="shared" si="646"/>
        <v>33858.105263834113</v>
      </c>
      <c r="BM382" s="6">
        <f t="shared" si="646"/>
        <v>33858.105263834113</v>
      </c>
      <c r="BN382" s="6">
        <f t="shared" si="646"/>
        <v>34794.080788092055</v>
      </c>
      <c r="BO382" s="6">
        <f t="shared" si="646"/>
        <v>34794.080788092055</v>
      </c>
      <c r="BP382" s="6">
        <f t="shared" si="646"/>
        <v>34794.080788092055</v>
      </c>
      <c r="BQ382" s="6">
        <f t="shared" si="646"/>
        <v>34794.080788092055</v>
      </c>
      <c r="BR382" s="6">
        <f t="shared" si="646"/>
        <v>35748.775822835167</v>
      </c>
      <c r="BS382" s="6">
        <f t="shared" si="646"/>
        <v>35748.775822835167</v>
      </c>
      <c r="BT382" s="6">
        <f t="shared" ref="BT382:CY382" si="647">BT353</f>
        <v>35748.775822835167</v>
      </c>
      <c r="BU382" s="6">
        <f t="shared" si="647"/>
        <v>35748.775822835167</v>
      </c>
      <c r="BV382" s="6">
        <f t="shared" si="647"/>
        <v>36722.564758273133</v>
      </c>
      <c r="BW382" s="6">
        <f t="shared" si="647"/>
        <v>36722.564758273133</v>
      </c>
      <c r="BX382" s="6">
        <f t="shared" si="647"/>
        <v>36722.564758273133</v>
      </c>
      <c r="BY382" s="6">
        <f t="shared" si="647"/>
        <v>36722.564758273133</v>
      </c>
      <c r="BZ382" s="6">
        <f t="shared" si="647"/>
        <v>37715.829472419857</v>
      </c>
      <c r="CA382" s="6">
        <f t="shared" si="647"/>
        <v>37715.829472419857</v>
      </c>
      <c r="CB382" s="6">
        <f t="shared" si="647"/>
        <v>37715.829472419857</v>
      </c>
      <c r="CC382" s="6">
        <f t="shared" si="647"/>
        <v>37715.829472419857</v>
      </c>
      <c r="CD382" s="6">
        <f t="shared" si="647"/>
        <v>38728.959480849495</v>
      </c>
      <c r="CE382" s="6">
        <f t="shared" si="647"/>
        <v>38728.959480849495</v>
      </c>
      <c r="CF382" s="6">
        <f t="shared" si="647"/>
        <v>38728.959480849495</v>
      </c>
      <c r="CG382" s="6">
        <f t="shared" si="647"/>
        <v>38728.959480849495</v>
      </c>
      <c r="CH382" s="6">
        <f t="shared" si="647"/>
        <v>39762.352089447762</v>
      </c>
      <c r="CI382" s="6">
        <f t="shared" si="647"/>
        <v>39762.352089447762</v>
      </c>
      <c r="CJ382" s="6">
        <f t="shared" si="647"/>
        <v>39762.352089447762</v>
      </c>
      <c r="CK382" s="6">
        <f t="shared" si="647"/>
        <v>39762.352089447762</v>
      </c>
      <c r="CL382" s="6">
        <f t="shared" si="647"/>
        <v>40816.412550217989</v>
      </c>
      <c r="CM382" s="6">
        <f t="shared" si="647"/>
        <v>40816.412550217989</v>
      </c>
      <c r="CN382" s="6">
        <f t="shared" si="647"/>
        <v>40816.412550217989</v>
      </c>
      <c r="CO382" s="6">
        <f t="shared" si="647"/>
        <v>40816.412550217989</v>
      </c>
      <c r="CP382" s="6">
        <f t="shared" si="647"/>
        <v>41891.554220203609</v>
      </c>
      <c r="CQ382" s="6">
        <f t="shared" si="647"/>
        <v>41891.554220203609</v>
      </c>
      <c r="CR382" s="6">
        <f t="shared" si="647"/>
        <v>41891.554220203609</v>
      </c>
      <c r="CS382" s="6">
        <f t="shared" si="647"/>
        <v>41891.554220203609</v>
      </c>
      <c r="CT382" s="6">
        <f t="shared" si="647"/>
        <v>42988.198723588961</v>
      </c>
      <c r="CU382" s="6">
        <f t="shared" si="647"/>
        <v>42988.198723588961</v>
      </c>
      <c r="CV382" s="6">
        <f t="shared" si="647"/>
        <v>42988.198723588961</v>
      </c>
      <c r="CW382" s="6">
        <f t="shared" si="647"/>
        <v>42988.198723588961</v>
      </c>
      <c r="CX382" s="6">
        <f t="shared" si="647"/>
        <v>44106.776117041998</v>
      </c>
      <c r="CY382" s="6">
        <f t="shared" si="647"/>
        <v>44106.776117041998</v>
      </c>
      <c r="CZ382" s="6">
        <f t="shared" ref="CZ382:EE382" si="648">CZ353</f>
        <v>44106.776117041998</v>
      </c>
      <c r="DA382" s="6">
        <f t="shared" si="648"/>
        <v>44106.776117041998</v>
      </c>
      <c r="DB382" s="6">
        <f t="shared" si="648"/>
        <v>45247.725058364122</v>
      </c>
      <c r="DC382" s="6">
        <f t="shared" si="648"/>
        <v>45247.725058364122</v>
      </c>
      <c r="DD382" s="6">
        <f t="shared" si="648"/>
        <v>45247.725058364122</v>
      </c>
      <c r="DE382" s="6">
        <f t="shared" si="648"/>
        <v>45247.725058364122</v>
      </c>
      <c r="DF382" s="6">
        <f t="shared" si="648"/>
        <v>46411.492978512651</v>
      </c>
      <c r="DG382" s="6">
        <f t="shared" si="648"/>
        <v>46411.492978512651</v>
      </c>
      <c r="DH382" s="6">
        <f t="shared" si="648"/>
        <v>46411.492978512651</v>
      </c>
      <c r="DI382" s="6">
        <f t="shared" si="648"/>
        <v>46411.492978512651</v>
      </c>
      <c r="DJ382" s="6">
        <f t="shared" si="648"/>
        <v>47598.536257064166</v>
      </c>
      <c r="DK382" s="6">
        <f t="shared" si="648"/>
        <v>47598.536257064166</v>
      </c>
      <c r="DL382" s="6">
        <f t="shared" si="648"/>
        <v>47598.536257064166</v>
      </c>
      <c r="DM382" s="6">
        <f t="shared" si="648"/>
        <v>47598.536257064166</v>
      </c>
      <c r="DN382" s="6">
        <f t="shared" si="648"/>
        <v>48809.320401186698</v>
      </c>
      <c r="DO382" s="6">
        <f t="shared" si="648"/>
        <v>48809.320401186698</v>
      </c>
      <c r="DP382" s="6">
        <f t="shared" si="648"/>
        <v>48809.320401186698</v>
      </c>
      <c r="DQ382" s="6">
        <f t="shared" si="648"/>
        <v>48809.320401186698</v>
      </c>
      <c r="DR382" s="6">
        <f t="shared" si="648"/>
        <v>0</v>
      </c>
      <c r="DS382" s="6">
        <f t="shared" si="648"/>
        <v>0</v>
      </c>
      <c r="DT382" s="6">
        <f t="shared" si="648"/>
        <v>0</v>
      </c>
      <c r="DU382" s="6">
        <f t="shared" si="648"/>
        <v>0</v>
      </c>
      <c r="DV382" s="6">
        <f t="shared" si="648"/>
        <v>0</v>
      </c>
      <c r="DW382" s="6">
        <f t="shared" si="648"/>
        <v>0</v>
      </c>
      <c r="DX382" s="6">
        <f t="shared" si="648"/>
        <v>0</v>
      </c>
      <c r="DY382" s="6">
        <f t="shared" si="648"/>
        <v>0</v>
      </c>
      <c r="DZ382" s="6">
        <f t="shared" si="648"/>
        <v>0</v>
      </c>
      <c r="EA382" s="6">
        <f t="shared" si="648"/>
        <v>0</v>
      </c>
      <c r="EB382" s="6">
        <f t="shared" si="648"/>
        <v>0</v>
      </c>
      <c r="EC382" s="6">
        <f t="shared" si="648"/>
        <v>0</v>
      </c>
      <c r="ED382" s="6">
        <f t="shared" si="648"/>
        <v>0</v>
      </c>
      <c r="EE382" s="6">
        <f t="shared" si="648"/>
        <v>0</v>
      </c>
      <c r="EF382" s="6">
        <f t="shared" ref="EF382:FA382" si="649">EF353</f>
        <v>0</v>
      </c>
      <c r="EG382" s="6">
        <f t="shared" si="649"/>
        <v>0</v>
      </c>
      <c r="EH382" s="6">
        <f t="shared" si="649"/>
        <v>0</v>
      </c>
      <c r="EI382" s="6">
        <f t="shared" si="649"/>
        <v>0</v>
      </c>
      <c r="EJ382" s="6">
        <f t="shared" si="649"/>
        <v>0</v>
      </c>
      <c r="EK382" s="6">
        <f t="shared" si="649"/>
        <v>0</v>
      </c>
      <c r="EL382" s="6">
        <f t="shared" si="649"/>
        <v>0</v>
      </c>
      <c r="EM382" s="6">
        <f t="shared" si="649"/>
        <v>0</v>
      </c>
      <c r="EN382" s="6">
        <f t="shared" si="649"/>
        <v>0</v>
      </c>
      <c r="EO382" s="6">
        <f t="shared" si="649"/>
        <v>0</v>
      </c>
      <c r="EP382" s="6">
        <f t="shared" si="649"/>
        <v>0</v>
      </c>
      <c r="EQ382" s="6">
        <f t="shared" si="649"/>
        <v>0</v>
      </c>
      <c r="ER382" s="6">
        <f t="shared" si="649"/>
        <v>0</v>
      </c>
      <c r="ES382" s="6">
        <f t="shared" si="649"/>
        <v>0</v>
      </c>
      <c r="ET382" s="6">
        <f t="shared" si="649"/>
        <v>0</v>
      </c>
      <c r="EU382" s="6">
        <f t="shared" si="649"/>
        <v>0</v>
      </c>
      <c r="EV382" s="6">
        <f t="shared" si="649"/>
        <v>0</v>
      </c>
      <c r="EW382" s="6">
        <f t="shared" si="649"/>
        <v>0</v>
      </c>
      <c r="EX382" s="6">
        <f t="shared" si="649"/>
        <v>0</v>
      </c>
      <c r="EY382" s="6">
        <f t="shared" si="649"/>
        <v>0</v>
      </c>
      <c r="EZ382" s="6">
        <f t="shared" si="649"/>
        <v>0</v>
      </c>
      <c r="FA382" s="6">
        <f t="shared" si="649"/>
        <v>0</v>
      </c>
    </row>
    <row r="383" spans="3:157" x14ac:dyDescent="0.35">
      <c r="D383" s="2" t="s">
        <v>240</v>
      </c>
      <c r="H383" s="6">
        <f t="shared" ref="H383:AM383" si="650">H349</f>
        <v>1E-4</v>
      </c>
      <c r="I383" s="6">
        <f t="shared" si="650"/>
        <v>1E-4</v>
      </c>
      <c r="J383" s="6">
        <f t="shared" si="650"/>
        <v>1E-4</v>
      </c>
      <c r="K383" s="6">
        <f t="shared" si="650"/>
        <v>1E-4</v>
      </c>
      <c r="L383" s="6">
        <f t="shared" si="650"/>
        <v>1E-4</v>
      </c>
      <c r="M383" s="6">
        <f t="shared" si="650"/>
        <v>1E-4</v>
      </c>
      <c r="N383" s="6">
        <f t="shared" si="650"/>
        <v>35252.122725000001</v>
      </c>
      <c r="O383" s="6">
        <f t="shared" si="650"/>
        <v>1E-4</v>
      </c>
      <c r="P383" s="6">
        <f t="shared" si="650"/>
        <v>135785.95420000001</v>
      </c>
      <c r="Q383" s="6">
        <f t="shared" si="650"/>
        <v>690680.47857500007</v>
      </c>
      <c r="R383" s="6">
        <f t="shared" si="650"/>
        <v>861718.55550000002</v>
      </c>
      <c r="S383" s="6">
        <f t="shared" si="650"/>
        <v>887831.23900000006</v>
      </c>
      <c r="T383" s="6">
        <f t="shared" si="650"/>
        <v>-907461.23500799993</v>
      </c>
      <c r="U383" s="6">
        <f t="shared" si="650"/>
        <v>0</v>
      </c>
      <c r="V383" s="6">
        <f t="shared" si="650"/>
        <v>0</v>
      </c>
      <c r="W383" s="6">
        <f t="shared" si="650"/>
        <v>0</v>
      </c>
      <c r="X383" s="6">
        <f t="shared" si="650"/>
        <v>0</v>
      </c>
      <c r="Y383" s="6">
        <f t="shared" si="650"/>
        <v>0</v>
      </c>
      <c r="Z383" s="6">
        <f t="shared" si="650"/>
        <v>0</v>
      </c>
      <c r="AA383" s="6">
        <f t="shared" si="650"/>
        <v>0</v>
      </c>
      <c r="AB383" s="6">
        <f t="shared" si="650"/>
        <v>0</v>
      </c>
      <c r="AC383" s="6">
        <f t="shared" si="650"/>
        <v>0</v>
      </c>
      <c r="AD383" s="6">
        <f t="shared" si="650"/>
        <v>0</v>
      </c>
      <c r="AE383" s="6">
        <f t="shared" si="650"/>
        <v>0</v>
      </c>
      <c r="AF383" s="6">
        <f t="shared" si="650"/>
        <v>0</v>
      </c>
      <c r="AG383" s="6">
        <f t="shared" si="650"/>
        <v>0</v>
      </c>
      <c r="AH383" s="6">
        <f t="shared" si="650"/>
        <v>0</v>
      </c>
      <c r="AI383" s="6">
        <f t="shared" si="650"/>
        <v>0</v>
      </c>
      <c r="AJ383" s="6">
        <f t="shared" si="650"/>
        <v>0</v>
      </c>
      <c r="AK383" s="6">
        <f t="shared" si="650"/>
        <v>0</v>
      </c>
      <c r="AL383" s="6">
        <f t="shared" si="650"/>
        <v>0</v>
      </c>
      <c r="AM383" s="6">
        <f t="shared" si="650"/>
        <v>0</v>
      </c>
      <c r="AN383" s="6">
        <f t="shared" ref="AN383:BS383" si="651">AN349</f>
        <v>0</v>
      </c>
      <c r="AO383" s="6">
        <f t="shared" si="651"/>
        <v>0</v>
      </c>
      <c r="AP383" s="6">
        <f t="shared" si="651"/>
        <v>0</v>
      </c>
      <c r="AQ383" s="6">
        <f t="shared" si="651"/>
        <v>0</v>
      </c>
      <c r="AR383" s="6">
        <f t="shared" si="651"/>
        <v>0</v>
      </c>
      <c r="AS383" s="6">
        <f t="shared" si="651"/>
        <v>0</v>
      </c>
      <c r="AT383" s="6">
        <f t="shared" si="651"/>
        <v>0</v>
      </c>
      <c r="AU383" s="6">
        <f t="shared" si="651"/>
        <v>0</v>
      </c>
      <c r="AV383" s="6">
        <f t="shared" si="651"/>
        <v>0</v>
      </c>
      <c r="AW383" s="6">
        <f t="shared" si="651"/>
        <v>0</v>
      </c>
      <c r="AX383" s="6">
        <f t="shared" si="651"/>
        <v>0</v>
      </c>
      <c r="AY383" s="6">
        <f t="shared" si="651"/>
        <v>0</v>
      </c>
      <c r="AZ383" s="6">
        <f t="shared" si="651"/>
        <v>0</v>
      </c>
      <c r="BA383" s="6">
        <f t="shared" si="651"/>
        <v>0</v>
      </c>
      <c r="BB383" s="6">
        <f t="shared" si="651"/>
        <v>0</v>
      </c>
      <c r="BC383" s="6">
        <f t="shared" si="651"/>
        <v>0</v>
      </c>
      <c r="BD383" s="6">
        <f t="shared" si="651"/>
        <v>0</v>
      </c>
      <c r="BE383" s="6">
        <f t="shared" si="651"/>
        <v>0</v>
      </c>
      <c r="BF383" s="6">
        <f t="shared" si="651"/>
        <v>0</v>
      </c>
      <c r="BG383" s="6">
        <f t="shared" si="651"/>
        <v>0</v>
      </c>
      <c r="BH383" s="6">
        <f t="shared" si="651"/>
        <v>0</v>
      </c>
      <c r="BI383" s="6">
        <f t="shared" si="651"/>
        <v>0</v>
      </c>
      <c r="BJ383" s="6">
        <f t="shared" si="651"/>
        <v>0</v>
      </c>
      <c r="BK383" s="6">
        <f t="shared" si="651"/>
        <v>0</v>
      </c>
      <c r="BL383" s="6">
        <f t="shared" si="651"/>
        <v>0</v>
      </c>
      <c r="BM383" s="6">
        <f t="shared" si="651"/>
        <v>0</v>
      </c>
      <c r="BN383" s="6">
        <f t="shared" si="651"/>
        <v>0</v>
      </c>
      <c r="BO383" s="6">
        <f t="shared" si="651"/>
        <v>0</v>
      </c>
      <c r="BP383" s="6">
        <f t="shared" si="651"/>
        <v>0</v>
      </c>
      <c r="BQ383" s="6">
        <f t="shared" si="651"/>
        <v>0</v>
      </c>
      <c r="BR383" s="6">
        <f t="shared" si="651"/>
        <v>0</v>
      </c>
      <c r="BS383" s="6">
        <f t="shared" si="651"/>
        <v>0</v>
      </c>
      <c r="BT383" s="6">
        <f t="shared" ref="BT383:CY383" si="652">BT349</f>
        <v>0</v>
      </c>
      <c r="BU383" s="6">
        <f t="shared" si="652"/>
        <v>0</v>
      </c>
      <c r="BV383" s="6">
        <f t="shared" si="652"/>
        <v>0</v>
      </c>
      <c r="BW383" s="6">
        <f t="shared" si="652"/>
        <v>0</v>
      </c>
      <c r="BX383" s="6">
        <f t="shared" si="652"/>
        <v>0</v>
      </c>
      <c r="BY383" s="6">
        <f t="shared" si="652"/>
        <v>0</v>
      </c>
      <c r="BZ383" s="6">
        <f t="shared" si="652"/>
        <v>0</v>
      </c>
      <c r="CA383" s="6">
        <f t="shared" si="652"/>
        <v>0</v>
      </c>
      <c r="CB383" s="6">
        <f t="shared" si="652"/>
        <v>0</v>
      </c>
      <c r="CC383" s="6">
        <f t="shared" si="652"/>
        <v>0</v>
      </c>
      <c r="CD383" s="6">
        <f t="shared" si="652"/>
        <v>0</v>
      </c>
      <c r="CE383" s="6">
        <f t="shared" si="652"/>
        <v>0</v>
      </c>
      <c r="CF383" s="6">
        <f t="shared" si="652"/>
        <v>0</v>
      </c>
      <c r="CG383" s="6">
        <f t="shared" si="652"/>
        <v>0</v>
      </c>
      <c r="CH383" s="6">
        <f t="shared" si="652"/>
        <v>0</v>
      </c>
      <c r="CI383" s="6">
        <f t="shared" si="652"/>
        <v>0</v>
      </c>
      <c r="CJ383" s="6">
        <f t="shared" si="652"/>
        <v>0</v>
      </c>
      <c r="CK383" s="6">
        <f t="shared" si="652"/>
        <v>0</v>
      </c>
      <c r="CL383" s="6">
        <f t="shared" si="652"/>
        <v>0</v>
      </c>
      <c r="CM383" s="6">
        <f t="shared" si="652"/>
        <v>0</v>
      </c>
      <c r="CN383" s="6">
        <f t="shared" si="652"/>
        <v>0</v>
      </c>
      <c r="CO383" s="6">
        <f t="shared" si="652"/>
        <v>0</v>
      </c>
      <c r="CP383" s="6">
        <f t="shared" si="652"/>
        <v>0</v>
      </c>
      <c r="CQ383" s="6">
        <f t="shared" si="652"/>
        <v>0</v>
      </c>
      <c r="CR383" s="6">
        <f t="shared" si="652"/>
        <v>0</v>
      </c>
      <c r="CS383" s="6">
        <f t="shared" si="652"/>
        <v>0</v>
      </c>
      <c r="CT383" s="6">
        <f t="shared" si="652"/>
        <v>0</v>
      </c>
      <c r="CU383" s="6">
        <f t="shared" si="652"/>
        <v>0</v>
      </c>
      <c r="CV383" s="6">
        <f t="shared" si="652"/>
        <v>0</v>
      </c>
      <c r="CW383" s="6">
        <f t="shared" si="652"/>
        <v>0</v>
      </c>
      <c r="CX383" s="6">
        <f t="shared" si="652"/>
        <v>0</v>
      </c>
      <c r="CY383" s="6">
        <f t="shared" si="652"/>
        <v>0</v>
      </c>
      <c r="CZ383" s="6">
        <f t="shared" ref="CZ383:EE383" si="653">CZ349</f>
        <v>0</v>
      </c>
      <c r="DA383" s="6">
        <f t="shared" si="653"/>
        <v>0</v>
      </c>
      <c r="DB383" s="6">
        <f t="shared" si="653"/>
        <v>0</v>
      </c>
      <c r="DC383" s="6">
        <f t="shared" si="653"/>
        <v>0</v>
      </c>
      <c r="DD383" s="6">
        <f t="shared" si="653"/>
        <v>0</v>
      </c>
      <c r="DE383" s="6">
        <f t="shared" si="653"/>
        <v>0</v>
      </c>
      <c r="DF383" s="6">
        <f t="shared" si="653"/>
        <v>0</v>
      </c>
      <c r="DG383" s="6">
        <f t="shared" si="653"/>
        <v>0</v>
      </c>
      <c r="DH383" s="6">
        <f t="shared" si="653"/>
        <v>0</v>
      </c>
      <c r="DI383" s="6">
        <f t="shared" si="653"/>
        <v>0</v>
      </c>
      <c r="DJ383" s="6">
        <f t="shared" si="653"/>
        <v>0</v>
      </c>
      <c r="DK383" s="6">
        <f t="shared" si="653"/>
        <v>0</v>
      </c>
      <c r="DL383" s="6">
        <f t="shared" si="653"/>
        <v>0</v>
      </c>
      <c r="DM383" s="6">
        <f t="shared" si="653"/>
        <v>0</v>
      </c>
      <c r="DN383" s="6">
        <f t="shared" si="653"/>
        <v>0</v>
      </c>
      <c r="DO383" s="6">
        <f t="shared" si="653"/>
        <v>0</v>
      </c>
      <c r="DP383" s="6">
        <f t="shared" si="653"/>
        <v>0</v>
      </c>
      <c r="DQ383" s="6">
        <f t="shared" si="653"/>
        <v>0</v>
      </c>
      <c r="DR383" s="6">
        <f t="shared" si="653"/>
        <v>0</v>
      </c>
      <c r="DS383" s="6">
        <f t="shared" si="653"/>
        <v>0</v>
      </c>
      <c r="DT383" s="6">
        <f t="shared" si="653"/>
        <v>0</v>
      </c>
      <c r="DU383" s="6">
        <f t="shared" si="653"/>
        <v>0</v>
      </c>
      <c r="DV383" s="6">
        <f t="shared" si="653"/>
        <v>0</v>
      </c>
      <c r="DW383" s="6">
        <f t="shared" si="653"/>
        <v>0</v>
      </c>
      <c r="DX383" s="6">
        <f t="shared" si="653"/>
        <v>0</v>
      </c>
      <c r="DY383" s="6">
        <f t="shared" si="653"/>
        <v>0</v>
      </c>
      <c r="DZ383" s="6">
        <f t="shared" si="653"/>
        <v>0</v>
      </c>
      <c r="EA383" s="6">
        <f t="shared" si="653"/>
        <v>0</v>
      </c>
      <c r="EB383" s="6">
        <f t="shared" si="653"/>
        <v>0</v>
      </c>
      <c r="EC383" s="6">
        <f t="shared" si="653"/>
        <v>0</v>
      </c>
      <c r="ED383" s="6">
        <f t="shared" si="653"/>
        <v>0</v>
      </c>
      <c r="EE383" s="6">
        <f t="shared" si="653"/>
        <v>0</v>
      </c>
      <c r="EF383" s="6">
        <f t="shared" ref="EF383:FA383" si="654">EF349</f>
        <v>0</v>
      </c>
      <c r="EG383" s="6">
        <f t="shared" si="654"/>
        <v>0</v>
      </c>
      <c r="EH383" s="6">
        <f t="shared" si="654"/>
        <v>0</v>
      </c>
      <c r="EI383" s="6">
        <f t="shared" si="654"/>
        <v>0</v>
      </c>
      <c r="EJ383" s="6">
        <f t="shared" si="654"/>
        <v>0</v>
      </c>
      <c r="EK383" s="6">
        <f t="shared" si="654"/>
        <v>0</v>
      </c>
      <c r="EL383" s="6">
        <f t="shared" si="654"/>
        <v>0</v>
      </c>
      <c r="EM383" s="6">
        <f t="shared" si="654"/>
        <v>0</v>
      </c>
      <c r="EN383" s="6">
        <f t="shared" si="654"/>
        <v>0</v>
      </c>
      <c r="EO383" s="6">
        <f t="shared" si="654"/>
        <v>0</v>
      </c>
      <c r="EP383" s="6">
        <f t="shared" si="654"/>
        <v>0</v>
      </c>
      <c r="EQ383" s="6">
        <f t="shared" si="654"/>
        <v>0</v>
      </c>
      <c r="ER383" s="6">
        <f t="shared" si="654"/>
        <v>0</v>
      </c>
      <c r="ES383" s="6">
        <f t="shared" si="654"/>
        <v>0</v>
      </c>
      <c r="ET383" s="6">
        <f t="shared" si="654"/>
        <v>0</v>
      </c>
      <c r="EU383" s="6">
        <f t="shared" si="654"/>
        <v>0</v>
      </c>
      <c r="EV383" s="6">
        <f t="shared" si="654"/>
        <v>0</v>
      </c>
      <c r="EW383" s="6">
        <f t="shared" si="654"/>
        <v>0</v>
      </c>
      <c r="EX383" s="6">
        <f t="shared" si="654"/>
        <v>0</v>
      </c>
      <c r="EY383" s="6">
        <f t="shared" si="654"/>
        <v>0</v>
      </c>
      <c r="EZ383" s="6">
        <f t="shared" si="654"/>
        <v>0</v>
      </c>
      <c r="FA383" s="6">
        <f t="shared" si="654"/>
        <v>0</v>
      </c>
    </row>
    <row r="384" spans="3:157" x14ac:dyDescent="0.35">
      <c r="D384" s="2" t="s">
        <v>241</v>
      </c>
      <c r="H384" s="6">
        <f>H382-H383+H381+H380</f>
        <v>-1E-4</v>
      </c>
      <c r="I384" s="6">
        <f t="shared" ref="I384:BT384" si="655">I382-I383+I381+I380</f>
        <v>-1E-4</v>
      </c>
      <c r="J384" s="6">
        <f t="shared" si="655"/>
        <v>-1E-4</v>
      </c>
      <c r="K384" s="6">
        <f t="shared" si="655"/>
        <v>-1E-4</v>
      </c>
      <c r="L384" s="6">
        <f t="shared" si="655"/>
        <v>-1E-4</v>
      </c>
      <c r="M384" s="6">
        <f t="shared" si="655"/>
        <v>-1E-4</v>
      </c>
      <c r="N384" s="6">
        <f t="shared" si="655"/>
        <v>-35252.122725000001</v>
      </c>
      <c r="O384" s="6">
        <f t="shared" si="655"/>
        <v>-1E-4</v>
      </c>
      <c r="P384" s="6">
        <f t="shared" si="655"/>
        <v>-135785.95420000001</v>
      </c>
      <c r="Q384" s="6">
        <f t="shared" si="655"/>
        <v>-690680.47857500007</v>
      </c>
      <c r="R384" s="6">
        <f t="shared" si="655"/>
        <v>-861718.55550000002</v>
      </c>
      <c r="S384" s="6">
        <f t="shared" si="655"/>
        <v>-887831.23900000006</v>
      </c>
      <c r="T384" s="6">
        <f t="shared" si="655"/>
        <v>907461.23500799993</v>
      </c>
      <c r="U384" s="6">
        <f t="shared" si="655"/>
        <v>0</v>
      </c>
      <c r="V384" s="6">
        <f t="shared" si="655"/>
        <v>29825.126109166627</v>
      </c>
      <c r="W384" s="6">
        <f t="shared" si="655"/>
        <v>37621.667555952939</v>
      </c>
      <c r="X384" s="6">
        <f t="shared" si="655"/>
        <v>126677.91232324249</v>
      </c>
      <c r="Y384" s="6">
        <f t="shared" si="655"/>
        <v>126677.91232324249</v>
      </c>
      <c r="Z384" s="6">
        <f t="shared" si="655"/>
        <v>43332.816605823253</v>
      </c>
      <c r="AA384" s="6">
        <f t="shared" si="655"/>
        <v>43332.816605823245</v>
      </c>
      <c r="AB384" s="6">
        <f t="shared" si="655"/>
        <v>43332.816605823245</v>
      </c>
      <c r="AC384" s="6">
        <f t="shared" si="655"/>
        <v>43332.816605823245</v>
      </c>
      <c r="AD384" s="6">
        <f t="shared" si="655"/>
        <v>31669.340055595887</v>
      </c>
      <c r="AE384" s="6">
        <f t="shared" si="655"/>
        <v>31867.847200753888</v>
      </c>
      <c r="AF384" s="6">
        <f t="shared" si="655"/>
        <v>33455.904362017885</v>
      </c>
      <c r="AG384" s="6">
        <f t="shared" si="655"/>
        <v>33455.904362017885</v>
      </c>
      <c r="AH384" s="6">
        <f t="shared" si="655"/>
        <v>26682.880335546353</v>
      </c>
      <c r="AI384" s="6">
        <f t="shared" si="655"/>
        <v>26682.880335546353</v>
      </c>
      <c r="AJ384" s="6">
        <f t="shared" si="655"/>
        <v>26682.880335546353</v>
      </c>
      <c r="AK384" s="6">
        <f t="shared" si="655"/>
        <v>26682.880335546353</v>
      </c>
      <c r="AL384" s="6">
        <f t="shared" si="655"/>
        <v>27240.390822624842</v>
      </c>
      <c r="AM384" s="6">
        <f t="shared" si="655"/>
        <v>27240.390822624842</v>
      </c>
      <c r="AN384" s="6">
        <f t="shared" si="655"/>
        <v>27240.390822624842</v>
      </c>
      <c r="AO384" s="6">
        <f t="shared" si="655"/>
        <v>27240.390822624842</v>
      </c>
      <c r="AP384" s="6">
        <f t="shared" si="655"/>
        <v>24629.876845569655</v>
      </c>
      <c r="AQ384" s="6">
        <f t="shared" si="655"/>
        <v>24629.876845569655</v>
      </c>
      <c r="AR384" s="6">
        <f t="shared" si="655"/>
        <v>24629.876845569655</v>
      </c>
      <c r="AS384" s="6">
        <f t="shared" si="655"/>
        <v>24629.876845569655</v>
      </c>
      <c r="AT384" s="6">
        <f t="shared" si="655"/>
        <v>19691.206859259295</v>
      </c>
      <c r="AU384" s="6">
        <f t="shared" si="655"/>
        <v>19691.206859259295</v>
      </c>
      <c r="AV384" s="6">
        <f t="shared" si="655"/>
        <v>19691.206859259295</v>
      </c>
      <c r="AW384" s="6">
        <f t="shared" si="655"/>
        <v>19691.206859259295</v>
      </c>
      <c r="AX384" s="6">
        <f t="shared" si="655"/>
        <v>20253.259718782294</v>
      </c>
      <c r="AY384" s="6">
        <f t="shared" si="655"/>
        <v>20253.259718782294</v>
      </c>
      <c r="AZ384" s="6">
        <f t="shared" si="655"/>
        <v>20253.259718782294</v>
      </c>
      <c r="BA384" s="6">
        <f t="shared" si="655"/>
        <v>20253.259718782294</v>
      </c>
      <c r="BB384" s="6">
        <f t="shared" si="655"/>
        <v>20826.553635495751</v>
      </c>
      <c r="BC384" s="6">
        <f t="shared" si="655"/>
        <v>20826.553635495751</v>
      </c>
      <c r="BD384" s="6">
        <f t="shared" si="655"/>
        <v>20826.553635495751</v>
      </c>
      <c r="BE384" s="6">
        <f t="shared" si="655"/>
        <v>20826.553635495751</v>
      </c>
      <c r="BF384" s="6">
        <f t="shared" si="655"/>
        <v>21411.313430543491</v>
      </c>
      <c r="BG384" s="6">
        <f t="shared" si="655"/>
        <v>21411.313430543491</v>
      </c>
      <c r="BH384" s="6">
        <f t="shared" si="655"/>
        <v>21411.313430543491</v>
      </c>
      <c r="BI384" s="6">
        <f t="shared" si="655"/>
        <v>21411.313430543491</v>
      </c>
      <c r="BJ384" s="6">
        <f t="shared" si="655"/>
        <v>22007.768421492176</v>
      </c>
      <c r="BK384" s="6">
        <f t="shared" si="655"/>
        <v>22007.768421492176</v>
      </c>
      <c r="BL384" s="6">
        <f t="shared" si="655"/>
        <v>22007.768421492176</v>
      </c>
      <c r="BM384" s="6">
        <f t="shared" si="655"/>
        <v>22007.768421492176</v>
      </c>
      <c r="BN384" s="6">
        <f t="shared" si="655"/>
        <v>22616.152512259836</v>
      </c>
      <c r="BO384" s="6">
        <f t="shared" si="655"/>
        <v>22616.152512259836</v>
      </c>
      <c r="BP384" s="6">
        <f t="shared" si="655"/>
        <v>22616.152512259836</v>
      </c>
      <c r="BQ384" s="6">
        <f t="shared" si="655"/>
        <v>22616.152512259836</v>
      </c>
      <c r="BR384" s="6">
        <f t="shared" si="655"/>
        <v>23236.704284842861</v>
      </c>
      <c r="BS384" s="6">
        <f t="shared" si="655"/>
        <v>23236.704284842861</v>
      </c>
      <c r="BT384" s="6">
        <f t="shared" si="655"/>
        <v>23236.704284842861</v>
      </c>
      <c r="BU384" s="6">
        <f t="shared" ref="BU384:EF384" si="656">BU382-BU383+BU381+BU380</f>
        <v>23236.704284842861</v>
      </c>
      <c r="BV384" s="6">
        <f t="shared" si="656"/>
        <v>23869.667092877535</v>
      </c>
      <c r="BW384" s="6">
        <f t="shared" si="656"/>
        <v>23869.667092877535</v>
      </c>
      <c r="BX384" s="6">
        <f t="shared" si="656"/>
        <v>23869.667092877535</v>
      </c>
      <c r="BY384" s="6">
        <f t="shared" si="656"/>
        <v>23869.667092877535</v>
      </c>
      <c r="BZ384" s="6">
        <f t="shared" si="656"/>
        <v>24515.289157072908</v>
      </c>
      <c r="CA384" s="6">
        <f t="shared" si="656"/>
        <v>24515.289157072908</v>
      </c>
      <c r="CB384" s="6">
        <f t="shared" si="656"/>
        <v>24515.289157072908</v>
      </c>
      <c r="CC384" s="6">
        <f t="shared" si="656"/>
        <v>24515.289157072908</v>
      </c>
      <c r="CD384" s="6">
        <f t="shared" si="656"/>
        <v>25173.823662552168</v>
      </c>
      <c r="CE384" s="6">
        <f t="shared" si="656"/>
        <v>25173.823662552168</v>
      </c>
      <c r="CF384" s="6">
        <f t="shared" si="656"/>
        <v>25173.823662552168</v>
      </c>
      <c r="CG384" s="6">
        <f t="shared" si="656"/>
        <v>25173.823662552168</v>
      </c>
      <c r="CH384" s="6">
        <f t="shared" si="656"/>
        <v>25845.528858141046</v>
      </c>
      <c r="CI384" s="6">
        <f t="shared" si="656"/>
        <v>25845.528858141046</v>
      </c>
      <c r="CJ384" s="6">
        <f t="shared" si="656"/>
        <v>25845.528858141046</v>
      </c>
      <c r="CK384" s="6">
        <f t="shared" si="656"/>
        <v>25845.528858141046</v>
      </c>
      <c r="CL384" s="6">
        <f t="shared" si="656"/>
        <v>26530.668157641696</v>
      </c>
      <c r="CM384" s="6">
        <f t="shared" si="656"/>
        <v>26530.668157641696</v>
      </c>
      <c r="CN384" s="6">
        <f t="shared" si="656"/>
        <v>26530.668157641696</v>
      </c>
      <c r="CO384" s="6">
        <f t="shared" si="656"/>
        <v>26530.668157641696</v>
      </c>
      <c r="CP384" s="6">
        <f t="shared" si="656"/>
        <v>27229.510243132347</v>
      </c>
      <c r="CQ384" s="6">
        <f t="shared" si="656"/>
        <v>27229.510243132347</v>
      </c>
      <c r="CR384" s="6">
        <f t="shared" si="656"/>
        <v>27229.510243132347</v>
      </c>
      <c r="CS384" s="6">
        <f t="shared" si="656"/>
        <v>27229.510243132347</v>
      </c>
      <c r="CT384" s="6">
        <f t="shared" si="656"/>
        <v>27942.329170332825</v>
      </c>
      <c r="CU384" s="6">
        <f t="shared" si="656"/>
        <v>27942.329170332825</v>
      </c>
      <c r="CV384" s="6">
        <f t="shared" si="656"/>
        <v>27942.329170332825</v>
      </c>
      <c r="CW384" s="6">
        <f t="shared" si="656"/>
        <v>27942.329170332825</v>
      </c>
      <c r="CX384" s="6">
        <f t="shared" si="656"/>
        <v>28669.404476077299</v>
      </c>
      <c r="CY384" s="6">
        <f t="shared" si="656"/>
        <v>28669.404476077299</v>
      </c>
      <c r="CZ384" s="6">
        <f t="shared" si="656"/>
        <v>28669.404476077299</v>
      </c>
      <c r="DA384" s="6">
        <f t="shared" si="656"/>
        <v>28669.404476077299</v>
      </c>
      <c r="DB384" s="6">
        <f t="shared" si="656"/>
        <v>29411.021287936681</v>
      </c>
      <c r="DC384" s="6">
        <f t="shared" si="656"/>
        <v>29411.021287936681</v>
      </c>
      <c r="DD384" s="6">
        <f t="shared" si="656"/>
        <v>29411.021287936681</v>
      </c>
      <c r="DE384" s="6">
        <f t="shared" si="656"/>
        <v>29411.021287936681</v>
      </c>
      <c r="DF384" s="6">
        <f t="shared" si="656"/>
        <v>30167.470436033225</v>
      </c>
      <c r="DG384" s="6">
        <f t="shared" si="656"/>
        <v>30167.470436033225</v>
      </c>
      <c r="DH384" s="6">
        <f t="shared" si="656"/>
        <v>30167.470436033225</v>
      </c>
      <c r="DI384" s="6">
        <f t="shared" si="656"/>
        <v>30167.470436033225</v>
      </c>
      <c r="DJ384" s="6">
        <f t="shared" si="656"/>
        <v>30939.048567091708</v>
      </c>
      <c r="DK384" s="6">
        <f t="shared" si="656"/>
        <v>30939.048567091708</v>
      </c>
      <c r="DL384" s="6">
        <f t="shared" si="656"/>
        <v>30939.048567091708</v>
      </c>
      <c r="DM384" s="6">
        <f t="shared" si="656"/>
        <v>30939.048567091708</v>
      </c>
      <c r="DN384" s="6">
        <f t="shared" si="656"/>
        <v>31726.058260771351</v>
      </c>
      <c r="DO384" s="6">
        <f t="shared" si="656"/>
        <v>31726.058260771351</v>
      </c>
      <c r="DP384" s="6">
        <f t="shared" si="656"/>
        <v>31726.058260771351</v>
      </c>
      <c r="DQ384" s="6">
        <f t="shared" si="656"/>
        <v>31726.058260771351</v>
      </c>
      <c r="DR384" s="6">
        <f t="shared" si="656"/>
        <v>0</v>
      </c>
      <c r="DS384" s="6">
        <f t="shared" si="656"/>
        <v>0</v>
      </c>
      <c r="DT384" s="6">
        <f t="shared" si="656"/>
        <v>0</v>
      </c>
      <c r="DU384" s="6">
        <f t="shared" si="656"/>
        <v>0</v>
      </c>
      <c r="DV384" s="6">
        <f t="shared" si="656"/>
        <v>0</v>
      </c>
      <c r="DW384" s="6">
        <f t="shared" si="656"/>
        <v>0</v>
      </c>
      <c r="DX384" s="6">
        <f t="shared" si="656"/>
        <v>0</v>
      </c>
      <c r="DY384" s="6">
        <f t="shared" si="656"/>
        <v>0</v>
      </c>
      <c r="DZ384" s="6">
        <f t="shared" si="656"/>
        <v>0</v>
      </c>
      <c r="EA384" s="6">
        <f t="shared" si="656"/>
        <v>0</v>
      </c>
      <c r="EB384" s="6">
        <f t="shared" si="656"/>
        <v>0</v>
      </c>
      <c r="EC384" s="6">
        <f t="shared" si="656"/>
        <v>0</v>
      </c>
      <c r="ED384" s="6">
        <f t="shared" si="656"/>
        <v>0</v>
      </c>
      <c r="EE384" s="6">
        <f t="shared" si="656"/>
        <v>0</v>
      </c>
      <c r="EF384" s="6">
        <f t="shared" si="656"/>
        <v>0</v>
      </c>
      <c r="EG384" s="6">
        <f t="shared" ref="EG384:FA384" si="657">EG382-EG383+EG381+EG380</f>
        <v>0</v>
      </c>
      <c r="EH384" s="6">
        <f t="shared" si="657"/>
        <v>0</v>
      </c>
      <c r="EI384" s="6">
        <f t="shared" si="657"/>
        <v>0</v>
      </c>
      <c r="EJ384" s="6">
        <f t="shared" si="657"/>
        <v>0</v>
      </c>
      <c r="EK384" s="6">
        <f t="shared" si="657"/>
        <v>0</v>
      </c>
      <c r="EL384" s="6">
        <f t="shared" si="657"/>
        <v>0</v>
      </c>
      <c r="EM384" s="6">
        <f t="shared" si="657"/>
        <v>0</v>
      </c>
      <c r="EN384" s="6">
        <f t="shared" si="657"/>
        <v>0</v>
      </c>
      <c r="EO384" s="6">
        <f t="shared" si="657"/>
        <v>0</v>
      </c>
      <c r="EP384" s="6">
        <f t="shared" si="657"/>
        <v>0</v>
      </c>
      <c r="EQ384" s="6">
        <f t="shared" si="657"/>
        <v>0</v>
      </c>
      <c r="ER384" s="6">
        <f t="shared" si="657"/>
        <v>0</v>
      </c>
      <c r="ES384" s="6">
        <f t="shared" si="657"/>
        <v>0</v>
      </c>
      <c r="ET384" s="6">
        <f t="shared" si="657"/>
        <v>0</v>
      </c>
      <c r="EU384" s="6">
        <f t="shared" si="657"/>
        <v>0</v>
      </c>
      <c r="EV384" s="6">
        <f t="shared" si="657"/>
        <v>0</v>
      </c>
      <c r="EW384" s="6">
        <f t="shared" si="657"/>
        <v>0</v>
      </c>
      <c r="EX384" s="6">
        <f t="shared" si="657"/>
        <v>0</v>
      </c>
      <c r="EY384" s="6">
        <f t="shared" si="657"/>
        <v>0</v>
      </c>
      <c r="EZ384" s="6">
        <f t="shared" si="657"/>
        <v>0</v>
      </c>
      <c r="FA384" s="6">
        <f t="shared" si="657"/>
        <v>0</v>
      </c>
    </row>
    <row r="385" spans="3:157" x14ac:dyDescent="0.35">
      <c r="D385" s="12" t="s">
        <v>383</v>
      </c>
      <c r="E385" s="13"/>
      <c r="F385" s="13"/>
      <c r="G385" s="14">
        <f>XIRR(H384:FA384,H4:FA4)</f>
        <v>4.9913111329078677E-2</v>
      </c>
    </row>
    <row r="387" spans="3:157" x14ac:dyDescent="0.35">
      <c r="C387" s="2" t="s">
        <v>376</v>
      </c>
    </row>
    <row r="388" spans="3:157" x14ac:dyDescent="0.35">
      <c r="D388" s="2" t="s">
        <v>384</v>
      </c>
      <c r="G388" s="7">
        <f>G70</f>
        <v>0.35</v>
      </c>
      <c r="H388" s="6">
        <f>-H380-H381</f>
        <v>0</v>
      </c>
      <c r="I388" s="6">
        <f t="shared" ref="I388:BT388" si="658">-I380-I381</f>
        <v>0</v>
      </c>
      <c r="J388" s="6">
        <f t="shared" si="658"/>
        <v>0</v>
      </c>
      <c r="K388" s="6">
        <f t="shared" si="658"/>
        <v>0</v>
      </c>
      <c r="L388" s="6">
        <f t="shared" si="658"/>
        <v>0</v>
      </c>
      <c r="M388" s="6">
        <f t="shared" si="658"/>
        <v>0</v>
      </c>
      <c r="N388" s="6">
        <f t="shared" si="658"/>
        <v>0</v>
      </c>
      <c r="O388" s="6">
        <f t="shared" si="658"/>
        <v>0</v>
      </c>
      <c r="P388" s="6">
        <f t="shared" si="658"/>
        <v>0</v>
      </c>
      <c r="Q388" s="6">
        <f t="shared" si="658"/>
        <v>0</v>
      </c>
      <c r="R388" s="6">
        <f t="shared" si="658"/>
        <v>0</v>
      </c>
      <c r="S388" s="6">
        <f t="shared" si="658"/>
        <v>0</v>
      </c>
      <c r="T388" s="6">
        <f t="shared" si="658"/>
        <v>0</v>
      </c>
      <c r="U388" s="6">
        <f t="shared" si="658"/>
        <v>0</v>
      </c>
      <c r="V388" s="6">
        <f t="shared" si="658"/>
        <v>-8139.4633945866317</v>
      </c>
      <c r="W388" s="6">
        <f t="shared" si="658"/>
        <v>-15936.004841372944</v>
      </c>
      <c r="X388" s="6">
        <f t="shared" si="658"/>
        <v>-104992.2496086625</v>
      </c>
      <c r="Y388" s="6">
        <f t="shared" si="658"/>
        <v>-104992.2496086625</v>
      </c>
      <c r="Z388" s="6">
        <f t="shared" si="658"/>
        <v>-20838.91607013825</v>
      </c>
      <c r="AA388" s="6">
        <f t="shared" si="658"/>
        <v>-20838.916070138246</v>
      </c>
      <c r="AB388" s="6">
        <f t="shared" si="658"/>
        <v>-20838.916070138246</v>
      </c>
      <c r="AC388" s="6">
        <f t="shared" si="658"/>
        <v>-20838.916070138246</v>
      </c>
      <c r="AD388" s="6">
        <f t="shared" si="658"/>
        <v>-8351.0369423837546</v>
      </c>
      <c r="AE388" s="6">
        <f t="shared" si="658"/>
        <v>-8549.5440875417535</v>
      </c>
      <c r="AF388" s="6">
        <f t="shared" si="658"/>
        <v>-10137.601248805755</v>
      </c>
      <c r="AG388" s="6">
        <f t="shared" si="658"/>
        <v>-10137.601248805755</v>
      </c>
      <c r="AH388" s="6">
        <f t="shared" si="658"/>
        <v>-2523.6865932565784</v>
      </c>
      <c r="AI388" s="6">
        <f t="shared" si="658"/>
        <v>-2523.6865932565784</v>
      </c>
      <c r="AJ388" s="6">
        <f t="shared" si="658"/>
        <v>-2523.6865932565784</v>
      </c>
      <c r="AK388" s="6">
        <f t="shared" si="658"/>
        <v>-2523.6865932565784</v>
      </c>
      <c r="AL388" s="6">
        <f t="shared" si="658"/>
        <v>-2223.4886386758549</v>
      </c>
      <c r="AM388" s="6">
        <f t="shared" si="658"/>
        <v>-2223.4886386758549</v>
      </c>
      <c r="AN388" s="6">
        <f t="shared" si="658"/>
        <v>-2223.4886386758549</v>
      </c>
      <c r="AO388" s="6">
        <f t="shared" si="658"/>
        <v>-2223.4886386758549</v>
      </c>
      <c r="AP388" s="6">
        <f t="shared" si="658"/>
        <v>4816.5456837236597</v>
      </c>
      <c r="AQ388" s="6">
        <f t="shared" si="658"/>
        <v>4816.5456837236597</v>
      </c>
      <c r="AR388" s="6">
        <f t="shared" si="658"/>
        <v>4816.5456837236597</v>
      </c>
      <c r="AS388" s="6">
        <f t="shared" si="658"/>
        <v>4816.5456837236597</v>
      </c>
      <c r="AT388" s="6">
        <f t="shared" si="658"/>
        <v>10602.957539601157</v>
      </c>
      <c r="AU388" s="6">
        <f t="shared" si="658"/>
        <v>10602.957539601157</v>
      </c>
      <c r="AV388" s="6">
        <f t="shared" si="658"/>
        <v>10602.957539601157</v>
      </c>
      <c r="AW388" s="6">
        <f t="shared" si="658"/>
        <v>10602.957539601157</v>
      </c>
      <c r="AX388" s="6">
        <f t="shared" si="658"/>
        <v>10905.601387036619</v>
      </c>
      <c r="AY388" s="6">
        <f t="shared" si="658"/>
        <v>10905.601387036619</v>
      </c>
      <c r="AZ388" s="6">
        <f t="shared" si="658"/>
        <v>10905.601387036619</v>
      </c>
      <c r="BA388" s="6">
        <f t="shared" si="658"/>
        <v>10905.601387036619</v>
      </c>
      <c r="BB388" s="6">
        <f t="shared" si="658"/>
        <v>11214.298111420787</v>
      </c>
      <c r="BC388" s="6">
        <f t="shared" si="658"/>
        <v>11214.298111420787</v>
      </c>
      <c r="BD388" s="6">
        <f t="shared" si="658"/>
        <v>11214.298111420787</v>
      </c>
      <c r="BE388" s="6">
        <f t="shared" si="658"/>
        <v>11214.298111420787</v>
      </c>
      <c r="BF388" s="6">
        <f t="shared" si="658"/>
        <v>11529.168770292647</v>
      </c>
      <c r="BG388" s="6">
        <f t="shared" si="658"/>
        <v>11529.168770292647</v>
      </c>
      <c r="BH388" s="6">
        <f t="shared" si="658"/>
        <v>11529.168770292647</v>
      </c>
      <c r="BI388" s="6">
        <f t="shared" si="658"/>
        <v>11529.168770292647</v>
      </c>
      <c r="BJ388" s="6">
        <f t="shared" si="658"/>
        <v>11850.33684234194</v>
      </c>
      <c r="BK388" s="6">
        <f t="shared" si="658"/>
        <v>11850.33684234194</v>
      </c>
      <c r="BL388" s="6">
        <f t="shared" si="658"/>
        <v>11850.33684234194</v>
      </c>
      <c r="BM388" s="6">
        <f t="shared" si="658"/>
        <v>11850.33684234194</v>
      </c>
      <c r="BN388" s="6">
        <f t="shared" si="658"/>
        <v>12177.928275832219</v>
      </c>
      <c r="BO388" s="6">
        <f t="shared" si="658"/>
        <v>12177.928275832219</v>
      </c>
      <c r="BP388" s="6">
        <f t="shared" si="658"/>
        <v>12177.928275832219</v>
      </c>
      <c r="BQ388" s="6">
        <f t="shared" si="658"/>
        <v>12177.928275832219</v>
      </c>
      <c r="BR388" s="6">
        <f t="shared" si="658"/>
        <v>12512.071537992308</v>
      </c>
      <c r="BS388" s="6">
        <f t="shared" si="658"/>
        <v>12512.071537992308</v>
      </c>
      <c r="BT388" s="6">
        <f t="shared" si="658"/>
        <v>12512.071537992308</v>
      </c>
      <c r="BU388" s="6">
        <f t="shared" ref="BU388:EF388" si="659">-BU380-BU381</f>
        <v>12512.071537992308</v>
      </c>
      <c r="BV388" s="6">
        <f t="shared" si="659"/>
        <v>12852.897665395596</v>
      </c>
      <c r="BW388" s="6">
        <f t="shared" si="659"/>
        <v>12852.897665395596</v>
      </c>
      <c r="BX388" s="6">
        <f t="shared" si="659"/>
        <v>12852.897665395596</v>
      </c>
      <c r="BY388" s="6">
        <f t="shared" si="659"/>
        <v>12852.897665395596</v>
      </c>
      <c r="BZ388" s="6">
        <f t="shared" si="659"/>
        <v>13200.540315346949</v>
      </c>
      <c r="CA388" s="6">
        <f t="shared" si="659"/>
        <v>13200.540315346949</v>
      </c>
      <c r="CB388" s="6">
        <f t="shared" si="659"/>
        <v>13200.540315346949</v>
      </c>
      <c r="CC388" s="6">
        <f t="shared" si="659"/>
        <v>13200.540315346949</v>
      </c>
      <c r="CD388" s="6">
        <f t="shared" si="659"/>
        <v>13555.135818297325</v>
      </c>
      <c r="CE388" s="6">
        <f t="shared" si="659"/>
        <v>13555.135818297325</v>
      </c>
      <c r="CF388" s="6">
        <f t="shared" si="659"/>
        <v>13555.135818297325</v>
      </c>
      <c r="CG388" s="6">
        <f t="shared" si="659"/>
        <v>13555.135818297325</v>
      </c>
      <c r="CH388" s="6">
        <f t="shared" si="659"/>
        <v>13916.823231306716</v>
      </c>
      <c r="CI388" s="6">
        <f t="shared" si="659"/>
        <v>13916.823231306716</v>
      </c>
      <c r="CJ388" s="6">
        <f t="shared" si="659"/>
        <v>13916.823231306716</v>
      </c>
      <c r="CK388" s="6">
        <f t="shared" si="659"/>
        <v>13916.823231306716</v>
      </c>
      <c r="CL388" s="6">
        <f t="shared" si="659"/>
        <v>14285.744392576295</v>
      </c>
      <c r="CM388" s="6">
        <f t="shared" si="659"/>
        <v>14285.744392576295</v>
      </c>
      <c r="CN388" s="6">
        <f t="shared" si="659"/>
        <v>14285.744392576295</v>
      </c>
      <c r="CO388" s="6">
        <f t="shared" si="659"/>
        <v>14285.744392576295</v>
      </c>
      <c r="CP388" s="6">
        <f t="shared" si="659"/>
        <v>14662.043977071262</v>
      </c>
      <c r="CQ388" s="6">
        <f t="shared" si="659"/>
        <v>14662.043977071262</v>
      </c>
      <c r="CR388" s="6">
        <f t="shared" si="659"/>
        <v>14662.043977071262</v>
      </c>
      <c r="CS388" s="6">
        <f t="shared" si="659"/>
        <v>14662.043977071262</v>
      </c>
      <c r="CT388" s="6">
        <f t="shared" si="659"/>
        <v>15045.869553256136</v>
      </c>
      <c r="CU388" s="6">
        <f t="shared" si="659"/>
        <v>15045.869553256136</v>
      </c>
      <c r="CV388" s="6">
        <f t="shared" si="659"/>
        <v>15045.869553256136</v>
      </c>
      <c r="CW388" s="6">
        <f t="shared" si="659"/>
        <v>15045.869553256136</v>
      </c>
      <c r="CX388" s="6">
        <f t="shared" si="659"/>
        <v>15437.371640964699</v>
      </c>
      <c r="CY388" s="6">
        <f t="shared" si="659"/>
        <v>15437.371640964699</v>
      </c>
      <c r="CZ388" s="6">
        <f t="shared" si="659"/>
        <v>15437.371640964699</v>
      </c>
      <c r="DA388" s="6">
        <f t="shared" si="659"/>
        <v>15437.371640964699</v>
      </c>
      <c r="DB388" s="6">
        <f t="shared" si="659"/>
        <v>15836.703770427441</v>
      </c>
      <c r="DC388" s="6">
        <f t="shared" si="659"/>
        <v>15836.703770427441</v>
      </c>
      <c r="DD388" s="6">
        <f t="shared" si="659"/>
        <v>15836.703770427441</v>
      </c>
      <c r="DE388" s="6">
        <f t="shared" si="659"/>
        <v>15836.703770427441</v>
      </c>
      <c r="DF388" s="6">
        <f t="shared" si="659"/>
        <v>16244.022542479426</v>
      </c>
      <c r="DG388" s="6">
        <f t="shared" si="659"/>
        <v>16244.022542479426</v>
      </c>
      <c r="DH388" s="6">
        <f t="shared" si="659"/>
        <v>16244.022542479426</v>
      </c>
      <c r="DI388" s="6">
        <f t="shared" si="659"/>
        <v>16244.022542479426</v>
      </c>
      <c r="DJ388" s="6">
        <f t="shared" si="659"/>
        <v>16659.487689972459</v>
      </c>
      <c r="DK388" s="6">
        <f t="shared" si="659"/>
        <v>16659.487689972459</v>
      </c>
      <c r="DL388" s="6">
        <f t="shared" si="659"/>
        <v>16659.487689972459</v>
      </c>
      <c r="DM388" s="6">
        <f t="shared" si="659"/>
        <v>16659.487689972459</v>
      </c>
      <c r="DN388" s="6">
        <f t="shared" si="659"/>
        <v>17083.262140415347</v>
      </c>
      <c r="DO388" s="6">
        <f t="shared" si="659"/>
        <v>17083.262140415347</v>
      </c>
      <c r="DP388" s="6">
        <f t="shared" si="659"/>
        <v>17083.262140415347</v>
      </c>
      <c r="DQ388" s="6">
        <f t="shared" si="659"/>
        <v>17083.262140415347</v>
      </c>
      <c r="DR388" s="6">
        <f t="shared" si="659"/>
        <v>0</v>
      </c>
      <c r="DS388" s="6">
        <f t="shared" si="659"/>
        <v>0</v>
      </c>
      <c r="DT388" s="6">
        <f t="shared" si="659"/>
        <v>0</v>
      </c>
      <c r="DU388" s="6">
        <f t="shared" si="659"/>
        <v>0</v>
      </c>
      <c r="DV388" s="6">
        <f t="shared" si="659"/>
        <v>0</v>
      </c>
      <c r="DW388" s="6">
        <f t="shared" si="659"/>
        <v>0</v>
      </c>
      <c r="DX388" s="6">
        <f t="shared" si="659"/>
        <v>0</v>
      </c>
      <c r="DY388" s="6">
        <f t="shared" si="659"/>
        <v>0</v>
      </c>
      <c r="DZ388" s="6">
        <f t="shared" si="659"/>
        <v>0</v>
      </c>
      <c r="EA388" s="6">
        <f t="shared" si="659"/>
        <v>0</v>
      </c>
      <c r="EB388" s="6">
        <f t="shared" si="659"/>
        <v>0</v>
      </c>
      <c r="EC388" s="6">
        <f t="shared" si="659"/>
        <v>0</v>
      </c>
      <c r="ED388" s="6">
        <f t="shared" si="659"/>
        <v>0</v>
      </c>
      <c r="EE388" s="6">
        <f t="shared" si="659"/>
        <v>0</v>
      </c>
      <c r="EF388" s="6">
        <f t="shared" si="659"/>
        <v>0</v>
      </c>
      <c r="EG388" s="6">
        <f t="shared" ref="EG388:FA388" si="660">-EG380-EG381</f>
        <v>0</v>
      </c>
      <c r="EH388" s="6">
        <f t="shared" si="660"/>
        <v>0</v>
      </c>
      <c r="EI388" s="6">
        <f t="shared" si="660"/>
        <v>0</v>
      </c>
      <c r="EJ388" s="6">
        <f t="shared" si="660"/>
        <v>0</v>
      </c>
      <c r="EK388" s="6">
        <f t="shared" si="660"/>
        <v>0</v>
      </c>
      <c r="EL388" s="6">
        <f t="shared" si="660"/>
        <v>0</v>
      </c>
      <c r="EM388" s="6">
        <f t="shared" si="660"/>
        <v>0</v>
      </c>
      <c r="EN388" s="6">
        <f t="shared" si="660"/>
        <v>0</v>
      </c>
      <c r="EO388" s="6">
        <f t="shared" si="660"/>
        <v>0</v>
      </c>
      <c r="EP388" s="6">
        <f t="shared" si="660"/>
        <v>0</v>
      </c>
      <c r="EQ388" s="6">
        <f t="shared" si="660"/>
        <v>0</v>
      </c>
      <c r="ER388" s="6">
        <f t="shared" si="660"/>
        <v>0</v>
      </c>
      <c r="ES388" s="6">
        <f t="shared" si="660"/>
        <v>0</v>
      </c>
      <c r="ET388" s="6">
        <f t="shared" si="660"/>
        <v>0</v>
      </c>
      <c r="EU388" s="6">
        <f t="shared" si="660"/>
        <v>0</v>
      </c>
      <c r="EV388" s="6">
        <f t="shared" si="660"/>
        <v>0</v>
      </c>
      <c r="EW388" s="6">
        <f t="shared" si="660"/>
        <v>0</v>
      </c>
      <c r="EX388" s="6">
        <f t="shared" si="660"/>
        <v>0</v>
      </c>
      <c r="EY388" s="6">
        <f t="shared" si="660"/>
        <v>0</v>
      </c>
      <c r="EZ388" s="6">
        <f t="shared" si="660"/>
        <v>0</v>
      </c>
      <c r="FA388" s="6">
        <f t="shared" si="660"/>
        <v>0</v>
      </c>
    </row>
    <row r="389" spans="3:157" x14ac:dyDescent="0.35">
      <c r="D389" s="2" t="s">
        <v>385</v>
      </c>
      <c r="H389" s="6">
        <f>G392</f>
        <v>0</v>
      </c>
      <c r="I389" s="6">
        <f t="shared" ref="I389:BT389" si="661">H392</f>
        <v>0</v>
      </c>
      <c r="J389" s="6">
        <f t="shared" si="661"/>
        <v>0</v>
      </c>
      <c r="K389" s="6">
        <f t="shared" si="661"/>
        <v>0</v>
      </c>
      <c r="L389" s="6">
        <f t="shared" si="661"/>
        <v>0</v>
      </c>
      <c r="M389" s="6">
        <f t="shared" si="661"/>
        <v>0</v>
      </c>
      <c r="N389" s="6">
        <f t="shared" si="661"/>
        <v>0</v>
      </c>
      <c r="O389" s="6">
        <f t="shared" si="661"/>
        <v>0</v>
      </c>
      <c r="P389" s="6">
        <f t="shared" si="661"/>
        <v>0</v>
      </c>
      <c r="Q389" s="6">
        <f t="shared" si="661"/>
        <v>0</v>
      </c>
      <c r="R389" s="6">
        <f t="shared" si="661"/>
        <v>0</v>
      </c>
      <c r="S389" s="6">
        <f t="shared" si="661"/>
        <v>0</v>
      </c>
      <c r="T389" s="6">
        <f t="shared" si="661"/>
        <v>0</v>
      </c>
      <c r="U389" s="6">
        <f t="shared" si="661"/>
        <v>0</v>
      </c>
      <c r="V389" s="6">
        <f t="shared" si="661"/>
        <v>0</v>
      </c>
      <c r="W389" s="6">
        <f t="shared" si="661"/>
        <v>8139.4633945866317</v>
      </c>
      <c r="X389" s="6">
        <f t="shared" si="661"/>
        <v>24075.468235959575</v>
      </c>
      <c r="Y389" s="6">
        <f t="shared" si="661"/>
        <v>129067.71784462208</v>
      </c>
      <c r="Z389" s="6">
        <f t="shared" si="661"/>
        <v>234059.9674532846</v>
      </c>
      <c r="AA389" s="6">
        <f t="shared" si="661"/>
        <v>254898.88352342285</v>
      </c>
      <c r="AB389" s="6">
        <f t="shared" si="661"/>
        <v>275737.7995935611</v>
      </c>
      <c r="AC389" s="6">
        <f t="shared" si="661"/>
        <v>296576.71566369932</v>
      </c>
      <c r="AD389" s="6">
        <f t="shared" si="661"/>
        <v>317415.63173383754</v>
      </c>
      <c r="AE389" s="6">
        <f t="shared" si="661"/>
        <v>325766.66867622128</v>
      </c>
      <c r="AF389" s="6">
        <f t="shared" si="661"/>
        <v>334316.21276376303</v>
      </c>
      <c r="AG389" s="6">
        <f t="shared" si="661"/>
        <v>344453.81401256879</v>
      </c>
      <c r="AH389" s="6">
        <f t="shared" si="661"/>
        <v>354591.41526137455</v>
      </c>
      <c r="AI389" s="6">
        <f t="shared" si="661"/>
        <v>357115.10185463115</v>
      </c>
      <c r="AJ389" s="6">
        <f t="shared" si="661"/>
        <v>359638.78844788775</v>
      </c>
      <c r="AK389" s="6">
        <f t="shared" si="661"/>
        <v>362162.47504114435</v>
      </c>
      <c r="AL389" s="6">
        <f t="shared" si="661"/>
        <v>364686.16163440095</v>
      </c>
      <c r="AM389" s="6">
        <f t="shared" si="661"/>
        <v>366909.65027307678</v>
      </c>
      <c r="AN389" s="6">
        <f t="shared" si="661"/>
        <v>369133.13891175261</v>
      </c>
      <c r="AO389" s="6">
        <f t="shared" si="661"/>
        <v>371356.62755042844</v>
      </c>
      <c r="AP389" s="6">
        <f t="shared" si="661"/>
        <v>373580.11618910427</v>
      </c>
      <c r="AQ389" s="6">
        <f t="shared" si="661"/>
        <v>368763.57050538063</v>
      </c>
      <c r="AR389" s="6">
        <f t="shared" si="661"/>
        <v>363947.02482165699</v>
      </c>
      <c r="AS389" s="6">
        <f t="shared" si="661"/>
        <v>359130.47913793335</v>
      </c>
      <c r="AT389" s="6">
        <f t="shared" si="661"/>
        <v>354313.93345420971</v>
      </c>
      <c r="AU389" s="6">
        <f t="shared" si="661"/>
        <v>343710.97591460857</v>
      </c>
      <c r="AV389" s="6">
        <f t="shared" si="661"/>
        <v>333108.01837500744</v>
      </c>
      <c r="AW389" s="6">
        <f t="shared" si="661"/>
        <v>322505.0608354063</v>
      </c>
      <c r="AX389" s="6">
        <f t="shared" si="661"/>
        <v>311902.10329580517</v>
      </c>
      <c r="AY389" s="6">
        <f t="shared" si="661"/>
        <v>300996.50190876855</v>
      </c>
      <c r="AZ389" s="6">
        <f t="shared" si="661"/>
        <v>290090.90052173194</v>
      </c>
      <c r="BA389" s="6">
        <f t="shared" si="661"/>
        <v>279185.29913469532</v>
      </c>
      <c r="BB389" s="6">
        <f t="shared" si="661"/>
        <v>268279.69774765871</v>
      </c>
      <c r="BC389" s="6">
        <f t="shared" si="661"/>
        <v>257065.39963623791</v>
      </c>
      <c r="BD389" s="6">
        <f t="shared" si="661"/>
        <v>245851.10152481712</v>
      </c>
      <c r="BE389" s="6">
        <f t="shared" si="661"/>
        <v>234636.80341339632</v>
      </c>
      <c r="BF389" s="6">
        <f t="shared" si="661"/>
        <v>223422.50530197553</v>
      </c>
      <c r="BG389" s="6">
        <f t="shared" si="661"/>
        <v>211893.33653168287</v>
      </c>
      <c r="BH389" s="6">
        <f t="shared" si="661"/>
        <v>200364.16776139021</v>
      </c>
      <c r="BI389" s="6">
        <f t="shared" si="661"/>
        <v>188834.99899109756</v>
      </c>
      <c r="BJ389" s="6">
        <f t="shared" si="661"/>
        <v>177305.8302208049</v>
      </c>
      <c r="BK389" s="6">
        <f t="shared" si="661"/>
        <v>165455.49337846297</v>
      </c>
      <c r="BL389" s="6">
        <f t="shared" si="661"/>
        <v>153605.15653612104</v>
      </c>
      <c r="BM389" s="6">
        <f t="shared" si="661"/>
        <v>141754.81969377911</v>
      </c>
      <c r="BN389" s="6">
        <f t="shared" si="661"/>
        <v>129904.48285143716</v>
      </c>
      <c r="BO389" s="6">
        <f t="shared" si="661"/>
        <v>117726.55457560494</v>
      </c>
      <c r="BP389" s="6">
        <f t="shared" si="661"/>
        <v>105548.62629977272</v>
      </c>
      <c r="BQ389" s="6">
        <f t="shared" si="661"/>
        <v>93370.698023940495</v>
      </c>
      <c r="BR389" s="6">
        <f t="shared" si="661"/>
        <v>81192.769748108272</v>
      </c>
      <c r="BS389" s="6">
        <f t="shared" si="661"/>
        <v>68680.698210115967</v>
      </c>
      <c r="BT389" s="6">
        <f t="shared" si="661"/>
        <v>56168.626672123661</v>
      </c>
      <c r="BU389" s="6">
        <f t="shared" ref="BU389:EF389" si="662">BT392</f>
        <v>43656.555134131355</v>
      </c>
      <c r="BV389" s="6">
        <f t="shared" si="662"/>
        <v>31144.483596139049</v>
      </c>
      <c r="BW389" s="6">
        <f t="shared" si="662"/>
        <v>18291.585930743451</v>
      </c>
      <c r="BX389" s="6">
        <f t="shared" si="662"/>
        <v>5438.6882653478551</v>
      </c>
      <c r="BY389" s="6">
        <f t="shared" si="662"/>
        <v>0</v>
      </c>
      <c r="BZ389" s="6">
        <f t="shared" si="662"/>
        <v>0</v>
      </c>
      <c r="CA389" s="6">
        <f t="shared" si="662"/>
        <v>0</v>
      </c>
      <c r="CB389" s="6">
        <f t="shared" si="662"/>
        <v>0</v>
      </c>
      <c r="CC389" s="6">
        <f t="shared" si="662"/>
        <v>0</v>
      </c>
      <c r="CD389" s="6">
        <f t="shared" si="662"/>
        <v>0</v>
      </c>
      <c r="CE389" s="6">
        <f t="shared" si="662"/>
        <v>0</v>
      </c>
      <c r="CF389" s="6">
        <f t="shared" si="662"/>
        <v>0</v>
      </c>
      <c r="CG389" s="6">
        <f t="shared" si="662"/>
        <v>0</v>
      </c>
      <c r="CH389" s="6">
        <f t="shared" si="662"/>
        <v>0</v>
      </c>
      <c r="CI389" s="6">
        <f t="shared" si="662"/>
        <v>0</v>
      </c>
      <c r="CJ389" s="6">
        <f t="shared" si="662"/>
        <v>0</v>
      </c>
      <c r="CK389" s="6">
        <f t="shared" si="662"/>
        <v>0</v>
      </c>
      <c r="CL389" s="6">
        <f t="shared" si="662"/>
        <v>0</v>
      </c>
      <c r="CM389" s="6">
        <f t="shared" si="662"/>
        <v>0</v>
      </c>
      <c r="CN389" s="6">
        <f t="shared" si="662"/>
        <v>0</v>
      </c>
      <c r="CO389" s="6">
        <f t="shared" si="662"/>
        <v>0</v>
      </c>
      <c r="CP389" s="6">
        <f t="shared" si="662"/>
        <v>0</v>
      </c>
      <c r="CQ389" s="6">
        <f t="shared" si="662"/>
        <v>0</v>
      </c>
      <c r="CR389" s="6">
        <f t="shared" si="662"/>
        <v>0</v>
      </c>
      <c r="CS389" s="6">
        <f t="shared" si="662"/>
        <v>0</v>
      </c>
      <c r="CT389" s="6">
        <f t="shared" si="662"/>
        <v>0</v>
      </c>
      <c r="CU389" s="6">
        <f t="shared" si="662"/>
        <v>0</v>
      </c>
      <c r="CV389" s="6">
        <f t="shared" si="662"/>
        <v>0</v>
      </c>
      <c r="CW389" s="6">
        <f t="shared" si="662"/>
        <v>0</v>
      </c>
      <c r="CX389" s="6">
        <f t="shared" si="662"/>
        <v>0</v>
      </c>
      <c r="CY389" s="6">
        <f t="shared" si="662"/>
        <v>0</v>
      </c>
      <c r="CZ389" s="6">
        <f t="shared" si="662"/>
        <v>0</v>
      </c>
      <c r="DA389" s="6">
        <f t="shared" si="662"/>
        <v>0</v>
      </c>
      <c r="DB389" s="6">
        <f t="shared" si="662"/>
        <v>0</v>
      </c>
      <c r="DC389" s="6">
        <f t="shared" si="662"/>
        <v>0</v>
      </c>
      <c r="DD389" s="6">
        <f t="shared" si="662"/>
        <v>0</v>
      </c>
      <c r="DE389" s="6">
        <f t="shared" si="662"/>
        <v>0</v>
      </c>
      <c r="DF389" s="6">
        <f t="shared" si="662"/>
        <v>0</v>
      </c>
      <c r="DG389" s="6">
        <f t="shared" si="662"/>
        <v>0</v>
      </c>
      <c r="DH389" s="6">
        <f t="shared" si="662"/>
        <v>0</v>
      </c>
      <c r="DI389" s="6">
        <f t="shared" si="662"/>
        <v>0</v>
      </c>
      <c r="DJ389" s="6">
        <f t="shared" si="662"/>
        <v>0</v>
      </c>
      <c r="DK389" s="6">
        <f t="shared" si="662"/>
        <v>0</v>
      </c>
      <c r="DL389" s="6">
        <f t="shared" si="662"/>
        <v>0</v>
      </c>
      <c r="DM389" s="6">
        <f t="shared" si="662"/>
        <v>0</v>
      </c>
      <c r="DN389" s="6">
        <f t="shared" si="662"/>
        <v>0</v>
      </c>
      <c r="DO389" s="6">
        <f t="shared" si="662"/>
        <v>0</v>
      </c>
      <c r="DP389" s="6">
        <f t="shared" si="662"/>
        <v>0</v>
      </c>
      <c r="DQ389" s="6">
        <f t="shared" si="662"/>
        <v>0</v>
      </c>
      <c r="DR389" s="6">
        <f t="shared" si="662"/>
        <v>0</v>
      </c>
      <c r="DS389" s="6">
        <f t="shared" si="662"/>
        <v>0</v>
      </c>
      <c r="DT389" s="6">
        <f t="shared" si="662"/>
        <v>0</v>
      </c>
      <c r="DU389" s="6">
        <f t="shared" si="662"/>
        <v>0</v>
      </c>
      <c r="DV389" s="6">
        <f t="shared" si="662"/>
        <v>0</v>
      </c>
      <c r="DW389" s="6">
        <f t="shared" si="662"/>
        <v>0</v>
      </c>
      <c r="DX389" s="6">
        <f t="shared" si="662"/>
        <v>0</v>
      </c>
      <c r="DY389" s="6">
        <f t="shared" si="662"/>
        <v>0</v>
      </c>
      <c r="DZ389" s="6">
        <f t="shared" si="662"/>
        <v>0</v>
      </c>
      <c r="EA389" s="6">
        <f t="shared" si="662"/>
        <v>0</v>
      </c>
      <c r="EB389" s="6">
        <f t="shared" si="662"/>
        <v>0</v>
      </c>
      <c r="EC389" s="6">
        <f t="shared" si="662"/>
        <v>0</v>
      </c>
      <c r="ED389" s="6">
        <f t="shared" si="662"/>
        <v>0</v>
      </c>
      <c r="EE389" s="6">
        <f t="shared" si="662"/>
        <v>0</v>
      </c>
      <c r="EF389" s="6">
        <f t="shared" si="662"/>
        <v>0</v>
      </c>
      <c r="EG389" s="6">
        <f t="shared" ref="EG389:FA389" si="663">EF392</f>
        <v>0</v>
      </c>
      <c r="EH389" s="6">
        <f t="shared" si="663"/>
        <v>0</v>
      </c>
      <c r="EI389" s="6">
        <f t="shared" si="663"/>
        <v>0</v>
      </c>
      <c r="EJ389" s="6">
        <f t="shared" si="663"/>
        <v>0</v>
      </c>
      <c r="EK389" s="6">
        <f t="shared" si="663"/>
        <v>0</v>
      </c>
      <c r="EL389" s="6">
        <f t="shared" si="663"/>
        <v>0</v>
      </c>
      <c r="EM389" s="6">
        <f t="shared" si="663"/>
        <v>0</v>
      </c>
      <c r="EN389" s="6">
        <f t="shared" si="663"/>
        <v>0</v>
      </c>
      <c r="EO389" s="6">
        <f t="shared" si="663"/>
        <v>0</v>
      </c>
      <c r="EP389" s="6">
        <f t="shared" si="663"/>
        <v>0</v>
      </c>
      <c r="EQ389" s="6">
        <f t="shared" si="663"/>
        <v>0</v>
      </c>
      <c r="ER389" s="6">
        <f t="shared" si="663"/>
        <v>0</v>
      </c>
      <c r="ES389" s="6">
        <f t="shared" si="663"/>
        <v>0</v>
      </c>
      <c r="ET389" s="6">
        <f t="shared" si="663"/>
        <v>0</v>
      </c>
      <c r="EU389" s="6">
        <f t="shared" si="663"/>
        <v>0</v>
      </c>
      <c r="EV389" s="6">
        <f t="shared" si="663"/>
        <v>0</v>
      </c>
      <c r="EW389" s="6">
        <f t="shared" si="663"/>
        <v>0</v>
      </c>
      <c r="EX389" s="6">
        <f t="shared" si="663"/>
        <v>0</v>
      </c>
      <c r="EY389" s="6">
        <f t="shared" si="663"/>
        <v>0</v>
      </c>
      <c r="EZ389" s="6">
        <f t="shared" si="663"/>
        <v>0</v>
      </c>
      <c r="FA389" s="6">
        <f t="shared" si="663"/>
        <v>0</v>
      </c>
    </row>
    <row r="390" spans="3:157" x14ac:dyDescent="0.35">
      <c r="D390" s="2" t="s">
        <v>386</v>
      </c>
      <c r="H390" s="6">
        <f>MAX(-H388,0)</f>
        <v>0</v>
      </c>
      <c r="I390" s="6">
        <f t="shared" ref="I390:BT390" si="664">MAX(-I388,0)</f>
        <v>0</v>
      </c>
      <c r="J390" s="6">
        <f t="shared" si="664"/>
        <v>0</v>
      </c>
      <c r="K390" s="6">
        <f t="shared" si="664"/>
        <v>0</v>
      </c>
      <c r="L390" s="6">
        <f t="shared" si="664"/>
        <v>0</v>
      </c>
      <c r="M390" s="6">
        <f t="shared" si="664"/>
        <v>0</v>
      </c>
      <c r="N390" s="6">
        <f t="shared" si="664"/>
        <v>0</v>
      </c>
      <c r="O390" s="6">
        <f t="shared" si="664"/>
        <v>0</v>
      </c>
      <c r="P390" s="6">
        <f t="shared" si="664"/>
        <v>0</v>
      </c>
      <c r="Q390" s="6">
        <f t="shared" si="664"/>
        <v>0</v>
      </c>
      <c r="R390" s="6">
        <f t="shared" si="664"/>
        <v>0</v>
      </c>
      <c r="S390" s="6">
        <f t="shared" si="664"/>
        <v>0</v>
      </c>
      <c r="T390" s="6">
        <f t="shared" si="664"/>
        <v>0</v>
      </c>
      <c r="U390" s="6">
        <f t="shared" si="664"/>
        <v>0</v>
      </c>
      <c r="V390" s="6">
        <f t="shared" si="664"/>
        <v>8139.4633945866317</v>
      </c>
      <c r="W390" s="6">
        <f t="shared" si="664"/>
        <v>15936.004841372944</v>
      </c>
      <c r="X390" s="6">
        <f t="shared" si="664"/>
        <v>104992.2496086625</v>
      </c>
      <c r="Y390" s="6">
        <f t="shared" si="664"/>
        <v>104992.2496086625</v>
      </c>
      <c r="Z390" s="6">
        <f t="shared" si="664"/>
        <v>20838.91607013825</v>
      </c>
      <c r="AA390" s="6">
        <f t="shared" si="664"/>
        <v>20838.916070138246</v>
      </c>
      <c r="AB390" s="6">
        <f t="shared" si="664"/>
        <v>20838.916070138246</v>
      </c>
      <c r="AC390" s="6">
        <f t="shared" si="664"/>
        <v>20838.916070138246</v>
      </c>
      <c r="AD390" s="6">
        <f t="shared" si="664"/>
        <v>8351.0369423837546</v>
      </c>
      <c r="AE390" s="6">
        <f t="shared" si="664"/>
        <v>8549.5440875417535</v>
      </c>
      <c r="AF390" s="6">
        <f t="shared" si="664"/>
        <v>10137.601248805755</v>
      </c>
      <c r="AG390" s="6">
        <f t="shared" si="664"/>
        <v>10137.601248805755</v>
      </c>
      <c r="AH390" s="6">
        <f t="shared" si="664"/>
        <v>2523.6865932565784</v>
      </c>
      <c r="AI390" s="6">
        <f t="shared" si="664"/>
        <v>2523.6865932565784</v>
      </c>
      <c r="AJ390" s="6">
        <f t="shared" si="664"/>
        <v>2523.6865932565784</v>
      </c>
      <c r="AK390" s="6">
        <f t="shared" si="664"/>
        <v>2523.6865932565784</v>
      </c>
      <c r="AL390" s="6">
        <f t="shared" si="664"/>
        <v>2223.4886386758549</v>
      </c>
      <c r="AM390" s="6">
        <f t="shared" si="664"/>
        <v>2223.4886386758549</v>
      </c>
      <c r="AN390" s="6">
        <f t="shared" si="664"/>
        <v>2223.4886386758549</v>
      </c>
      <c r="AO390" s="6">
        <f t="shared" si="664"/>
        <v>2223.4886386758549</v>
      </c>
      <c r="AP390" s="6">
        <f t="shared" si="664"/>
        <v>0</v>
      </c>
      <c r="AQ390" s="6">
        <f t="shared" si="664"/>
        <v>0</v>
      </c>
      <c r="AR390" s="6">
        <f t="shared" si="664"/>
        <v>0</v>
      </c>
      <c r="AS390" s="6">
        <f t="shared" si="664"/>
        <v>0</v>
      </c>
      <c r="AT390" s="6">
        <f t="shared" si="664"/>
        <v>0</v>
      </c>
      <c r="AU390" s="6">
        <f t="shared" si="664"/>
        <v>0</v>
      </c>
      <c r="AV390" s="6">
        <f t="shared" si="664"/>
        <v>0</v>
      </c>
      <c r="AW390" s="6">
        <f t="shared" si="664"/>
        <v>0</v>
      </c>
      <c r="AX390" s="6">
        <f t="shared" si="664"/>
        <v>0</v>
      </c>
      <c r="AY390" s="6">
        <f t="shared" si="664"/>
        <v>0</v>
      </c>
      <c r="AZ390" s="6">
        <f t="shared" si="664"/>
        <v>0</v>
      </c>
      <c r="BA390" s="6">
        <f t="shared" si="664"/>
        <v>0</v>
      </c>
      <c r="BB390" s="6">
        <f t="shared" si="664"/>
        <v>0</v>
      </c>
      <c r="BC390" s="6">
        <f t="shared" si="664"/>
        <v>0</v>
      </c>
      <c r="BD390" s="6">
        <f t="shared" si="664"/>
        <v>0</v>
      </c>
      <c r="BE390" s="6">
        <f t="shared" si="664"/>
        <v>0</v>
      </c>
      <c r="BF390" s="6">
        <f t="shared" si="664"/>
        <v>0</v>
      </c>
      <c r="BG390" s="6">
        <f t="shared" si="664"/>
        <v>0</v>
      </c>
      <c r="BH390" s="6">
        <f t="shared" si="664"/>
        <v>0</v>
      </c>
      <c r="BI390" s="6">
        <f t="shared" si="664"/>
        <v>0</v>
      </c>
      <c r="BJ390" s="6">
        <f t="shared" si="664"/>
        <v>0</v>
      </c>
      <c r="BK390" s="6">
        <f t="shared" si="664"/>
        <v>0</v>
      </c>
      <c r="BL390" s="6">
        <f t="shared" si="664"/>
        <v>0</v>
      </c>
      <c r="BM390" s="6">
        <f t="shared" si="664"/>
        <v>0</v>
      </c>
      <c r="BN390" s="6">
        <f t="shared" si="664"/>
        <v>0</v>
      </c>
      <c r="BO390" s="6">
        <f t="shared" si="664"/>
        <v>0</v>
      </c>
      <c r="BP390" s="6">
        <f t="shared" si="664"/>
        <v>0</v>
      </c>
      <c r="BQ390" s="6">
        <f t="shared" si="664"/>
        <v>0</v>
      </c>
      <c r="BR390" s="6">
        <f t="shared" si="664"/>
        <v>0</v>
      </c>
      <c r="BS390" s="6">
        <f t="shared" si="664"/>
        <v>0</v>
      </c>
      <c r="BT390" s="6">
        <f t="shared" si="664"/>
        <v>0</v>
      </c>
      <c r="BU390" s="6">
        <f t="shared" ref="BU390:EF390" si="665">MAX(-BU388,0)</f>
        <v>0</v>
      </c>
      <c r="BV390" s="6">
        <f t="shared" si="665"/>
        <v>0</v>
      </c>
      <c r="BW390" s="6">
        <f t="shared" si="665"/>
        <v>0</v>
      </c>
      <c r="BX390" s="6">
        <f t="shared" si="665"/>
        <v>0</v>
      </c>
      <c r="BY390" s="6">
        <f t="shared" si="665"/>
        <v>0</v>
      </c>
      <c r="BZ390" s="6">
        <f t="shared" si="665"/>
        <v>0</v>
      </c>
      <c r="CA390" s="6">
        <f t="shared" si="665"/>
        <v>0</v>
      </c>
      <c r="CB390" s="6">
        <f t="shared" si="665"/>
        <v>0</v>
      </c>
      <c r="CC390" s="6">
        <f t="shared" si="665"/>
        <v>0</v>
      </c>
      <c r="CD390" s="6">
        <f t="shared" si="665"/>
        <v>0</v>
      </c>
      <c r="CE390" s="6">
        <f t="shared" si="665"/>
        <v>0</v>
      </c>
      <c r="CF390" s="6">
        <f t="shared" si="665"/>
        <v>0</v>
      </c>
      <c r="CG390" s="6">
        <f t="shared" si="665"/>
        <v>0</v>
      </c>
      <c r="CH390" s="6">
        <f t="shared" si="665"/>
        <v>0</v>
      </c>
      <c r="CI390" s="6">
        <f t="shared" si="665"/>
        <v>0</v>
      </c>
      <c r="CJ390" s="6">
        <f t="shared" si="665"/>
        <v>0</v>
      </c>
      <c r="CK390" s="6">
        <f t="shared" si="665"/>
        <v>0</v>
      </c>
      <c r="CL390" s="6">
        <f t="shared" si="665"/>
        <v>0</v>
      </c>
      <c r="CM390" s="6">
        <f t="shared" si="665"/>
        <v>0</v>
      </c>
      <c r="CN390" s="6">
        <f t="shared" si="665"/>
        <v>0</v>
      </c>
      <c r="CO390" s="6">
        <f t="shared" si="665"/>
        <v>0</v>
      </c>
      <c r="CP390" s="6">
        <f t="shared" si="665"/>
        <v>0</v>
      </c>
      <c r="CQ390" s="6">
        <f t="shared" si="665"/>
        <v>0</v>
      </c>
      <c r="CR390" s="6">
        <f t="shared" si="665"/>
        <v>0</v>
      </c>
      <c r="CS390" s="6">
        <f t="shared" si="665"/>
        <v>0</v>
      </c>
      <c r="CT390" s="6">
        <f t="shared" si="665"/>
        <v>0</v>
      </c>
      <c r="CU390" s="6">
        <f t="shared" si="665"/>
        <v>0</v>
      </c>
      <c r="CV390" s="6">
        <f t="shared" si="665"/>
        <v>0</v>
      </c>
      <c r="CW390" s="6">
        <f t="shared" si="665"/>
        <v>0</v>
      </c>
      <c r="CX390" s="6">
        <f t="shared" si="665"/>
        <v>0</v>
      </c>
      <c r="CY390" s="6">
        <f t="shared" si="665"/>
        <v>0</v>
      </c>
      <c r="CZ390" s="6">
        <f t="shared" si="665"/>
        <v>0</v>
      </c>
      <c r="DA390" s="6">
        <f t="shared" si="665"/>
        <v>0</v>
      </c>
      <c r="DB390" s="6">
        <f t="shared" si="665"/>
        <v>0</v>
      </c>
      <c r="DC390" s="6">
        <f t="shared" si="665"/>
        <v>0</v>
      </c>
      <c r="DD390" s="6">
        <f t="shared" si="665"/>
        <v>0</v>
      </c>
      <c r="DE390" s="6">
        <f t="shared" si="665"/>
        <v>0</v>
      </c>
      <c r="DF390" s="6">
        <f t="shared" si="665"/>
        <v>0</v>
      </c>
      <c r="DG390" s="6">
        <f t="shared" si="665"/>
        <v>0</v>
      </c>
      <c r="DH390" s="6">
        <f t="shared" si="665"/>
        <v>0</v>
      </c>
      <c r="DI390" s="6">
        <f t="shared" si="665"/>
        <v>0</v>
      </c>
      <c r="DJ390" s="6">
        <f t="shared" si="665"/>
        <v>0</v>
      </c>
      <c r="DK390" s="6">
        <f t="shared" si="665"/>
        <v>0</v>
      </c>
      <c r="DL390" s="6">
        <f t="shared" si="665"/>
        <v>0</v>
      </c>
      <c r="DM390" s="6">
        <f t="shared" si="665"/>
        <v>0</v>
      </c>
      <c r="DN390" s="6">
        <f t="shared" si="665"/>
        <v>0</v>
      </c>
      <c r="DO390" s="6">
        <f t="shared" si="665"/>
        <v>0</v>
      </c>
      <c r="DP390" s="6">
        <f t="shared" si="665"/>
        <v>0</v>
      </c>
      <c r="DQ390" s="6">
        <f t="shared" si="665"/>
        <v>0</v>
      </c>
      <c r="DR390" s="6">
        <f t="shared" si="665"/>
        <v>0</v>
      </c>
      <c r="DS390" s="6">
        <f t="shared" si="665"/>
        <v>0</v>
      </c>
      <c r="DT390" s="6">
        <f t="shared" si="665"/>
        <v>0</v>
      </c>
      <c r="DU390" s="6">
        <f t="shared" si="665"/>
        <v>0</v>
      </c>
      <c r="DV390" s="6">
        <f t="shared" si="665"/>
        <v>0</v>
      </c>
      <c r="DW390" s="6">
        <f t="shared" si="665"/>
        <v>0</v>
      </c>
      <c r="DX390" s="6">
        <f t="shared" si="665"/>
        <v>0</v>
      </c>
      <c r="DY390" s="6">
        <f t="shared" si="665"/>
        <v>0</v>
      </c>
      <c r="DZ390" s="6">
        <f t="shared" si="665"/>
        <v>0</v>
      </c>
      <c r="EA390" s="6">
        <f t="shared" si="665"/>
        <v>0</v>
      </c>
      <c r="EB390" s="6">
        <f t="shared" si="665"/>
        <v>0</v>
      </c>
      <c r="EC390" s="6">
        <f t="shared" si="665"/>
        <v>0</v>
      </c>
      <c r="ED390" s="6">
        <f t="shared" si="665"/>
        <v>0</v>
      </c>
      <c r="EE390" s="6">
        <f t="shared" si="665"/>
        <v>0</v>
      </c>
      <c r="EF390" s="6">
        <f t="shared" si="665"/>
        <v>0</v>
      </c>
      <c r="EG390" s="6">
        <f t="shared" ref="EG390:FA390" si="666">MAX(-EG388,0)</f>
        <v>0</v>
      </c>
      <c r="EH390" s="6">
        <f t="shared" si="666"/>
        <v>0</v>
      </c>
      <c r="EI390" s="6">
        <f t="shared" si="666"/>
        <v>0</v>
      </c>
      <c r="EJ390" s="6">
        <f t="shared" si="666"/>
        <v>0</v>
      </c>
      <c r="EK390" s="6">
        <f t="shared" si="666"/>
        <v>0</v>
      </c>
      <c r="EL390" s="6">
        <f t="shared" si="666"/>
        <v>0</v>
      </c>
      <c r="EM390" s="6">
        <f t="shared" si="666"/>
        <v>0</v>
      </c>
      <c r="EN390" s="6">
        <f t="shared" si="666"/>
        <v>0</v>
      </c>
      <c r="EO390" s="6">
        <f t="shared" si="666"/>
        <v>0</v>
      </c>
      <c r="EP390" s="6">
        <f t="shared" si="666"/>
        <v>0</v>
      </c>
      <c r="EQ390" s="6">
        <f t="shared" si="666"/>
        <v>0</v>
      </c>
      <c r="ER390" s="6">
        <f t="shared" si="666"/>
        <v>0</v>
      </c>
      <c r="ES390" s="6">
        <f t="shared" si="666"/>
        <v>0</v>
      </c>
      <c r="ET390" s="6">
        <f t="shared" si="666"/>
        <v>0</v>
      </c>
      <c r="EU390" s="6">
        <f t="shared" si="666"/>
        <v>0</v>
      </c>
      <c r="EV390" s="6">
        <f t="shared" si="666"/>
        <v>0</v>
      </c>
      <c r="EW390" s="6">
        <f t="shared" si="666"/>
        <v>0</v>
      </c>
      <c r="EX390" s="6">
        <f t="shared" si="666"/>
        <v>0</v>
      </c>
      <c r="EY390" s="6">
        <f t="shared" si="666"/>
        <v>0</v>
      </c>
      <c r="EZ390" s="6">
        <f t="shared" si="666"/>
        <v>0</v>
      </c>
      <c r="FA390" s="6">
        <f t="shared" si="666"/>
        <v>0</v>
      </c>
    </row>
    <row r="391" spans="3:157" x14ac:dyDescent="0.35">
      <c r="D391" s="2" t="s">
        <v>387</v>
      </c>
      <c r="H391" s="6">
        <f>MIN(H389,MAX(H388,0))</f>
        <v>0</v>
      </c>
      <c r="I391" s="6">
        <f t="shared" ref="I391:BT391" si="667">MIN(I389,MAX(I388,0))</f>
        <v>0</v>
      </c>
      <c r="J391" s="6">
        <f t="shared" si="667"/>
        <v>0</v>
      </c>
      <c r="K391" s="6">
        <f t="shared" si="667"/>
        <v>0</v>
      </c>
      <c r="L391" s="6">
        <f t="shared" si="667"/>
        <v>0</v>
      </c>
      <c r="M391" s="6">
        <f t="shared" si="667"/>
        <v>0</v>
      </c>
      <c r="N391" s="6">
        <f t="shared" si="667"/>
        <v>0</v>
      </c>
      <c r="O391" s="6">
        <f t="shared" si="667"/>
        <v>0</v>
      </c>
      <c r="P391" s="6">
        <f t="shared" si="667"/>
        <v>0</v>
      </c>
      <c r="Q391" s="6">
        <f t="shared" si="667"/>
        <v>0</v>
      </c>
      <c r="R391" s="6">
        <f t="shared" si="667"/>
        <v>0</v>
      </c>
      <c r="S391" s="6">
        <f t="shared" si="667"/>
        <v>0</v>
      </c>
      <c r="T391" s="6">
        <f t="shared" si="667"/>
        <v>0</v>
      </c>
      <c r="U391" s="6">
        <f t="shared" si="667"/>
        <v>0</v>
      </c>
      <c r="V391" s="6">
        <f t="shared" si="667"/>
        <v>0</v>
      </c>
      <c r="W391" s="6">
        <f t="shared" si="667"/>
        <v>0</v>
      </c>
      <c r="X391" s="6">
        <f t="shared" si="667"/>
        <v>0</v>
      </c>
      <c r="Y391" s="6">
        <f t="shared" si="667"/>
        <v>0</v>
      </c>
      <c r="Z391" s="6">
        <f t="shared" si="667"/>
        <v>0</v>
      </c>
      <c r="AA391" s="6">
        <f t="shared" si="667"/>
        <v>0</v>
      </c>
      <c r="AB391" s="6">
        <f t="shared" si="667"/>
        <v>0</v>
      </c>
      <c r="AC391" s="6">
        <f t="shared" si="667"/>
        <v>0</v>
      </c>
      <c r="AD391" s="6">
        <f t="shared" si="667"/>
        <v>0</v>
      </c>
      <c r="AE391" s="6">
        <f t="shared" si="667"/>
        <v>0</v>
      </c>
      <c r="AF391" s="6">
        <f t="shared" si="667"/>
        <v>0</v>
      </c>
      <c r="AG391" s="6">
        <f t="shared" si="667"/>
        <v>0</v>
      </c>
      <c r="AH391" s="6">
        <f t="shared" si="667"/>
        <v>0</v>
      </c>
      <c r="AI391" s="6">
        <f t="shared" si="667"/>
        <v>0</v>
      </c>
      <c r="AJ391" s="6">
        <f t="shared" si="667"/>
        <v>0</v>
      </c>
      <c r="AK391" s="6">
        <f t="shared" si="667"/>
        <v>0</v>
      </c>
      <c r="AL391" s="6">
        <f t="shared" si="667"/>
        <v>0</v>
      </c>
      <c r="AM391" s="6">
        <f t="shared" si="667"/>
        <v>0</v>
      </c>
      <c r="AN391" s="6">
        <f t="shared" si="667"/>
        <v>0</v>
      </c>
      <c r="AO391" s="6">
        <f t="shared" si="667"/>
        <v>0</v>
      </c>
      <c r="AP391" s="6">
        <f t="shared" si="667"/>
        <v>4816.5456837236597</v>
      </c>
      <c r="AQ391" s="6">
        <f t="shared" si="667"/>
        <v>4816.5456837236597</v>
      </c>
      <c r="AR391" s="6">
        <f t="shared" si="667"/>
        <v>4816.5456837236597</v>
      </c>
      <c r="AS391" s="6">
        <f t="shared" si="667"/>
        <v>4816.5456837236597</v>
      </c>
      <c r="AT391" s="6">
        <f t="shared" si="667"/>
        <v>10602.957539601157</v>
      </c>
      <c r="AU391" s="6">
        <f t="shared" si="667"/>
        <v>10602.957539601157</v>
      </c>
      <c r="AV391" s="6">
        <f t="shared" si="667"/>
        <v>10602.957539601157</v>
      </c>
      <c r="AW391" s="6">
        <f t="shared" si="667"/>
        <v>10602.957539601157</v>
      </c>
      <c r="AX391" s="6">
        <f t="shared" si="667"/>
        <v>10905.601387036619</v>
      </c>
      <c r="AY391" s="6">
        <f t="shared" si="667"/>
        <v>10905.601387036619</v>
      </c>
      <c r="AZ391" s="6">
        <f t="shared" si="667"/>
        <v>10905.601387036619</v>
      </c>
      <c r="BA391" s="6">
        <f t="shared" si="667"/>
        <v>10905.601387036619</v>
      </c>
      <c r="BB391" s="6">
        <f t="shared" si="667"/>
        <v>11214.298111420787</v>
      </c>
      <c r="BC391" s="6">
        <f t="shared" si="667"/>
        <v>11214.298111420787</v>
      </c>
      <c r="BD391" s="6">
        <f t="shared" si="667"/>
        <v>11214.298111420787</v>
      </c>
      <c r="BE391" s="6">
        <f t="shared" si="667"/>
        <v>11214.298111420787</v>
      </c>
      <c r="BF391" s="6">
        <f t="shared" si="667"/>
        <v>11529.168770292647</v>
      </c>
      <c r="BG391" s="6">
        <f t="shared" si="667"/>
        <v>11529.168770292647</v>
      </c>
      <c r="BH391" s="6">
        <f t="shared" si="667"/>
        <v>11529.168770292647</v>
      </c>
      <c r="BI391" s="6">
        <f t="shared" si="667"/>
        <v>11529.168770292647</v>
      </c>
      <c r="BJ391" s="6">
        <f t="shared" si="667"/>
        <v>11850.33684234194</v>
      </c>
      <c r="BK391" s="6">
        <f t="shared" si="667"/>
        <v>11850.33684234194</v>
      </c>
      <c r="BL391" s="6">
        <f t="shared" si="667"/>
        <v>11850.33684234194</v>
      </c>
      <c r="BM391" s="6">
        <f t="shared" si="667"/>
        <v>11850.33684234194</v>
      </c>
      <c r="BN391" s="6">
        <f t="shared" si="667"/>
        <v>12177.928275832219</v>
      </c>
      <c r="BO391" s="6">
        <f t="shared" si="667"/>
        <v>12177.928275832219</v>
      </c>
      <c r="BP391" s="6">
        <f t="shared" si="667"/>
        <v>12177.928275832219</v>
      </c>
      <c r="BQ391" s="6">
        <f t="shared" si="667"/>
        <v>12177.928275832219</v>
      </c>
      <c r="BR391" s="6">
        <f t="shared" si="667"/>
        <v>12512.071537992308</v>
      </c>
      <c r="BS391" s="6">
        <f t="shared" si="667"/>
        <v>12512.071537992308</v>
      </c>
      <c r="BT391" s="6">
        <f t="shared" si="667"/>
        <v>12512.071537992308</v>
      </c>
      <c r="BU391" s="6">
        <f t="shared" ref="BU391:EF391" si="668">MIN(BU389,MAX(BU388,0))</f>
        <v>12512.071537992308</v>
      </c>
      <c r="BV391" s="6">
        <f t="shared" si="668"/>
        <v>12852.897665395596</v>
      </c>
      <c r="BW391" s="6">
        <f t="shared" si="668"/>
        <v>12852.897665395596</v>
      </c>
      <c r="BX391" s="6">
        <f t="shared" si="668"/>
        <v>5438.6882653478551</v>
      </c>
      <c r="BY391" s="6">
        <f t="shared" si="668"/>
        <v>0</v>
      </c>
      <c r="BZ391" s="6">
        <f t="shared" si="668"/>
        <v>0</v>
      </c>
      <c r="CA391" s="6">
        <f t="shared" si="668"/>
        <v>0</v>
      </c>
      <c r="CB391" s="6">
        <f t="shared" si="668"/>
        <v>0</v>
      </c>
      <c r="CC391" s="6">
        <f t="shared" si="668"/>
        <v>0</v>
      </c>
      <c r="CD391" s="6">
        <f t="shared" si="668"/>
        <v>0</v>
      </c>
      <c r="CE391" s="6">
        <f t="shared" si="668"/>
        <v>0</v>
      </c>
      <c r="CF391" s="6">
        <f t="shared" si="668"/>
        <v>0</v>
      </c>
      <c r="CG391" s="6">
        <f t="shared" si="668"/>
        <v>0</v>
      </c>
      <c r="CH391" s="6">
        <f t="shared" si="668"/>
        <v>0</v>
      </c>
      <c r="CI391" s="6">
        <f t="shared" si="668"/>
        <v>0</v>
      </c>
      <c r="CJ391" s="6">
        <f t="shared" si="668"/>
        <v>0</v>
      </c>
      <c r="CK391" s="6">
        <f t="shared" si="668"/>
        <v>0</v>
      </c>
      <c r="CL391" s="6">
        <f t="shared" si="668"/>
        <v>0</v>
      </c>
      <c r="CM391" s="6">
        <f t="shared" si="668"/>
        <v>0</v>
      </c>
      <c r="CN391" s="6">
        <f t="shared" si="668"/>
        <v>0</v>
      </c>
      <c r="CO391" s="6">
        <f t="shared" si="668"/>
        <v>0</v>
      </c>
      <c r="CP391" s="6">
        <f t="shared" si="668"/>
        <v>0</v>
      </c>
      <c r="CQ391" s="6">
        <f t="shared" si="668"/>
        <v>0</v>
      </c>
      <c r="CR391" s="6">
        <f t="shared" si="668"/>
        <v>0</v>
      </c>
      <c r="CS391" s="6">
        <f t="shared" si="668"/>
        <v>0</v>
      </c>
      <c r="CT391" s="6">
        <f t="shared" si="668"/>
        <v>0</v>
      </c>
      <c r="CU391" s="6">
        <f t="shared" si="668"/>
        <v>0</v>
      </c>
      <c r="CV391" s="6">
        <f t="shared" si="668"/>
        <v>0</v>
      </c>
      <c r="CW391" s="6">
        <f t="shared" si="668"/>
        <v>0</v>
      </c>
      <c r="CX391" s="6">
        <f t="shared" si="668"/>
        <v>0</v>
      </c>
      <c r="CY391" s="6">
        <f t="shared" si="668"/>
        <v>0</v>
      </c>
      <c r="CZ391" s="6">
        <f t="shared" si="668"/>
        <v>0</v>
      </c>
      <c r="DA391" s="6">
        <f t="shared" si="668"/>
        <v>0</v>
      </c>
      <c r="DB391" s="6">
        <f t="shared" si="668"/>
        <v>0</v>
      </c>
      <c r="DC391" s="6">
        <f t="shared" si="668"/>
        <v>0</v>
      </c>
      <c r="DD391" s="6">
        <f t="shared" si="668"/>
        <v>0</v>
      </c>
      <c r="DE391" s="6">
        <f t="shared" si="668"/>
        <v>0</v>
      </c>
      <c r="DF391" s="6">
        <f t="shared" si="668"/>
        <v>0</v>
      </c>
      <c r="DG391" s="6">
        <f t="shared" si="668"/>
        <v>0</v>
      </c>
      <c r="DH391" s="6">
        <f t="shared" si="668"/>
        <v>0</v>
      </c>
      <c r="DI391" s="6">
        <f t="shared" si="668"/>
        <v>0</v>
      </c>
      <c r="DJ391" s="6">
        <f t="shared" si="668"/>
        <v>0</v>
      </c>
      <c r="DK391" s="6">
        <f t="shared" si="668"/>
        <v>0</v>
      </c>
      <c r="DL391" s="6">
        <f t="shared" si="668"/>
        <v>0</v>
      </c>
      <c r="DM391" s="6">
        <f t="shared" si="668"/>
        <v>0</v>
      </c>
      <c r="DN391" s="6">
        <f t="shared" si="668"/>
        <v>0</v>
      </c>
      <c r="DO391" s="6">
        <f t="shared" si="668"/>
        <v>0</v>
      </c>
      <c r="DP391" s="6">
        <f t="shared" si="668"/>
        <v>0</v>
      </c>
      <c r="DQ391" s="6">
        <f t="shared" si="668"/>
        <v>0</v>
      </c>
      <c r="DR391" s="6">
        <f t="shared" si="668"/>
        <v>0</v>
      </c>
      <c r="DS391" s="6">
        <f t="shared" si="668"/>
        <v>0</v>
      </c>
      <c r="DT391" s="6">
        <f t="shared" si="668"/>
        <v>0</v>
      </c>
      <c r="DU391" s="6">
        <f t="shared" si="668"/>
        <v>0</v>
      </c>
      <c r="DV391" s="6">
        <f t="shared" si="668"/>
        <v>0</v>
      </c>
      <c r="DW391" s="6">
        <f t="shared" si="668"/>
        <v>0</v>
      </c>
      <c r="DX391" s="6">
        <f t="shared" si="668"/>
        <v>0</v>
      </c>
      <c r="DY391" s="6">
        <f t="shared" si="668"/>
        <v>0</v>
      </c>
      <c r="DZ391" s="6">
        <f t="shared" si="668"/>
        <v>0</v>
      </c>
      <c r="EA391" s="6">
        <f t="shared" si="668"/>
        <v>0</v>
      </c>
      <c r="EB391" s="6">
        <f t="shared" si="668"/>
        <v>0</v>
      </c>
      <c r="EC391" s="6">
        <f t="shared" si="668"/>
        <v>0</v>
      </c>
      <c r="ED391" s="6">
        <f t="shared" si="668"/>
        <v>0</v>
      </c>
      <c r="EE391" s="6">
        <f t="shared" si="668"/>
        <v>0</v>
      </c>
      <c r="EF391" s="6">
        <f t="shared" si="668"/>
        <v>0</v>
      </c>
      <c r="EG391" s="6">
        <f t="shared" ref="EG391:FA391" si="669">MIN(EG389,MAX(EG388,0))</f>
        <v>0</v>
      </c>
      <c r="EH391" s="6">
        <f t="shared" si="669"/>
        <v>0</v>
      </c>
      <c r="EI391" s="6">
        <f t="shared" si="669"/>
        <v>0</v>
      </c>
      <c r="EJ391" s="6">
        <f t="shared" si="669"/>
        <v>0</v>
      </c>
      <c r="EK391" s="6">
        <f t="shared" si="669"/>
        <v>0</v>
      </c>
      <c r="EL391" s="6">
        <f t="shared" si="669"/>
        <v>0</v>
      </c>
      <c r="EM391" s="6">
        <f t="shared" si="669"/>
        <v>0</v>
      </c>
      <c r="EN391" s="6">
        <f t="shared" si="669"/>
        <v>0</v>
      </c>
      <c r="EO391" s="6">
        <f t="shared" si="669"/>
        <v>0</v>
      </c>
      <c r="EP391" s="6">
        <f t="shared" si="669"/>
        <v>0</v>
      </c>
      <c r="EQ391" s="6">
        <f t="shared" si="669"/>
        <v>0</v>
      </c>
      <c r="ER391" s="6">
        <f t="shared" si="669"/>
        <v>0</v>
      </c>
      <c r="ES391" s="6">
        <f t="shared" si="669"/>
        <v>0</v>
      </c>
      <c r="ET391" s="6">
        <f t="shared" si="669"/>
        <v>0</v>
      </c>
      <c r="EU391" s="6">
        <f t="shared" si="669"/>
        <v>0</v>
      </c>
      <c r="EV391" s="6">
        <f t="shared" si="669"/>
        <v>0</v>
      </c>
      <c r="EW391" s="6">
        <f t="shared" si="669"/>
        <v>0</v>
      </c>
      <c r="EX391" s="6">
        <f t="shared" si="669"/>
        <v>0</v>
      </c>
      <c r="EY391" s="6">
        <f t="shared" si="669"/>
        <v>0</v>
      </c>
      <c r="EZ391" s="6">
        <f t="shared" si="669"/>
        <v>0</v>
      </c>
      <c r="FA391" s="6">
        <f t="shared" si="669"/>
        <v>0</v>
      </c>
    </row>
    <row r="392" spans="3:157" x14ac:dyDescent="0.35">
      <c r="D392" s="2" t="s">
        <v>137</v>
      </c>
      <c r="H392" s="6">
        <f>H389+H390-H391</f>
        <v>0</v>
      </c>
      <c r="I392" s="6">
        <f t="shared" ref="I392:BT392" si="670">I389+I390-I391</f>
        <v>0</v>
      </c>
      <c r="J392" s="6">
        <f t="shared" si="670"/>
        <v>0</v>
      </c>
      <c r="K392" s="6">
        <f t="shared" si="670"/>
        <v>0</v>
      </c>
      <c r="L392" s="6">
        <f t="shared" si="670"/>
        <v>0</v>
      </c>
      <c r="M392" s="6">
        <f t="shared" si="670"/>
        <v>0</v>
      </c>
      <c r="N392" s="6">
        <f t="shared" si="670"/>
        <v>0</v>
      </c>
      <c r="O392" s="6">
        <f t="shared" si="670"/>
        <v>0</v>
      </c>
      <c r="P392" s="6">
        <f t="shared" si="670"/>
        <v>0</v>
      </c>
      <c r="Q392" s="6">
        <f t="shared" si="670"/>
        <v>0</v>
      </c>
      <c r="R392" s="6">
        <f t="shared" si="670"/>
        <v>0</v>
      </c>
      <c r="S392" s="6">
        <f t="shared" si="670"/>
        <v>0</v>
      </c>
      <c r="T392" s="6">
        <f t="shared" si="670"/>
        <v>0</v>
      </c>
      <c r="U392" s="6">
        <f t="shared" si="670"/>
        <v>0</v>
      </c>
      <c r="V392" s="6">
        <f t="shared" si="670"/>
        <v>8139.4633945866317</v>
      </c>
      <c r="W392" s="6">
        <f t="shared" si="670"/>
        <v>24075.468235959575</v>
      </c>
      <c r="X392" s="6">
        <f t="shared" si="670"/>
        <v>129067.71784462208</v>
      </c>
      <c r="Y392" s="6">
        <f t="shared" si="670"/>
        <v>234059.9674532846</v>
      </c>
      <c r="Z392" s="6">
        <f t="shared" si="670"/>
        <v>254898.88352342285</v>
      </c>
      <c r="AA392" s="6">
        <f t="shared" si="670"/>
        <v>275737.7995935611</v>
      </c>
      <c r="AB392" s="6">
        <f t="shared" si="670"/>
        <v>296576.71566369932</v>
      </c>
      <c r="AC392" s="6">
        <f t="shared" si="670"/>
        <v>317415.63173383754</v>
      </c>
      <c r="AD392" s="6">
        <f t="shared" si="670"/>
        <v>325766.66867622128</v>
      </c>
      <c r="AE392" s="6">
        <f t="shared" si="670"/>
        <v>334316.21276376303</v>
      </c>
      <c r="AF392" s="6">
        <f t="shared" si="670"/>
        <v>344453.81401256879</v>
      </c>
      <c r="AG392" s="6">
        <f t="shared" si="670"/>
        <v>354591.41526137455</v>
      </c>
      <c r="AH392" s="6">
        <f t="shared" si="670"/>
        <v>357115.10185463115</v>
      </c>
      <c r="AI392" s="6">
        <f t="shared" si="670"/>
        <v>359638.78844788775</v>
      </c>
      <c r="AJ392" s="6">
        <f t="shared" si="670"/>
        <v>362162.47504114435</v>
      </c>
      <c r="AK392" s="6">
        <f t="shared" si="670"/>
        <v>364686.16163440095</v>
      </c>
      <c r="AL392" s="6">
        <f t="shared" si="670"/>
        <v>366909.65027307678</v>
      </c>
      <c r="AM392" s="6">
        <f t="shared" si="670"/>
        <v>369133.13891175261</v>
      </c>
      <c r="AN392" s="6">
        <f t="shared" si="670"/>
        <v>371356.62755042844</v>
      </c>
      <c r="AO392" s="6">
        <f t="shared" si="670"/>
        <v>373580.11618910427</v>
      </c>
      <c r="AP392" s="6">
        <f t="shared" si="670"/>
        <v>368763.57050538063</v>
      </c>
      <c r="AQ392" s="6">
        <f t="shared" si="670"/>
        <v>363947.02482165699</v>
      </c>
      <c r="AR392" s="6">
        <f t="shared" si="670"/>
        <v>359130.47913793335</v>
      </c>
      <c r="AS392" s="6">
        <f t="shared" si="670"/>
        <v>354313.93345420971</v>
      </c>
      <c r="AT392" s="6">
        <f t="shared" si="670"/>
        <v>343710.97591460857</v>
      </c>
      <c r="AU392" s="6">
        <f t="shared" si="670"/>
        <v>333108.01837500744</v>
      </c>
      <c r="AV392" s="6">
        <f t="shared" si="670"/>
        <v>322505.0608354063</v>
      </c>
      <c r="AW392" s="6">
        <f t="shared" si="670"/>
        <v>311902.10329580517</v>
      </c>
      <c r="AX392" s="6">
        <f t="shared" si="670"/>
        <v>300996.50190876855</v>
      </c>
      <c r="AY392" s="6">
        <f t="shared" si="670"/>
        <v>290090.90052173194</v>
      </c>
      <c r="AZ392" s="6">
        <f t="shared" si="670"/>
        <v>279185.29913469532</v>
      </c>
      <c r="BA392" s="6">
        <f t="shared" si="670"/>
        <v>268279.69774765871</v>
      </c>
      <c r="BB392" s="6">
        <f t="shared" si="670"/>
        <v>257065.39963623791</v>
      </c>
      <c r="BC392" s="6">
        <f t="shared" si="670"/>
        <v>245851.10152481712</v>
      </c>
      <c r="BD392" s="6">
        <f t="shared" si="670"/>
        <v>234636.80341339632</v>
      </c>
      <c r="BE392" s="6">
        <f t="shared" si="670"/>
        <v>223422.50530197553</v>
      </c>
      <c r="BF392" s="6">
        <f t="shared" si="670"/>
        <v>211893.33653168287</v>
      </c>
      <c r="BG392" s="6">
        <f t="shared" si="670"/>
        <v>200364.16776139021</v>
      </c>
      <c r="BH392" s="6">
        <f t="shared" si="670"/>
        <v>188834.99899109756</v>
      </c>
      <c r="BI392" s="6">
        <f t="shared" si="670"/>
        <v>177305.8302208049</v>
      </c>
      <c r="BJ392" s="6">
        <f t="shared" si="670"/>
        <v>165455.49337846297</v>
      </c>
      <c r="BK392" s="6">
        <f t="shared" si="670"/>
        <v>153605.15653612104</v>
      </c>
      <c r="BL392" s="6">
        <f t="shared" si="670"/>
        <v>141754.81969377911</v>
      </c>
      <c r="BM392" s="6">
        <f t="shared" si="670"/>
        <v>129904.48285143716</v>
      </c>
      <c r="BN392" s="6">
        <f t="shared" si="670"/>
        <v>117726.55457560494</v>
      </c>
      <c r="BO392" s="6">
        <f t="shared" si="670"/>
        <v>105548.62629977272</v>
      </c>
      <c r="BP392" s="6">
        <f t="shared" si="670"/>
        <v>93370.698023940495</v>
      </c>
      <c r="BQ392" s="6">
        <f t="shared" si="670"/>
        <v>81192.769748108272</v>
      </c>
      <c r="BR392" s="6">
        <f t="shared" si="670"/>
        <v>68680.698210115967</v>
      </c>
      <c r="BS392" s="6">
        <f t="shared" si="670"/>
        <v>56168.626672123661</v>
      </c>
      <c r="BT392" s="6">
        <f t="shared" si="670"/>
        <v>43656.555134131355</v>
      </c>
      <c r="BU392" s="6">
        <f t="shared" ref="BU392:EF392" si="671">BU389+BU390-BU391</f>
        <v>31144.483596139049</v>
      </c>
      <c r="BV392" s="6">
        <f t="shared" si="671"/>
        <v>18291.585930743451</v>
      </c>
      <c r="BW392" s="6">
        <f t="shared" si="671"/>
        <v>5438.6882653478551</v>
      </c>
      <c r="BX392" s="6">
        <f t="shared" si="671"/>
        <v>0</v>
      </c>
      <c r="BY392" s="6">
        <f t="shared" si="671"/>
        <v>0</v>
      </c>
      <c r="BZ392" s="6">
        <f t="shared" si="671"/>
        <v>0</v>
      </c>
      <c r="CA392" s="6">
        <f t="shared" si="671"/>
        <v>0</v>
      </c>
      <c r="CB392" s="6">
        <f t="shared" si="671"/>
        <v>0</v>
      </c>
      <c r="CC392" s="6">
        <f t="shared" si="671"/>
        <v>0</v>
      </c>
      <c r="CD392" s="6">
        <f t="shared" si="671"/>
        <v>0</v>
      </c>
      <c r="CE392" s="6">
        <f t="shared" si="671"/>
        <v>0</v>
      </c>
      <c r="CF392" s="6">
        <f t="shared" si="671"/>
        <v>0</v>
      </c>
      <c r="CG392" s="6">
        <f t="shared" si="671"/>
        <v>0</v>
      </c>
      <c r="CH392" s="6">
        <f t="shared" si="671"/>
        <v>0</v>
      </c>
      <c r="CI392" s="6">
        <f t="shared" si="671"/>
        <v>0</v>
      </c>
      <c r="CJ392" s="6">
        <f t="shared" si="671"/>
        <v>0</v>
      </c>
      <c r="CK392" s="6">
        <f t="shared" si="671"/>
        <v>0</v>
      </c>
      <c r="CL392" s="6">
        <f t="shared" si="671"/>
        <v>0</v>
      </c>
      <c r="CM392" s="6">
        <f t="shared" si="671"/>
        <v>0</v>
      </c>
      <c r="CN392" s="6">
        <f t="shared" si="671"/>
        <v>0</v>
      </c>
      <c r="CO392" s="6">
        <f t="shared" si="671"/>
        <v>0</v>
      </c>
      <c r="CP392" s="6">
        <f t="shared" si="671"/>
        <v>0</v>
      </c>
      <c r="CQ392" s="6">
        <f t="shared" si="671"/>
        <v>0</v>
      </c>
      <c r="CR392" s="6">
        <f t="shared" si="671"/>
        <v>0</v>
      </c>
      <c r="CS392" s="6">
        <f t="shared" si="671"/>
        <v>0</v>
      </c>
      <c r="CT392" s="6">
        <f t="shared" si="671"/>
        <v>0</v>
      </c>
      <c r="CU392" s="6">
        <f t="shared" si="671"/>
        <v>0</v>
      </c>
      <c r="CV392" s="6">
        <f t="shared" si="671"/>
        <v>0</v>
      </c>
      <c r="CW392" s="6">
        <f t="shared" si="671"/>
        <v>0</v>
      </c>
      <c r="CX392" s="6">
        <f t="shared" si="671"/>
        <v>0</v>
      </c>
      <c r="CY392" s="6">
        <f t="shared" si="671"/>
        <v>0</v>
      </c>
      <c r="CZ392" s="6">
        <f t="shared" si="671"/>
        <v>0</v>
      </c>
      <c r="DA392" s="6">
        <f t="shared" si="671"/>
        <v>0</v>
      </c>
      <c r="DB392" s="6">
        <f t="shared" si="671"/>
        <v>0</v>
      </c>
      <c r="DC392" s="6">
        <f t="shared" si="671"/>
        <v>0</v>
      </c>
      <c r="DD392" s="6">
        <f t="shared" si="671"/>
        <v>0</v>
      </c>
      <c r="DE392" s="6">
        <f t="shared" si="671"/>
        <v>0</v>
      </c>
      <c r="DF392" s="6">
        <f t="shared" si="671"/>
        <v>0</v>
      </c>
      <c r="DG392" s="6">
        <f t="shared" si="671"/>
        <v>0</v>
      </c>
      <c r="DH392" s="6">
        <f t="shared" si="671"/>
        <v>0</v>
      </c>
      <c r="DI392" s="6">
        <f t="shared" si="671"/>
        <v>0</v>
      </c>
      <c r="DJ392" s="6">
        <f t="shared" si="671"/>
        <v>0</v>
      </c>
      <c r="DK392" s="6">
        <f t="shared" si="671"/>
        <v>0</v>
      </c>
      <c r="DL392" s="6">
        <f t="shared" si="671"/>
        <v>0</v>
      </c>
      <c r="DM392" s="6">
        <f t="shared" si="671"/>
        <v>0</v>
      </c>
      <c r="DN392" s="6">
        <f t="shared" si="671"/>
        <v>0</v>
      </c>
      <c r="DO392" s="6">
        <f t="shared" si="671"/>
        <v>0</v>
      </c>
      <c r="DP392" s="6">
        <f t="shared" si="671"/>
        <v>0</v>
      </c>
      <c r="DQ392" s="6">
        <f t="shared" si="671"/>
        <v>0</v>
      </c>
      <c r="DR392" s="6">
        <f t="shared" si="671"/>
        <v>0</v>
      </c>
      <c r="DS392" s="6">
        <f t="shared" si="671"/>
        <v>0</v>
      </c>
      <c r="DT392" s="6">
        <f t="shared" si="671"/>
        <v>0</v>
      </c>
      <c r="DU392" s="6">
        <f t="shared" si="671"/>
        <v>0</v>
      </c>
      <c r="DV392" s="6">
        <f t="shared" si="671"/>
        <v>0</v>
      </c>
      <c r="DW392" s="6">
        <f t="shared" si="671"/>
        <v>0</v>
      </c>
      <c r="DX392" s="6">
        <f t="shared" si="671"/>
        <v>0</v>
      </c>
      <c r="DY392" s="6">
        <f t="shared" si="671"/>
        <v>0</v>
      </c>
      <c r="DZ392" s="6">
        <f t="shared" si="671"/>
        <v>0</v>
      </c>
      <c r="EA392" s="6">
        <f t="shared" si="671"/>
        <v>0</v>
      </c>
      <c r="EB392" s="6">
        <f t="shared" si="671"/>
        <v>0</v>
      </c>
      <c r="EC392" s="6">
        <f t="shared" si="671"/>
        <v>0</v>
      </c>
      <c r="ED392" s="6">
        <f t="shared" si="671"/>
        <v>0</v>
      </c>
      <c r="EE392" s="6">
        <f t="shared" si="671"/>
        <v>0</v>
      </c>
      <c r="EF392" s="6">
        <f t="shared" si="671"/>
        <v>0</v>
      </c>
      <c r="EG392" s="6">
        <f t="shared" ref="EG392:FA392" si="672">EG389+EG390-EG391</f>
        <v>0</v>
      </c>
      <c r="EH392" s="6">
        <f t="shared" si="672"/>
        <v>0</v>
      </c>
      <c r="EI392" s="6">
        <f t="shared" si="672"/>
        <v>0</v>
      </c>
      <c r="EJ392" s="6">
        <f t="shared" si="672"/>
        <v>0</v>
      </c>
      <c r="EK392" s="6">
        <f t="shared" si="672"/>
        <v>0</v>
      </c>
      <c r="EL392" s="6">
        <f t="shared" si="672"/>
        <v>0</v>
      </c>
      <c r="EM392" s="6">
        <f t="shared" si="672"/>
        <v>0</v>
      </c>
      <c r="EN392" s="6">
        <f t="shared" si="672"/>
        <v>0</v>
      </c>
      <c r="EO392" s="6">
        <f t="shared" si="672"/>
        <v>0</v>
      </c>
      <c r="EP392" s="6">
        <f t="shared" si="672"/>
        <v>0</v>
      </c>
      <c r="EQ392" s="6">
        <f t="shared" si="672"/>
        <v>0</v>
      </c>
      <c r="ER392" s="6">
        <f t="shared" si="672"/>
        <v>0</v>
      </c>
      <c r="ES392" s="6">
        <f t="shared" si="672"/>
        <v>0</v>
      </c>
      <c r="ET392" s="6">
        <f t="shared" si="672"/>
        <v>0</v>
      </c>
      <c r="EU392" s="6">
        <f t="shared" si="672"/>
        <v>0</v>
      </c>
      <c r="EV392" s="6">
        <f t="shared" si="672"/>
        <v>0</v>
      </c>
      <c r="EW392" s="6">
        <f t="shared" si="672"/>
        <v>0</v>
      </c>
      <c r="EX392" s="6">
        <f t="shared" si="672"/>
        <v>0</v>
      </c>
      <c r="EY392" s="6">
        <f t="shared" si="672"/>
        <v>0</v>
      </c>
      <c r="EZ392" s="6">
        <f t="shared" si="672"/>
        <v>0</v>
      </c>
      <c r="FA392" s="6">
        <f t="shared" si="672"/>
        <v>0</v>
      </c>
    </row>
    <row r="394" spans="3:157" x14ac:dyDescent="0.35">
      <c r="D394" s="2" t="s">
        <v>388</v>
      </c>
      <c r="H394" s="6">
        <f>H388+H390-H391</f>
        <v>0</v>
      </c>
      <c r="I394" s="6">
        <f t="shared" ref="I394:BT394" si="673">I388+I390-I391</f>
        <v>0</v>
      </c>
      <c r="J394" s="6">
        <f t="shared" si="673"/>
        <v>0</v>
      </c>
      <c r="K394" s="6">
        <f t="shared" si="673"/>
        <v>0</v>
      </c>
      <c r="L394" s="6">
        <f t="shared" si="673"/>
        <v>0</v>
      </c>
      <c r="M394" s="6">
        <f t="shared" si="673"/>
        <v>0</v>
      </c>
      <c r="N394" s="6">
        <f t="shared" si="673"/>
        <v>0</v>
      </c>
      <c r="O394" s="6">
        <f t="shared" si="673"/>
        <v>0</v>
      </c>
      <c r="P394" s="6">
        <f t="shared" si="673"/>
        <v>0</v>
      </c>
      <c r="Q394" s="6">
        <f t="shared" si="673"/>
        <v>0</v>
      </c>
      <c r="R394" s="6">
        <f t="shared" si="673"/>
        <v>0</v>
      </c>
      <c r="S394" s="6">
        <f t="shared" si="673"/>
        <v>0</v>
      </c>
      <c r="T394" s="6">
        <f t="shared" si="673"/>
        <v>0</v>
      </c>
      <c r="U394" s="6">
        <f t="shared" si="673"/>
        <v>0</v>
      </c>
      <c r="V394" s="6">
        <f t="shared" si="673"/>
        <v>0</v>
      </c>
      <c r="W394" s="6">
        <f t="shared" si="673"/>
        <v>0</v>
      </c>
      <c r="X394" s="6">
        <f t="shared" si="673"/>
        <v>0</v>
      </c>
      <c r="Y394" s="6">
        <f t="shared" si="673"/>
        <v>0</v>
      </c>
      <c r="Z394" s="6">
        <f t="shared" si="673"/>
        <v>0</v>
      </c>
      <c r="AA394" s="6">
        <f t="shared" si="673"/>
        <v>0</v>
      </c>
      <c r="AB394" s="6">
        <f t="shared" si="673"/>
        <v>0</v>
      </c>
      <c r="AC394" s="6">
        <f t="shared" si="673"/>
        <v>0</v>
      </c>
      <c r="AD394" s="6">
        <f t="shared" si="673"/>
        <v>0</v>
      </c>
      <c r="AE394" s="6">
        <f t="shared" si="673"/>
        <v>0</v>
      </c>
      <c r="AF394" s="6">
        <f t="shared" si="673"/>
        <v>0</v>
      </c>
      <c r="AG394" s="6">
        <f t="shared" si="673"/>
        <v>0</v>
      </c>
      <c r="AH394" s="6">
        <f t="shared" si="673"/>
        <v>0</v>
      </c>
      <c r="AI394" s="6">
        <f t="shared" si="673"/>
        <v>0</v>
      </c>
      <c r="AJ394" s="6">
        <f t="shared" si="673"/>
        <v>0</v>
      </c>
      <c r="AK394" s="6">
        <f t="shared" si="673"/>
        <v>0</v>
      </c>
      <c r="AL394" s="6">
        <f t="shared" si="673"/>
        <v>0</v>
      </c>
      <c r="AM394" s="6">
        <f t="shared" si="673"/>
        <v>0</v>
      </c>
      <c r="AN394" s="6">
        <f t="shared" si="673"/>
        <v>0</v>
      </c>
      <c r="AO394" s="6">
        <f t="shared" si="673"/>
        <v>0</v>
      </c>
      <c r="AP394" s="6">
        <f t="shared" si="673"/>
        <v>0</v>
      </c>
      <c r="AQ394" s="6">
        <f t="shared" si="673"/>
        <v>0</v>
      </c>
      <c r="AR394" s="6">
        <f t="shared" si="673"/>
        <v>0</v>
      </c>
      <c r="AS394" s="6">
        <f t="shared" si="673"/>
        <v>0</v>
      </c>
      <c r="AT394" s="6">
        <f t="shared" si="673"/>
        <v>0</v>
      </c>
      <c r="AU394" s="6">
        <f t="shared" si="673"/>
        <v>0</v>
      </c>
      <c r="AV394" s="6">
        <f t="shared" si="673"/>
        <v>0</v>
      </c>
      <c r="AW394" s="6">
        <f t="shared" si="673"/>
        <v>0</v>
      </c>
      <c r="AX394" s="6">
        <f t="shared" si="673"/>
        <v>0</v>
      </c>
      <c r="AY394" s="6">
        <f t="shared" si="673"/>
        <v>0</v>
      </c>
      <c r="AZ394" s="6">
        <f t="shared" si="673"/>
        <v>0</v>
      </c>
      <c r="BA394" s="6">
        <f t="shared" si="673"/>
        <v>0</v>
      </c>
      <c r="BB394" s="6">
        <f t="shared" si="673"/>
        <v>0</v>
      </c>
      <c r="BC394" s="6">
        <f t="shared" si="673"/>
        <v>0</v>
      </c>
      <c r="BD394" s="6">
        <f t="shared" si="673"/>
        <v>0</v>
      </c>
      <c r="BE394" s="6">
        <f t="shared" si="673"/>
        <v>0</v>
      </c>
      <c r="BF394" s="6">
        <f t="shared" si="673"/>
        <v>0</v>
      </c>
      <c r="BG394" s="6">
        <f t="shared" si="673"/>
        <v>0</v>
      </c>
      <c r="BH394" s="6">
        <f t="shared" si="673"/>
        <v>0</v>
      </c>
      <c r="BI394" s="6">
        <f t="shared" si="673"/>
        <v>0</v>
      </c>
      <c r="BJ394" s="6">
        <f t="shared" si="673"/>
        <v>0</v>
      </c>
      <c r="BK394" s="6">
        <f t="shared" si="673"/>
        <v>0</v>
      </c>
      <c r="BL394" s="6">
        <f t="shared" si="673"/>
        <v>0</v>
      </c>
      <c r="BM394" s="6">
        <f t="shared" si="673"/>
        <v>0</v>
      </c>
      <c r="BN394" s="6">
        <f t="shared" si="673"/>
        <v>0</v>
      </c>
      <c r="BO394" s="6">
        <f t="shared" si="673"/>
        <v>0</v>
      </c>
      <c r="BP394" s="6">
        <f t="shared" si="673"/>
        <v>0</v>
      </c>
      <c r="BQ394" s="6">
        <f t="shared" si="673"/>
        <v>0</v>
      </c>
      <c r="BR394" s="6">
        <f t="shared" si="673"/>
        <v>0</v>
      </c>
      <c r="BS394" s="6">
        <f t="shared" si="673"/>
        <v>0</v>
      </c>
      <c r="BT394" s="6">
        <f t="shared" si="673"/>
        <v>0</v>
      </c>
      <c r="BU394" s="6">
        <f t="shared" ref="BU394:EF394" si="674">BU388+BU390-BU391</f>
        <v>0</v>
      </c>
      <c r="BV394" s="6">
        <f t="shared" si="674"/>
        <v>0</v>
      </c>
      <c r="BW394" s="6">
        <f t="shared" si="674"/>
        <v>0</v>
      </c>
      <c r="BX394" s="6">
        <f t="shared" si="674"/>
        <v>7414.2094000477409</v>
      </c>
      <c r="BY394" s="6">
        <f t="shared" si="674"/>
        <v>12852.897665395596</v>
      </c>
      <c r="BZ394" s="6">
        <f t="shared" si="674"/>
        <v>13200.540315346949</v>
      </c>
      <c r="CA394" s="6">
        <f t="shared" si="674"/>
        <v>13200.540315346949</v>
      </c>
      <c r="CB394" s="6">
        <f t="shared" si="674"/>
        <v>13200.540315346949</v>
      </c>
      <c r="CC394" s="6">
        <f t="shared" si="674"/>
        <v>13200.540315346949</v>
      </c>
      <c r="CD394" s="6">
        <f t="shared" si="674"/>
        <v>13555.135818297325</v>
      </c>
      <c r="CE394" s="6">
        <f t="shared" si="674"/>
        <v>13555.135818297325</v>
      </c>
      <c r="CF394" s="6">
        <f t="shared" si="674"/>
        <v>13555.135818297325</v>
      </c>
      <c r="CG394" s="6">
        <f t="shared" si="674"/>
        <v>13555.135818297325</v>
      </c>
      <c r="CH394" s="6">
        <f t="shared" si="674"/>
        <v>13916.823231306716</v>
      </c>
      <c r="CI394" s="6">
        <f t="shared" si="674"/>
        <v>13916.823231306716</v>
      </c>
      <c r="CJ394" s="6">
        <f t="shared" si="674"/>
        <v>13916.823231306716</v>
      </c>
      <c r="CK394" s="6">
        <f t="shared" si="674"/>
        <v>13916.823231306716</v>
      </c>
      <c r="CL394" s="6">
        <f t="shared" si="674"/>
        <v>14285.744392576295</v>
      </c>
      <c r="CM394" s="6">
        <f t="shared" si="674"/>
        <v>14285.744392576295</v>
      </c>
      <c r="CN394" s="6">
        <f t="shared" si="674"/>
        <v>14285.744392576295</v>
      </c>
      <c r="CO394" s="6">
        <f t="shared" si="674"/>
        <v>14285.744392576295</v>
      </c>
      <c r="CP394" s="6">
        <f t="shared" si="674"/>
        <v>14662.043977071262</v>
      </c>
      <c r="CQ394" s="6">
        <f t="shared" si="674"/>
        <v>14662.043977071262</v>
      </c>
      <c r="CR394" s="6">
        <f t="shared" si="674"/>
        <v>14662.043977071262</v>
      </c>
      <c r="CS394" s="6">
        <f t="shared" si="674"/>
        <v>14662.043977071262</v>
      </c>
      <c r="CT394" s="6">
        <f t="shared" si="674"/>
        <v>15045.869553256136</v>
      </c>
      <c r="CU394" s="6">
        <f t="shared" si="674"/>
        <v>15045.869553256136</v>
      </c>
      <c r="CV394" s="6">
        <f t="shared" si="674"/>
        <v>15045.869553256136</v>
      </c>
      <c r="CW394" s="6">
        <f t="shared" si="674"/>
        <v>15045.869553256136</v>
      </c>
      <c r="CX394" s="6">
        <f t="shared" si="674"/>
        <v>15437.371640964699</v>
      </c>
      <c r="CY394" s="6">
        <f t="shared" si="674"/>
        <v>15437.371640964699</v>
      </c>
      <c r="CZ394" s="6">
        <f t="shared" si="674"/>
        <v>15437.371640964699</v>
      </c>
      <c r="DA394" s="6">
        <f t="shared" si="674"/>
        <v>15437.371640964699</v>
      </c>
      <c r="DB394" s="6">
        <f t="shared" si="674"/>
        <v>15836.703770427441</v>
      </c>
      <c r="DC394" s="6">
        <f t="shared" si="674"/>
        <v>15836.703770427441</v>
      </c>
      <c r="DD394" s="6">
        <f t="shared" si="674"/>
        <v>15836.703770427441</v>
      </c>
      <c r="DE394" s="6">
        <f t="shared" si="674"/>
        <v>15836.703770427441</v>
      </c>
      <c r="DF394" s="6">
        <f t="shared" si="674"/>
        <v>16244.022542479426</v>
      </c>
      <c r="DG394" s="6">
        <f t="shared" si="674"/>
        <v>16244.022542479426</v>
      </c>
      <c r="DH394" s="6">
        <f t="shared" si="674"/>
        <v>16244.022542479426</v>
      </c>
      <c r="DI394" s="6">
        <f t="shared" si="674"/>
        <v>16244.022542479426</v>
      </c>
      <c r="DJ394" s="6">
        <f t="shared" si="674"/>
        <v>16659.487689972459</v>
      </c>
      <c r="DK394" s="6">
        <f t="shared" si="674"/>
        <v>16659.487689972459</v>
      </c>
      <c r="DL394" s="6">
        <f t="shared" si="674"/>
        <v>16659.487689972459</v>
      </c>
      <c r="DM394" s="6">
        <f t="shared" si="674"/>
        <v>16659.487689972459</v>
      </c>
      <c r="DN394" s="6">
        <f t="shared" si="674"/>
        <v>17083.262140415347</v>
      </c>
      <c r="DO394" s="6">
        <f t="shared" si="674"/>
        <v>17083.262140415347</v>
      </c>
      <c r="DP394" s="6">
        <f t="shared" si="674"/>
        <v>17083.262140415347</v>
      </c>
      <c r="DQ394" s="6">
        <f t="shared" si="674"/>
        <v>17083.262140415347</v>
      </c>
      <c r="DR394" s="6">
        <f t="shared" si="674"/>
        <v>0</v>
      </c>
      <c r="DS394" s="6">
        <f t="shared" si="674"/>
        <v>0</v>
      </c>
      <c r="DT394" s="6">
        <f t="shared" si="674"/>
        <v>0</v>
      </c>
      <c r="DU394" s="6">
        <f t="shared" si="674"/>
        <v>0</v>
      </c>
      <c r="DV394" s="6">
        <f t="shared" si="674"/>
        <v>0</v>
      </c>
      <c r="DW394" s="6">
        <f t="shared" si="674"/>
        <v>0</v>
      </c>
      <c r="DX394" s="6">
        <f t="shared" si="674"/>
        <v>0</v>
      </c>
      <c r="DY394" s="6">
        <f t="shared" si="674"/>
        <v>0</v>
      </c>
      <c r="DZ394" s="6">
        <f t="shared" si="674"/>
        <v>0</v>
      </c>
      <c r="EA394" s="6">
        <f t="shared" si="674"/>
        <v>0</v>
      </c>
      <c r="EB394" s="6">
        <f t="shared" si="674"/>
        <v>0</v>
      </c>
      <c r="EC394" s="6">
        <f t="shared" si="674"/>
        <v>0</v>
      </c>
      <c r="ED394" s="6">
        <f t="shared" si="674"/>
        <v>0</v>
      </c>
      <c r="EE394" s="6">
        <f t="shared" si="674"/>
        <v>0</v>
      </c>
      <c r="EF394" s="6">
        <f t="shared" si="674"/>
        <v>0</v>
      </c>
      <c r="EG394" s="6">
        <f t="shared" ref="EG394:FA394" si="675">EG388+EG390-EG391</f>
        <v>0</v>
      </c>
      <c r="EH394" s="6">
        <f t="shared" si="675"/>
        <v>0</v>
      </c>
      <c r="EI394" s="6">
        <f t="shared" si="675"/>
        <v>0</v>
      </c>
      <c r="EJ394" s="6">
        <f t="shared" si="675"/>
        <v>0</v>
      </c>
      <c r="EK394" s="6">
        <f t="shared" si="675"/>
        <v>0</v>
      </c>
      <c r="EL394" s="6">
        <f t="shared" si="675"/>
        <v>0</v>
      </c>
      <c r="EM394" s="6">
        <f t="shared" si="675"/>
        <v>0</v>
      </c>
      <c r="EN394" s="6">
        <f t="shared" si="675"/>
        <v>0</v>
      </c>
      <c r="EO394" s="6">
        <f t="shared" si="675"/>
        <v>0</v>
      </c>
      <c r="EP394" s="6">
        <f t="shared" si="675"/>
        <v>0</v>
      </c>
      <c r="EQ394" s="6">
        <f t="shared" si="675"/>
        <v>0</v>
      </c>
      <c r="ER394" s="6">
        <f t="shared" si="675"/>
        <v>0</v>
      </c>
      <c r="ES394" s="6">
        <f t="shared" si="675"/>
        <v>0</v>
      </c>
      <c r="ET394" s="6">
        <f t="shared" si="675"/>
        <v>0</v>
      </c>
      <c r="EU394" s="6">
        <f t="shared" si="675"/>
        <v>0</v>
      </c>
      <c r="EV394" s="6">
        <f t="shared" si="675"/>
        <v>0</v>
      </c>
      <c r="EW394" s="6">
        <f t="shared" si="675"/>
        <v>0</v>
      </c>
      <c r="EX394" s="6">
        <f t="shared" si="675"/>
        <v>0</v>
      </c>
      <c r="EY394" s="6">
        <f t="shared" si="675"/>
        <v>0</v>
      </c>
      <c r="EZ394" s="6">
        <f t="shared" si="675"/>
        <v>0</v>
      </c>
      <c r="FA394" s="6">
        <f t="shared" si="675"/>
        <v>0</v>
      </c>
    </row>
    <row r="395" spans="3:157" x14ac:dyDescent="0.35">
      <c r="D395" s="2" t="s">
        <v>238</v>
      </c>
      <c r="H395" s="6">
        <f>H382</f>
        <v>0</v>
      </c>
      <c r="I395" s="6">
        <f t="shared" ref="I395:BT395" si="676">I382</f>
        <v>0</v>
      </c>
      <c r="J395" s="6">
        <f t="shared" si="676"/>
        <v>0</v>
      </c>
      <c r="K395" s="6">
        <f t="shared" si="676"/>
        <v>0</v>
      </c>
      <c r="L395" s="6">
        <f t="shared" si="676"/>
        <v>0</v>
      </c>
      <c r="M395" s="6">
        <f t="shared" si="676"/>
        <v>0</v>
      </c>
      <c r="N395" s="6">
        <f t="shared" si="676"/>
        <v>0</v>
      </c>
      <c r="O395" s="6">
        <f t="shared" si="676"/>
        <v>0</v>
      </c>
      <c r="P395" s="6">
        <f t="shared" si="676"/>
        <v>0</v>
      </c>
      <c r="Q395" s="6">
        <f t="shared" si="676"/>
        <v>0</v>
      </c>
      <c r="R395" s="6">
        <f t="shared" si="676"/>
        <v>0</v>
      </c>
      <c r="S395" s="6">
        <f t="shared" si="676"/>
        <v>0</v>
      </c>
      <c r="T395" s="6">
        <f t="shared" si="676"/>
        <v>0</v>
      </c>
      <c r="U395" s="6">
        <f t="shared" si="676"/>
        <v>0</v>
      </c>
      <c r="V395" s="6">
        <f t="shared" si="676"/>
        <v>21685.662714579994</v>
      </c>
      <c r="W395" s="6">
        <f t="shared" si="676"/>
        <v>21685.662714579994</v>
      </c>
      <c r="X395" s="6">
        <f t="shared" si="676"/>
        <v>21685.662714579994</v>
      </c>
      <c r="Y395" s="6">
        <f t="shared" si="676"/>
        <v>21685.662714579994</v>
      </c>
      <c r="Z395" s="6">
        <f t="shared" si="676"/>
        <v>22493.900535685003</v>
      </c>
      <c r="AA395" s="6">
        <f t="shared" si="676"/>
        <v>22493.900535685003</v>
      </c>
      <c r="AB395" s="6">
        <f t="shared" si="676"/>
        <v>22493.900535685003</v>
      </c>
      <c r="AC395" s="6">
        <f t="shared" si="676"/>
        <v>22493.900535685003</v>
      </c>
      <c r="AD395" s="6">
        <f t="shared" si="676"/>
        <v>23318.303113212132</v>
      </c>
      <c r="AE395" s="6">
        <f t="shared" si="676"/>
        <v>23318.303113212132</v>
      </c>
      <c r="AF395" s="6">
        <f t="shared" si="676"/>
        <v>23318.303113212132</v>
      </c>
      <c r="AG395" s="6">
        <f t="shared" si="676"/>
        <v>23318.303113212132</v>
      </c>
      <c r="AH395" s="6">
        <f t="shared" si="676"/>
        <v>24159.193742289775</v>
      </c>
      <c r="AI395" s="6">
        <f t="shared" si="676"/>
        <v>24159.193742289775</v>
      </c>
      <c r="AJ395" s="6">
        <f t="shared" si="676"/>
        <v>24159.193742289775</v>
      </c>
      <c r="AK395" s="6">
        <f t="shared" si="676"/>
        <v>24159.193742289775</v>
      </c>
      <c r="AL395" s="6">
        <f t="shared" si="676"/>
        <v>25016.902183948987</v>
      </c>
      <c r="AM395" s="6">
        <f t="shared" si="676"/>
        <v>25016.902183948987</v>
      </c>
      <c r="AN395" s="6">
        <f t="shared" si="676"/>
        <v>25016.902183948987</v>
      </c>
      <c r="AO395" s="6">
        <f t="shared" si="676"/>
        <v>25016.902183948987</v>
      </c>
      <c r="AP395" s="6">
        <f t="shared" si="676"/>
        <v>29446.422529293315</v>
      </c>
      <c r="AQ395" s="6">
        <f t="shared" si="676"/>
        <v>29446.422529293315</v>
      </c>
      <c r="AR395" s="6">
        <f t="shared" si="676"/>
        <v>29446.422529293315</v>
      </c>
      <c r="AS395" s="6">
        <f t="shared" si="676"/>
        <v>29446.422529293315</v>
      </c>
      <c r="AT395" s="6">
        <f t="shared" si="676"/>
        <v>30294.164398860452</v>
      </c>
      <c r="AU395" s="6">
        <f t="shared" si="676"/>
        <v>30294.164398860452</v>
      </c>
      <c r="AV395" s="6">
        <f t="shared" si="676"/>
        <v>30294.164398860452</v>
      </c>
      <c r="AW395" s="6">
        <f t="shared" si="676"/>
        <v>30294.164398860452</v>
      </c>
      <c r="AX395" s="6">
        <f t="shared" si="676"/>
        <v>31158.861105818913</v>
      </c>
      <c r="AY395" s="6">
        <f t="shared" si="676"/>
        <v>31158.861105818913</v>
      </c>
      <c r="AZ395" s="6">
        <f t="shared" si="676"/>
        <v>31158.861105818913</v>
      </c>
      <c r="BA395" s="6">
        <f t="shared" si="676"/>
        <v>31158.861105818913</v>
      </c>
      <c r="BB395" s="6">
        <f t="shared" si="676"/>
        <v>32040.851746916538</v>
      </c>
      <c r="BC395" s="6">
        <f t="shared" si="676"/>
        <v>32040.851746916538</v>
      </c>
      <c r="BD395" s="6">
        <f t="shared" si="676"/>
        <v>32040.851746916538</v>
      </c>
      <c r="BE395" s="6">
        <f t="shared" si="676"/>
        <v>32040.851746916538</v>
      </c>
      <c r="BF395" s="6">
        <f t="shared" si="676"/>
        <v>32940.482200836137</v>
      </c>
      <c r="BG395" s="6">
        <f t="shared" si="676"/>
        <v>32940.482200836137</v>
      </c>
      <c r="BH395" s="6">
        <f t="shared" si="676"/>
        <v>32940.482200836137</v>
      </c>
      <c r="BI395" s="6">
        <f t="shared" si="676"/>
        <v>32940.482200836137</v>
      </c>
      <c r="BJ395" s="6">
        <f t="shared" si="676"/>
        <v>33858.105263834113</v>
      </c>
      <c r="BK395" s="6">
        <f t="shared" si="676"/>
        <v>33858.105263834113</v>
      </c>
      <c r="BL395" s="6">
        <f t="shared" si="676"/>
        <v>33858.105263834113</v>
      </c>
      <c r="BM395" s="6">
        <f t="shared" si="676"/>
        <v>33858.105263834113</v>
      </c>
      <c r="BN395" s="6">
        <f t="shared" si="676"/>
        <v>34794.080788092055</v>
      </c>
      <c r="BO395" s="6">
        <f t="shared" si="676"/>
        <v>34794.080788092055</v>
      </c>
      <c r="BP395" s="6">
        <f t="shared" si="676"/>
        <v>34794.080788092055</v>
      </c>
      <c r="BQ395" s="6">
        <f t="shared" si="676"/>
        <v>34794.080788092055</v>
      </c>
      <c r="BR395" s="6">
        <f t="shared" si="676"/>
        <v>35748.775822835167</v>
      </c>
      <c r="BS395" s="6">
        <f t="shared" si="676"/>
        <v>35748.775822835167</v>
      </c>
      <c r="BT395" s="6">
        <f t="shared" si="676"/>
        <v>35748.775822835167</v>
      </c>
      <c r="BU395" s="6">
        <f t="shared" ref="BU395:EF395" si="677">BU382</f>
        <v>35748.775822835167</v>
      </c>
      <c r="BV395" s="6">
        <f t="shared" si="677"/>
        <v>36722.564758273133</v>
      </c>
      <c r="BW395" s="6">
        <f t="shared" si="677"/>
        <v>36722.564758273133</v>
      </c>
      <c r="BX395" s="6">
        <f t="shared" si="677"/>
        <v>36722.564758273133</v>
      </c>
      <c r="BY395" s="6">
        <f t="shared" si="677"/>
        <v>36722.564758273133</v>
      </c>
      <c r="BZ395" s="6">
        <f t="shared" si="677"/>
        <v>37715.829472419857</v>
      </c>
      <c r="CA395" s="6">
        <f t="shared" si="677"/>
        <v>37715.829472419857</v>
      </c>
      <c r="CB395" s="6">
        <f t="shared" si="677"/>
        <v>37715.829472419857</v>
      </c>
      <c r="CC395" s="6">
        <f t="shared" si="677"/>
        <v>37715.829472419857</v>
      </c>
      <c r="CD395" s="6">
        <f t="shared" si="677"/>
        <v>38728.959480849495</v>
      </c>
      <c r="CE395" s="6">
        <f t="shared" si="677"/>
        <v>38728.959480849495</v>
      </c>
      <c r="CF395" s="6">
        <f t="shared" si="677"/>
        <v>38728.959480849495</v>
      </c>
      <c r="CG395" s="6">
        <f t="shared" si="677"/>
        <v>38728.959480849495</v>
      </c>
      <c r="CH395" s="6">
        <f t="shared" si="677"/>
        <v>39762.352089447762</v>
      </c>
      <c r="CI395" s="6">
        <f t="shared" si="677"/>
        <v>39762.352089447762</v>
      </c>
      <c r="CJ395" s="6">
        <f t="shared" si="677"/>
        <v>39762.352089447762</v>
      </c>
      <c r="CK395" s="6">
        <f t="shared" si="677"/>
        <v>39762.352089447762</v>
      </c>
      <c r="CL395" s="6">
        <f t="shared" si="677"/>
        <v>40816.412550217989</v>
      </c>
      <c r="CM395" s="6">
        <f t="shared" si="677"/>
        <v>40816.412550217989</v>
      </c>
      <c r="CN395" s="6">
        <f t="shared" si="677"/>
        <v>40816.412550217989</v>
      </c>
      <c r="CO395" s="6">
        <f t="shared" si="677"/>
        <v>40816.412550217989</v>
      </c>
      <c r="CP395" s="6">
        <f t="shared" si="677"/>
        <v>41891.554220203609</v>
      </c>
      <c r="CQ395" s="6">
        <f t="shared" si="677"/>
        <v>41891.554220203609</v>
      </c>
      <c r="CR395" s="6">
        <f t="shared" si="677"/>
        <v>41891.554220203609</v>
      </c>
      <c r="CS395" s="6">
        <f t="shared" si="677"/>
        <v>41891.554220203609</v>
      </c>
      <c r="CT395" s="6">
        <f t="shared" si="677"/>
        <v>42988.198723588961</v>
      </c>
      <c r="CU395" s="6">
        <f t="shared" si="677"/>
        <v>42988.198723588961</v>
      </c>
      <c r="CV395" s="6">
        <f t="shared" si="677"/>
        <v>42988.198723588961</v>
      </c>
      <c r="CW395" s="6">
        <f t="shared" si="677"/>
        <v>42988.198723588961</v>
      </c>
      <c r="CX395" s="6">
        <f t="shared" si="677"/>
        <v>44106.776117041998</v>
      </c>
      <c r="CY395" s="6">
        <f t="shared" si="677"/>
        <v>44106.776117041998</v>
      </c>
      <c r="CZ395" s="6">
        <f t="shared" si="677"/>
        <v>44106.776117041998</v>
      </c>
      <c r="DA395" s="6">
        <f t="shared" si="677"/>
        <v>44106.776117041998</v>
      </c>
      <c r="DB395" s="6">
        <f t="shared" si="677"/>
        <v>45247.725058364122</v>
      </c>
      <c r="DC395" s="6">
        <f t="shared" si="677"/>
        <v>45247.725058364122</v>
      </c>
      <c r="DD395" s="6">
        <f t="shared" si="677"/>
        <v>45247.725058364122</v>
      </c>
      <c r="DE395" s="6">
        <f t="shared" si="677"/>
        <v>45247.725058364122</v>
      </c>
      <c r="DF395" s="6">
        <f t="shared" si="677"/>
        <v>46411.492978512651</v>
      </c>
      <c r="DG395" s="6">
        <f t="shared" si="677"/>
        <v>46411.492978512651</v>
      </c>
      <c r="DH395" s="6">
        <f t="shared" si="677"/>
        <v>46411.492978512651</v>
      </c>
      <c r="DI395" s="6">
        <f t="shared" si="677"/>
        <v>46411.492978512651</v>
      </c>
      <c r="DJ395" s="6">
        <f t="shared" si="677"/>
        <v>47598.536257064166</v>
      </c>
      <c r="DK395" s="6">
        <f t="shared" si="677"/>
        <v>47598.536257064166</v>
      </c>
      <c r="DL395" s="6">
        <f t="shared" si="677"/>
        <v>47598.536257064166</v>
      </c>
      <c r="DM395" s="6">
        <f t="shared" si="677"/>
        <v>47598.536257064166</v>
      </c>
      <c r="DN395" s="6">
        <f t="shared" si="677"/>
        <v>48809.320401186698</v>
      </c>
      <c r="DO395" s="6">
        <f t="shared" si="677"/>
        <v>48809.320401186698</v>
      </c>
      <c r="DP395" s="6">
        <f t="shared" si="677"/>
        <v>48809.320401186698</v>
      </c>
      <c r="DQ395" s="6">
        <f t="shared" si="677"/>
        <v>48809.320401186698</v>
      </c>
      <c r="DR395" s="6">
        <f t="shared" si="677"/>
        <v>0</v>
      </c>
      <c r="DS395" s="6">
        <f t="shared" si="677"/>
        <v>0</v>
      </c>
      <c r="DT395" s="6">
        <f t="shared" si="677"/>
        <v>0</v>
      </c>
      <c r="DU395" s="6">
        <f t="shared" si="677"/>
        <v>0</v>
      </c>
      <c r="DV395" s="6">
        <f t="shared" si="677"/>
        <v>0</v>
      </c>
      <c r="DW395" s="6">
        <f t="shared" si="677"/>
        <v>0</v>
      </c>
      <c r="DX395" s="6">
        <f t="shared" si="677"/>
        <v>0</v>
      </c>
      <c r="DY395" s="6">
        <f t="shared" si="677"/>
        <v>0</v>
      </c>
      <c r="DZ395" s="6">
        <f t="shared" si="677"/>
        <v>0</v>
      </c>
      <c r="EA395" s="6">
        <f t="shared" si="677"/>
        <v>0</v>
      </c>
      <c r="EB395" s="6">
        <f t="shared" si="677"/>
        <v>0</v>
      </c>
      <c r="EC395" s="6">
        <f t="shared" si="677"/>
        <v>0</v>
      </c>
      <c r="ED395" s="6">
        <f t="shared" si="677"/>
        <v>0</v>
      </c>
      <c r="EE395" s="6">
        <f t="shared" si="677"/>
        <v>0</v>
      </c>
      <c r="EF395" s="6">
        <f t="shared" si="677"/>
        <v>0</v>
      </c>
      <c r="EG395" s="6">
        <f t="shared" ref="EG395:FA395" si="678">EG382</f>
        <v>0</v>
      </c>
      <c r="EH395" s="6">
        <f t="shared" si="678"/>
        <v>0</v>
      </c>
      <c r="EI395" s="6">
        <f t="shared" si="678"/>
        <v>0</v>
      </c>
      <c r="EJ395" s="6">
        <f t="shared" si="678"/>
        <v>0</v>
      </c>
      <c r="EK395" s="6">
        <f t="shared" si="678"/>
        <v>0</v>
      </c>
      <c r="EL395" s="6">
        <f t="shared" si="678"/>
        <v>0</v>
      </c>
      <c r="EM395" s="6">
        <f t="shared" si="678"/>
        <v>0</v>
      </c>
      <c r="EN395" s="6">
        <f t="shared" si="678"/>
        <v>0</v>
      </c>
      <c r="EO395" s="6">
        <f t="shared" si="678"/>
        <v>0</v>
      </c>
      <c r="EP395" s="6">
        <f t="shared" si="678"/>
        <v>0</v>
      </c>
      <c r="EQ395" s="6">
        <f t="shared" si="678"/>
        <v>0</v>
      </c>
      <c r="ER395" s="6">
        <f t="shared" si="678"/>
        <v>0</v>
      </c>
      <c r="ES395" s="6">
        <f t="shared" si="678"/>
        <v>0</v>
      </c>
      <c r="ET395" s="6">
        <f t="shared" si="678"/>
        <v>0</v>
      </c>
      <c r="EU395" s="6">
        <f t="shared" si="678"/>
        <v>0</v>
      </c>
      <c r="EV395" s="6">
        <f t="shared" si="678"/>
        <v>0</v>
      </c>
      <c r="EW395" s="6">
        <f t="shared" si="678"/>
        <v>0</v>
      </c>
      <c r="EX395" s="6">
        <f t="shared" si="678"/>
        <v>0</v>
      </c>
      <c r="EY395" s="6">
        <f t="shared" si="678"/>
        <v>0</v>
      </c>
      <c r="EZ395" s="6">
        <f t="shared" si="678"/>
        <v>0</v>
      </c>
      <c r="FA395" s="6">
        <f t="shared" si="678"/>
        <v>0</v>
      </c>
    </row>
    <row r="396" spans="3:157" x14ac:dyDescent="0.35">
      <c r="D396" s="2" t="s">
        <v>240</v>
      </c>
      <c r="H396" s="6">
        <f>H383</f>
        <v>1E-4</v>
      </c>
      <c r="I396" s="6">
        <f t="shared" ref="I396:BT396" si="679">I383</f>
        <v>1E-4</v>
      </c>
      <c r="J396" s="6">
        <f t="shared" si="679"/>
        <v>1E-4</v>
      </c>
      <c r="K396" s="6">
        <f t="shared" si="679"/>
        <v>1E-4</v>
      </c>
      <c r="L396" s="6">
        <f t="shared" si="679"/>
        <v>1E-4</v>
      </c>
      <c r="M396" s="6">
        <f t="shared" si="679"/>
        <v>1E-4</v>
      </c>
      <c r="N396" s="6">
        <f t="shared" si="679"/>
        <v>35252.122725000001</v>
      </c>
      <c r="O396" s="6">
        <f t="shared" si="679"/>
        <v>1E-4</v>
      </c>
      <c r="P396" s="6">
        <f t="shared" si="679"/>
        <v>135785.95420000001</v>
      </c>
      <c r="Q396" s="6">
        <f t="shared" si="679"/>
        <v>690680.47857500007</v>
      </c>
      <c r="R396" s="6">
        <f t="shared" si="679"/>
        <v>861718.55550000002</v>
      </c>
      <c r="S396" s="6">
        <f t="shared" si="679"/>
        <v>887831.23900000006</v>
      </c>
      <c r="T396" s="6">
        <f t="shared" si="679"/>
        <v>-907461.23500799993</v>
      </c>
      <c r="U396" s="6">
        <f t="shared" si="679"/>
        <v>0</v>
      </c>
      <c r="V396" s="6">
        <f t="shared" si="679"/>
        <v>0</v>
      </c>
      <c r="W396" s="6">
        <f t="shared" si="679"/>
        <v>0</v>
      </c>
      <c r="X396" s="6">
        <f t="shared" si="679"/>
        <v>0</v>
      </c>
      <c r="Y396" s="6">
        <f t="shared" si="679"/>
        <v>0</v>
      </c>
      <c r="Z396" s="6">
        <f t="shared" si="679"/>
        <v>0</v>
      </c>
      <c r="AA396" s="6">
        <f t="shared" si="679"/>
        <v>0</v>
      </c>
      <c r="AB396" s="6">
        <f t="shared" si="679"/>
        <v>0</v>
      </c>
      <c r="AC396" s="6">
        <f t="shared" si="679"/>
        <v>0</v>
      </c>
      <c r="AD396" s="6">
        <f t="shared" si="679"/>
        <v>0</v>
      </c>
      <c r="AE396" s="6">
        <f t="shared" si="679"/>
        <v>0</v>
      </c>
      <c r="AF396" s="6">
        <f t="shared" si="679"/>
        <v>0</v>
      </c>
      <c r="AG396" s="6">
        <f t="shared" si="679"/>
        <v>0</v>
      </c>
      <c r="AH396" s="6">
        <f t="shared" si="679"/>
        <v>0</v>
      </c>
      <c r="AI396" s="6">
        <f t="shared" si="679"/>
        <v>0</v>
      </c>
      <c r="AJ396" s="6">
        <f t="shared" si="679"/>
        <v>0</v>
      </c>
      <c r="AK396" s="6">
        <f t="shared" si="679"/>
        <v>0</v>
      </c>
      <c r="AL396" s="6">
        <f t="shared" si="679"/>
        <v>0</v>
      </c>
      <c r="AM396" s="6">
        <f t="shared" si="679"/>
        <v>0</v>
      </c>
      <c r="AN396" s="6">
        <f t="shared" si="679"/>
        <v>0</v>
      </c>
      <c r="AO396" s="6">
        <f t="shared" si="679"/>
        <v>0</v>
      </c>
      <c r="AP396" s="6">
        <f t="shared" si="679"/>
        <v>0</v>
      </c>
      <c r="AQ396" s="6">
        <f t="shared" si="679"/>
        <v>0</v>
      </c>
      <c r="AR396" s="6">
        <f t="shared" si="679"/>
        <v>0</v>
      </c>
      <c r="AS396" s="6">
        <f t="shared" si="679"/>
        <v>0</v>
      </c>
      <c r="AT396" s="6">
        <f t="shared" si="679"/>
        <v>0</v>
      </c>
      <c r="AU396" s="6">
        <f t="shared" si="679"/>
        <v>0</v>
      </c>
      <c r="AV396" s="6">
        <f t="shared" si="679"/>
        <v>0</v>
      </c>
      <c r="AW396" s="6">
        <f t="shared" si="679"/>
        <v>0</v>
      </c>
      <c r="AX396" s="6">
        <f t="shared" si="679"/>
        <v>0</v>
      </c>
      <c r="AY396" s="6">
        <f t="shared" si="679"/>
        <v>0</v>
      </c>
      <c r="AZ396" s="6">
        <f t="shared" si="679"/>
        <v>0</v>
      </c>
      <c r="BA396" s="6">
        <f t="shared" si="679"/>
        <v>0</v>
      </c>
      <c r="BB396" s="6">
        <f t="shared" si="679"/>
        <v>0</v>
      </c>
      <c r="BC396" s="6">
        <f t="shared" si="679"/>
        <v>0</v>
      </c>
      <c r="BD396" s="6">
        <f t="shared" si="679"/>
        <v>0</v>
      </c>
      <c r="BE396" s="6">
        <f t="shared" si="679"/>
        <v>0</v>
      </c>
      <c r="BF396" s="6">
        <f t="shared" si="679"/>
        <v>0</v>
      </c>
      <c r="BG396" s="6">
        <f t="shared" si="679"/>
        <v>0</v>
      </c>
      <c r="BH396" s="6">
        <f t="shared" si="679"/>
        <v>0</v>
      </c>
      <c r="BI396" s="6">
        <f t="shared" si="679"/>
        <v>0</v>
      </c>
      <c r="BJ396" s="6">
        <f t="shared" si="679"/>
        <v>0</v>
      </c>
      <c r="BK396" s="6">
        <f t="shared" si="679"/>
        <v>0</v>
      </c>
      <c r="BL396" s="6">
        <f t="shared" si="679"/>
        <v>0</v>
      </c>
      <c r="BM396" s="6">
        <f t="shared" si="679"/>
        <v>0</v>
      </c>
      <c r="BN396" s="6">
        <f t="shared" si="679"/>
        <v>0</v>
      </c>
      <c r="BO396" s="6">
        <f t="shared" si="679"/>
        <v>0</v>
      </c>
      <c r="BP396" s="6">
        <f t="shared" si="679"/>
        <v>0</v>
      </c>
      <c r="BQ396" s="6">
        <f t="shared" si="679"/>
        <v>0</v>
      </c>
      <c r="BR396" s="6">
        <f t="shared" si="679"/>
        <v>0</v>
      </c>
      <c r="BS396" s="6">
        <f t="shared" si="679"/>
        <v>0</v>
      </c>
      <c r="BT396" s="6">
        <f t="shared" si="679"/>
        <v>0</v>
      </c>
      <c r="BU396" s="6">
        <f t="shared" ref="BU396:EF396" si="680">BU383</f>
        <v>0</v>
      </c>
      <c r="BV396" s="6">
        <f t="shared" si="680"/>
        <v>0</v>
      </c>
      <c r="BW396" s="6">
        <f t="shared" si="680"/>
        <v>0</v>
      </c>
      <c r="BX396" s="6">
        <f t="shared" si="680"/>
        <v>0</v>
      </c>
      <c r="BY396" s="6">
        <f t="shared" si="680"/>
        <v>0</v>
      </c>
      <c r="BZ396" s="6">
        <f t="shared" si="680"/>
        <v>0</v>
      </c>
      <c r="CA396" s="6">
        <f t="shared" si="680"/>
        <v>0</v>
      </c>
      <c r="CB396" s="6">
        <f t="shared" si="680"/>
        <v>0</v>
      </c>
      <c r="CC396" s="6">
        <f t="shared" si="680"/>
        <v>0</v>
      </c>
      <c r="CD396" s="6">
        <f t="shared" si="680"/>
        <v>0</v>
      </c>
      <c r="CE396" s="6">
        <f t="shared" si="680"/>
        <v>0</v>
      </c>
      <c r="CF396" s="6">
        <f t="shared" si="680"/>
        <v>0</v>
      </c>
      <c r="CG396" s="6">
        <f t="shared" si="680"/>
        <v>0</v>
      </c>
      <c r="CH396" s="6">
        <f t="shared" si="680"/>
        <v>0</v>
      </c>
      <c r="CI396" s="6">
        <f t="shared" si="680"/>
        <v>0</v>
      </c>
      <c r="CJ396" s="6">
        <f t="shared" si="680"/>
        <v>0</v>
      </c>
      <c r="CK396" s="6">
        <f t="shared" si="680"/>
        <v>0</v>
      </c>
      <c r="CL396" s="6">
        <f t="shared" si="680"/>
        <v>0</v>
      </c>
      <c r="CM396" s="6">
        <f t="shared" si="680"/>
        <v>0</v>
      </c>
      <c r="CN396" s="6">
        <f t="shared" si="680"/>
        <v>0</v>
      </c>
      <c r="CO396" s="6">
        <f t="shared" si="680"/>
        <v>0</v>
      </c>
      <c r="CP396" s="6">
        <f t="shared" si="680"/>
        <v>0</v>
      </c>
      <c r="CQ396" s="6">
        <f t="shared" si="680"/>
        <v>0</v>
      </c>
      <c r="CR396" s="6">
        <f t="shared" si="680"/>
        <v>0</v>
      </c>
      <c r="CS396" s="6">
        <f t="shared" si="680"/>
        <v>0</v>
      </c>
      <c r="CT396" s="6">
        <f t="shared" si="680"/>
        <v>0</v>
      </c>
      <c r="CU396" s="6">
        <f t="shared" si="680"/>
        <v>0</v>
      </c>
      <c r="CV396" s="6">
        <f t="shared" si="680"/>
        <v>0</v>
      </c>
      <c r="CW396" s="6">
        <f t="shared" si="680"/>
        <v>0</v>
      </c>
      <c r="CX396" s="6">
        <f t="shared" si="680"/>
        <v>0</v>
      </c>
      <c r="CY396" s="6">
        <f t="shared" si="680"/>
        <v>0</v>
      </c>
      <c r="CZ396" s="6">
        <f t="shared" si="680"/>
        <v>0</v>
      </c>
      <c r="DA396" s="6">
        <f t="shared" si="680"/>
        <v>0</v>
      </c>
      <c r="DB396" s="6">
        <f t="shared" si="680"/>
        <v>0</v>
      </c>
      <c r="DC396" s="6">
        <f t="shared" si="680"/>
        <v>0</v>
      </c>
      <c r="DD396" s="6">
        <f t="shared" si="680"/>
        <v>0</v>
      </c>
      <c r="DE396" s="6">
        <f t="shared" si="680"/>
        <v>0</v>
      </c>
      <c r="DF396" s="6">
        <f t="shared" si="680"/>
        <v>0</v>
      </c>
      <c r="DG396" s="6">
        <f t="shared" si="680"/>
        <v>0</v>
      </c>
      <c r="DH396" s="6">
        <f t="shared" si="680"/>
        <v>0</v>
      </c>
      <c r="DI396" s="6">
        <f t="shared" si="680"/>
        <v>0</v>
      </c>
      <c r="DJ396" s="6">
        <f t="shared" si="680"/>
        <v>0</v>
      </c>
      <c r="DK396" s="6">
        <f t="shared" si="680"/>
        <v>0</v>
      </c>
      <c r="DL396" s="6">
        <f t="shared" si="680"/>
        <v>0</v>
      </c>
      <c r="DM396" s="6">
        <f t="shared" si="680"/>
        <v>0</v>
      </c>
      <c r="DN396" s="6">
        <f t="shared" si="680"/>
        <v>0</v>
      </c>
      <c r="DO396" s="6">
        <f t="shared" si="680"/>
        <v>0</v>
      </c>
      <c r="DP396" s="6">
        <f t="shared" si="680"/>
        <v>0</v>
      </c>
      <c r="DQ396" s="6">
        <f t="shared" si="680"/>
        <v>0</v>
      </c>
      <c r="DR396" s="6">
        <f t="shared" si="680"/>
        <v>0</v>
      </c>
      <c r="DS396" s="6">
        <f t="shared" si="680"/>
        <v>0</v>
      </c>
      <c r="DT396" s="6">
        <f t="shared" si="680"/>
        <v>0</v>
      </c>
      <c r="DU396" s="6">
        <f t="shared" si="680"/>
        <v>0</v>
      </c>
      <c r="DV396" s="6">
        <f t="shared" si="680"/>
        <v>0</v>
      </c>
      <c r="DW396" s="6">
        <f t="shared" si="680"/>
        <v>0</v>
      </c>
      <c r="DX396" s="6">
        <f t="shared" si="680"/>
        <v>0</v>
      </c>
      <c r="DY396" s="6">
        <f t="shared" si="680"/>
        <v>0</v>
      </c>
      <c r="DZ396" s="6">
        <f t="shared" si="680"/>
        <v>0</v>
      </c>
      <c r="EA396" s="6">
        <f t="shared" si="680"/>
        <v>0</v>
      </c>
      <c r="EB396" s="6">
        <f t="shared" si="680"/>
        <v>0</v>
      </c>
      <c r="EC396" s="6">
        <f t="shared" si="680"/>
        <v>0</v>
      </c>
      <c r="ED396" s="6">
        <f t="shared" si="680"/>
        <v>0</v>
      </c>
      <c r="EE396" s="6">
        <f t="shared" si="680"/>
        <v>0</v>
      </c>
      <c r="EF396" s="6">
        <f t="shared" si="680"/>
        <v>0</v>
      </c>
      <c r="EG396" s="6">
        <f t="shared" ref="EG396:FA396" si="681">EG383</f>
        <v>0</v>
      </c>
      <c r="EH396" s="6">
        <f t="shared" si="681"/>
        <v>0</v>
      </c>
      <c r="EI396" s="6">
        <f t="shared" si="681"/>
        <v>0</v>
      </c>
      <c r="EJ396" s="6">
        <f t="shared" si="681"/>
        <v>0</v>
      </c>
      <c r="EK396" s="6">
        <f t="shared" si="681"/>
        <v>0</v>
      </c>
      <c r="EL396" s="6">
        <f t="shared" si="681"/>
        <v>0</v>
      </c>
      <c r="EM396" s="6">
        <f t="shared" si="681"/>
        <v>0</v>
      </c>
      <c r="EN396" s="6">
        <f t="shared" si="681"/>
        <v>0</v>
      </c>
      <c r="EO396" s="6">
        <f t="shared" si="681"/>
        <v>0</v>
      </c>
      <c r="EP396" s="6">
        <f t="shared" si="681"/>
        <v>0</v>
      </c>
      <c r="EQ396" s="6">
        <f t="shared" si="681"/>
        <v>0</v>
      </c>
      <c r="ER396" s="6">
        <f t="shared" si="681"/>
        <v>0</v>
      </c>
      <c r="ES396" s="6">
        <f t="shared" si="681"/>
        <v>0</v>
      </c>
      <c r="ET396" s="6">
        <f t="shared" si="681"/>
        <v>0</v>
      </c>
      <c r="EU396" s="6">
        <f t="shared" si="681"/>
        <v>0</v>
      </c>
      <c r="EV396" s="6">
        <f t="shared" si="681"/>
        <v>0</v>
      </c>
      <c r="EW396" s="6">
        <f t="shared" si="681"/>
        <v>0</v>
      </c>
      <c r="EX396" s="6">
        <f t="shared" si="681"/>
        <v>0</v>
      </c>
      <c r="EY396" s="6">
        <f t="shared" si="681"/>
        <v>0</v>
      </c>
      <c r="EZ396" s="6">
        <f t="shared" si="681"/>
        <v>0</v>
      </c>
      <c r="FA396" s="6">
        <f t="shared" si="681"/>
        <v>0</v>
      </c>
    </row>
    <row r="397" spans="3:157" x14ac:dyDescent="0.35">
      <c r="D397" s="2" t="s">
        <v>241</v>
      </c>
      <c r="H397" s="6">
        <f>-H394+H395-H396</f>
        <v>-1E-4</v>
      </c>
      <c r="I397" s="6">
        <f t="shared" ref="I397:BT397" si="682">-I394+I395-I396</f>
        <v>-1E-4</v>
      </c>
      <c r="J397" s="6">
        <f t="shared" si="682"/>
        <v>-1E-4</v>
      </c>
      <c r="K397" s="6">
        <f t="shared" si="682"/>
        <v>-1E-4</v>
      </c>
      <c r="L397" s="6">
        <f t="shared" si="682"/>
        <v>-1E-4</v>
      </c>
      <c r="M397" s="6">
        <f t="shared" si="682"/>
        <v>-1E-4</v>
      </c>
      <c r="N397" s="6">
        <f t="shared" si="682"/>
        <v>-35252.122725000001</v>
      </c>
      <c r="O397" s="6">
        <f t="shared" si="682"/>
        <v>-1E-4</v>
      </c>
      <c r="P397" s="6">
        <f t="shared" si="682"/>
        <v>-135785.95420000001</v>
      </c>
      <c r="Q397" s="6">
        <f t="shared" si="682"/>
        <v>-690680.47857500007</v>
      </c>
      <c r="R397" s="6">
        <f t="shared" si="682"/>
        <v>-861718.55550000002</v>
      </c>
      <c r="S397" s="6">
        <f t="shared" si="682"/>
        <v>-887831.23900000006</v>
      </c>
      <c r="T397" s="6">
        <f t="shared" si="682"/>
        <v>907461.23500799993</v>
      </c>
      <c r="U397" s="6">
        <f t="shared" si="682"/>
        <v>0</v>
      </c>
      <c r="V397" s="6">
        <f t="shared" si="682"/>
        <v>21685.662714579994</v>
      </c>
      <c r="W397" s="6">
        <f t="shared" si="682"/>
        <v>21685.662714579994</v>
      </c>
      <c r="X397" s="6">
        <f t="shared" si="682"/>
        <v>21685.662714579994</v>
      </c>
      <c r="Y397" s="6">
        <f t="shared" si="682"/>
        <v>21685.662714579994</v>
      </c>
      <c r="Z397" s="6">
        <f t="shared" si="682"/>
        <v>22493.900535685003</v>
      </c>
      <c r="AA397" s="6">
        <f t="shared" si="682"/>
        <v>22493.900535685003</v>
      </c>
      <c r="AB397" s="6">
        <f t="shared" si="682"/>
        <v>22493.900535685003</v>
      </c>
      <c r="AC397" s="6">
        <f t="shared" si="682"/>
        <v>22493.900535685003</v>
      </c>
      <c r="AD397" s="6">
        <f t="shared" si="682"/>
        <v>23318.303113212132</v>
      </c>
      <c r="AE397" s="6">
        <f t="shared" si="682"/>
        <v>23318.303113212132</v>
      </c>
      <c r="AF397" s="6">
        <f t="shared" si="682"/>
        <v>23318.303113212132</v>
      </c>
      <c r="AG397" s="6">
        <f t="shared" si="682"/>
        <v>23318.303113212132</v>
      </c>
      <c r="AH397" s="6">
        <f t="shared" si="682"/>
        <v>24159.193742289775</v>
      </c>
      <c r="AI397" s="6">
        <f t="shared" si="682"/>
        <v>24159.193742289775</v>
      </c>
      <c r="AJ397" s="6">
        <f t="shared" si="682"/>
        <v>24159.193742289775</v>
      </c>
      <c r="AK397" s="6">
        <f t="shared" si="682"/>
        <v>24159.193742289775</v>
      </c>
      <c r="AL397" s="6">
        <f t="shared" si="682"/>
        <v>25016.902183948987</v>
      </c>
      <c r="AM397" s="6">
        <f t="shared" si="682"/>
        <v>25016.902183948987</v>
      </c>
      <c r="AN397" s="6">
        <f t="shared" si="682"/>
        <v>25016.902183948987</v>
      </c>
      <c r="AO397" s="6">
        <f t="shared" si="682"/>
        <v>25016.902183948987</v>
      </c>
      <c r="AP397" s="6">
        <f t="shared" si="682"/>
        <v>29446.422529293315</v>
      </c>
      <c r="AQ397" s="6">
        <f t="shared" si="682"/>
        <v>29446.422529293315</v>
      </c>
      <c r="AR397" s="6">
        <f t="shared" si="682"/>
        <v>29446.422529293315</v>
      </c>
      <c r="AS397" s="6">
        <f t="shared" si="682"/>
        <v>29446.422529293315</v>
      </c>
      <c r="AT397" s="6">
        <f t="shared" si="682"/>
        <v>30294.164398860452</v>
      </c>
      <c r="AU397" s="6">
        <f t="shared" si="682"/>
        <v>30294.164398860452</v>
      </c>
      <c r="AV397" s="6">
        <f t="shared" si="682"/>
        <v>30294.164398860452</v>
      </c>
      <c r="AW397" s="6">
        <f t="shared" si="682"/>
        <v>30294.164398860452</v>
      </c>
      <c r="AX397" s="6">
        <f t="shared" si="682"/>
        <v>31158.861105818913</v>
      </c>
      <c r="AY397" s="6">
        <f t="shared" si="682"/>
        <v>31158.861105818913</v>
      </c>
      <c r="AZ397" s="6">
        <f t="shared" si="682"/>
        <v>31158.861105818913</v>
      </c>
      <c r="BA397" s="6">
        <f t="shared" si="682"/>
        <v>31158.861105818913</v>
      </c>
      <c r="BB397" s="6">
        <f t="shared" si="682"/>
        <v>32040.851746916538</v>
      </c>
      <c r="BC397" s="6">
        <f t="shared" si="682"/>
        <v>32040.851746916538</v>
      </c>
      <c r="BD397" s="6">
        <f t="shared" si="682"/>
        <v>32040.851746916538</v>
      </c>
      <c r="BE397" s="6">
        <f t="shared" si="682"/>
        <v>32040.851746916538</v>
      </c>
      <c r="BF397" s="6">
        <f t="shared" si="682"/>
        <v>32940.482200836137</v>
      </c>
      <c r="BG397" s="6">
        <f t="shared" si="682"/>
        <v>32940.482200836137</v>
      </c>
      <c r="BH397" s="6">
        <f t="shared" si="682"/>
        <v>32940.482200836137</v>
      </c>
      <c r="BI397" s="6">
        <f t="shared" si="682"/>
        <v>32940.482200836137</v>
      </c>
      <c r="BJ397" s="6">
        <f t="shared" si="682"/>
        <v>33858.105263834113</v>
      </c>
      <c r="BK397" s="6">
        <f t="shared" si="682"/>
        <v>33858.105263834113</v>
      </c>
      <c r="BL397" s="6">
        <f t="shared" si="682"/>
        <v>33858.105263834113</v>
      </c>
      <c r="BM397" s="6">
        <f t="shared" si="682"/>
        <v>33858.105263834113</v>
      </c>
      <c r="BN397" s="6">
        <f t="shared" si="682"/>
        <v>34794.080788092055</v>
      </c>
      <c r="BO397" s="6">
        <f t="shared" si="682"/>
        <v>34794.080788092055</v>
      </c>
      <c r="BP397" s="6">
        <f t="shared" si="682"/>
        <v>34794.080788092055</v>
      </c>
      <c r="BQ397" s="6">
        <f t="shared" si="682"/>
        <v>34794.080788092055</v>
      </c>
      <c r="BR397" s="6">
        <f t="shared" si="682"/>
        <v>35748.775822835167</v>
      </c>
      <c r="BS397" s="6">
        <f t="shared" si="682"/>
        <v>35748.775822835167</v>
      </c>
      <c r="BT397" s="6">
        <f t="shared" si="682"/>
        <v>35748.775822835167</v>
      </c>
      <c r="BU397" s="6">
        <f t="shared" ref="BU397:EF397" si="683">-BU394+BU395-BU396</f>
        <v>35748.775822835167</v>
      </c>
      <c r="BV397" s="6">
        <f t="shared" si="683"/>
        <v>36722.564758273133</v>
      </c>
      <c r="BW397" s="6">
        <f t="shared" si="683"/>
        <v>36722.564758273133</v>
      </c>
      <c r="BX397" s="6">
        <f t="shared" si="683"/>
        <v>29308.355358225392</v>
      </c>
      <c r="BY397" s="6">
        <f t="shared" si="683"/>
        <v>23869.667092877535</v>
      </c>
      <c r="BZ397" s="6">
        <f t="shared" si="683"/>
        <v>24515.289157072908</v>
      </c>
      <c r="CA397" s="6">
        <f t="shared" si="683"/>
        <v>24515.289157072908</v>
      </c>
      <c r="CB397" s="6">
        <f t="shared" si="683"/>
        <v>24515.289157072908</v>
      </c>
      <c r="CC397" s="6">
        <f t="shared" si="683"/>
        <v>24515.289157072908</v>
      </c>
      <c r="CD397" s="6">
        <f t="shared" si="683"/>
        <v>25173.823662552168</v>
      </c>
      <c r="CE397" s="6">
        <f t="shared" si="683"/>
        <v>25173.823662552168</v>
      </c>
      <c r="CF397" s="6">
        <f t="shared" si="683"/>
        <v>25173.823662552168</v>
      </c>
      <c r="CG397" s="6">
        <f t="shared" si="683"/>
        <v>25173.823662552168</v>
      </c>
      <c r="CH397" s="6">
        <f t="shared" si="683"/>
        <v>25845.528858141046</v>
      </c>
      <c r="CI397" s="6">
        <f t="shared" si="683"/>
        <v>25845.528858141046</v>
      </c>
      <c r="CJ397" s="6">
        <f t="shared" si="683"/>
        <v>25845.528858141046</v>
      </c>
      <c r="CK397" s="6">
        <f t="shared" si="683"/>
        <v>25845.528858141046</v>
      </c>
      <c r="CL397" s="6">
        <f t="shared" si="683"/>
        <v>26530.668157641696</v>
      </c>
      <c r="CM397" s="6">
        <f t="shared" si="683"/>
        <v>26530.668157641696</v>
      </c>
      <c r="CN397" s="6">
        <f t="shared" si="683"/>
        <v>26530.668157641696</v>
      </c>
      <c r="CO397" s="6">
        <f t="shared" si="683"/>
        <v>26530.668157641696</v>
      </c>
      <c r="CP397" s="6">
        <f t="shared" si="683"/>
        <v>27229.510243132347</v>
      </c>
      <c r="CQ397" s="6">
        <f t="shared" si="683"/>
        <v>27229.510243132347</v>
      </c>
      <c r="CR397" s="6">
        <f t="shared" si="683"/>
        <v>27229.510243132347</v>
      </c>
      <c r="CS397" s="6">
        <f t="shared" si="683"/>
        <v>27229.510243132347</v>
      </c>
      <c r="CT397" s="6">
        <f t="shared" si="683"/>
        <v>27942.329170332825</v>
      </c>
      <c r="CU397" s="6">
        <f t="shared" si="683"/>
        <v>27942.329170332825</v>
      </c>
      <c r="CV397" s="6">
        <f t="shared" si="683"/>
        <v>27942.329170332825</v>
      </c>
      <c r="CW397" s="6">
        <f t="shared" si="683"/>
        <v>27942.329170332825</v>
      </c>
      <c r="CX397" s="6">
        <f t="shared" si="683"/>
        <v>28669.404476077299</v>
      </c>
      <c r="CY397" s="6">
        <f t="shared" si="683"/>
        <v>28669.404476077299</v>
      </c>
      <c r="CZ397" s="6">
        <f t="shared" si="683"/>
        <v>28669.404476077299</v>
      </c>
      <c r="DA397" s="6">
        <f t="shared" si="683"/>
        <v>28669.404476077299</v>
      </c>
      <c r="DB397" s="6">
        <f t="shared" si="683"/>
        <v>29411.021287936681</v>
      </c>
      <c r="DC397" s="6">
        <f t="shared" si="683"/>
        <v>29411.021287936681</v>
      </c>
      <c r="DD397" s="6">
        <f t="shared" si="683"/>
        <v>29411.021287936681</v>
      </c>
      <c r="DE397" s="6">
        <f t="shared" si="683"/>
        <v>29411.021287936681</v>
      </c>
      <c r="DF397" s="6">
        <f t="shared" si="683"/>
        <v>30167.470436033225</v>
      </c>
      <c r="DG397" s="6">
        <f t="shared" si="683"/>
        <v>30167.470436033225</v>
      </c>
      <c r="DH397" s="6">
        <f t="shared" si="683"/>
        <v>30167.470436033225</v>
      </c>
      <c r="DI397" s="6">
        <f t="shared" si="683"/>
        <v>30167.470436033225</v>
      </c>
      <c r="DJ397" s="6">
        <f t="shared" si="683"/>
        <v>30939.048567091708</v>
      </c>
      <c r="DK397" s="6">
        <f t="shared" si="683"/>
        <v>30939.048567091708</v>
      </c>
      <c r="DL397" s="6">
        <f t="shared" si="683"/>
        <v>30939.048567091708</v>
      </c>
      <c r="DM397" s="6">
        <f t="shared" si="683"/>
        <v>30939.048567091708</v>
      </c>
      <c r="DN397" s="6">
        <f t="shared" si="683"/>
        <v>31726.058260771351</v>
      </c>
      <c r="DO397" s="6">
        <f t="shared" si="683"/>
        <v>31726.058260771351</v>
      </c>
      <c r="DP397" s="6">
        <f t="shared" si="683"/>
        <v>31726.058260771351</v>
      </c>
      <c r="DQ397" s="6">
        <f t="shared" si="683"/>
        <v>31726.058260771351</v>
      </c>
      <c r="DR397" s="6">
        <f t="shared" si="683"/>
        <v>0</v>
      </c>
      <c r="DS397" s="6">
        <f t="shared" si="683"/>
        <v>0</v>
      </c>
      <c r="DT397" s="6">
        <f t="shared" si="683"/>
        <v>0</v>
      </c>
      <c r="DU397" s="6">
        <f t="shared" si="683"/>
        <v>0</v>
      </c>
      <c r="DV397" s="6">
        <f t="shared" si="683"/>
        <v>0</v>
      </c>
      <c r="DW397" s="6">
        <f t="shared" si="683"/>
        <v>0</v>
      </c>
      <c r="DX397" s="6">
        <f t="shared" si="683"/>
        <v>0</v>
      </c>
      <c r="DY397" s="6">
        <f t="shared" si="683"/>
        <v>0</v>
      </c>
      <c r="DZ397" s="6">
        <f t="shared" si="683"/>
        <v>0</v>
      </c>
      <c r="EA397" s="6">
        <f t="shared" si="683"/>
        <v>0</v>
      </c>
      <c r="EB397" s="6">
        <f t="shared" si="683"/>
        <v>0</v>
      </c>
      <c r="EC397" s="6">
        <f t="shared" si="683"/>
        <v>0</v>
      </c>
      <c r="ED397" s="6">
        <f t="shared" si="683"/>
        <v>0</v>
      </c>
      <c r="EE397" s="6">
        <f t="shared" si="683"/>
        <v>0</v>
      </c>
      <c r="EF397" s="6">
        <f t="shared" si="683"/>
        <v>0</v>
      </c>
      <c r="EG397" s="6">
        <f t="shared" ref="EG397:FA397" si="684">-EG394+EG395-EG396</f>
        <v>0</v>
      </c>
      <c r="EH397" s="6">
        <f t="shared" si="684"/>
        <v>0</v>
      </c>
      <c r="EI397" s="6">
        <f t="shared" si="684"/>
        <v>0</v>
      </c>
      <c r="EJ397" s="6">
        <f t="shared" si="684"/>
        <v>0</v>
      </c>
      <c r="EK397" s="6">
        <f t="shared" si="684"/>
        <v>0</v>
      </c>
      <c r="EL397" s="6">
        <f t="shared" si="684"/>
        <v>0</v>
      </c>
      <c r="EM397" s="6">
        <f t="shared" si="684"/>
        <v>0</v>
      </c>
      <c r="EN397" s="6">
        <f t="shared" si="684"/>
        <v>0</v>
      </c>
      <c r="EO397" s="6">
        <f t="shared" si="684"/>
        <v>0</v>
      </c>
      <c r="EP397" s="6">
        <f t="shared" si="684"/>
        <v>0</v>
      </c>
      <c r="EQ397" s="6">
        <f t="shared" si="684"/>
        <v>0</v>
      </c>
      <c r="ER397" s="6">
        <f t="shared" si="684"/>
        <v>0</v>
      </c>
      <c r="ES397" s="6">
        <f t="shared" si="684"/>
        <v>0</v>
      </c>
      <c r="ET397" s="6">
        <f t="shared" si="684"/>
        <v>0</v>
      </c>
      <c r="EU397" s="6">
        <f t="shared" si="684"/>
        <v>0</v>
      </c>
      <c r="EV397" s="6">
        <f t="shared" si="684"/>
        <v>0</v>
      </c>
      <c r="EW397" s="6">
        <f t="shared" si="684"/>
        <v>0</v>
      </c>
      <c r="EX397" s="6">
        <f t="shared" si="684"/>
        <v>0</v>
      </c>
      <c r="EY397" s="6">
        <f t="shared" si="684"/>
        <v>0</v>
      </c>
      <c r="EZ397" s="6">
        <f t="shared" si="684"/>
        <v>0</v>
      </c>
      <c r="FA397" s="6">
        <f t="shared" si="684"/>
        <v>0</v>
      </c>
    </row>
    <row r="398" spans="3:157" x14ac:dyDescent="0.35">
      <c r="D398" s="12" t="s">
        <v>389</v>
      </c>
      <c r="E398" s="13"/>
      <c r="F398" s="13"/>
      <c r="G398" s="14">
        <f>XIRR(H397:FA397,H4:FA4)</f>
        <v>4.331562817096711E-2</v>
      </c>
    </row>
    <row r="400" spans="3:157" x14ac:dyDescent="0.35">
      <c r="C400" s="2" t="s">
        <v>390</v>
      </c>
    </row>
    <row r="401" spans="4:157" x14ac:dyDescent="0.35">
      <c r="D401" s="2" t="s">
        <v>391</v>
      </c>
      <c r="H401" s="6">
        <f>H367</f>
        <v>0</v>
      </c>
      <c r="I401" s="6">
        <f t="shared" ref="I401:BT401" si="685">I367</f>
        <v>0</v>
      </c>
      <c r="J401" s="6">
        <f t="shared" si="685"/>
        <v>0</v>
      </c>
      <c r="K401" s="6">
        <f t="shared" si="685"/>
        <v>0</v>
      </c>
      <c r="L401" s="6">
        <f t="shared" si="685"/>
        <v>0</v>
      </c>
      <c r="M401" s="6">
        <f t="shared" si="685"/>
        <v>0</v>
      </c>
      <c r="N401" s="6">
        <f t="shared" si="685"/>
        <v>0</v>
      </c>
      <c r="O401" s="6">
        <f t="shared" si="685"/>
        <v>0</v>
      </c>
      <c r="P401" s="6">
        <f t="shared" si="685"/>
        <v>0</v>
      </c>
      <c r="Q401" s="6">
        <f t="shared" si="685"/>
        <v>0</v>
      </c>
      <c r="R401" s="6">
        <f t="shared" si="685"/>
        <v>0</v>
      </c>
      <c r="S401" s="6">
        <f t="shared" si="685"/>
        <v>0</v>
      </c>
      <c r="T401" s="6">
        <f t="shared" si="685"/>
        <v>0</v>
      </c>
      <c r="U401" s="6">
        <f t="shared" si="685"/>
        <v>0</v>
      </c>
      <c r="V401" s="6">
        <f t="shared" si="685"/>
        <v>-2999.7785602475033</v>
      </c>
      <c r="W401" s="6">
        <f t="shared" si="685"/>
        <v>-2999.7785602475033</v>
      </c>
      <c r="X401" s="6">
        <f t="shared" si="685"/>
        <v>-2999.7785602475033</v>
      </c>
      <c r="Y401" s="6">
        <f t="shared" si="685"/>
        <v>-2999.7785602475033</v>
      </c>
      <c r="Z401" s="6">
        <f t="shared" si="685"/>
        <v>-595.39760200395051</v>
      </c>
      <c r="AA401" s="6">
        <f t="shared" si="685"/>
        <v>-56562.772190375246</v>
      </c>
      <c r="AB401" s="6">
        <f t="shared" si="685"/>
        <v>-56562.772190375246</v>
      </c>
      <c r="AC401" s="6">
        <f t="shared" si="685"/>
        <v>-56562.772190375246</v>
      </c>
      <c r="AD401" s="6">
        <f t="shared" si="685"/>
        <v>-22667.100272184478</v>
      </c>
      <c r="AE401" s="6">
        <f t="shared" si="685"/>
        <v>-22667.100272184478</v>
      </c>
      <c r="AF401" s="6">
        <f t="shared" si="685"/>
        <v>-22667.100272184478</v>
      </c>
      <c r="AG401" s="6">
        <f t="shared" si="685"/>
        <v>-22667.100272184478</v>
      </c>
      <c r="AH401" s="6">
        <f t="shared" si="685"/>
        <v>-2000.760492836715</v>
      </c>
      <c r="AI401" s="6">
        <f t="shared" si="685"/>
        <v>-2000.760492836715</v>
      </c>
      <c r="AJ401" s="6">
        <f t="shared" si="685"/>
        <v>-2000.760492836715</v>
      </c>
      <c r="AK401" s="6">
        <f t="shared" si="685"/>
        <v>-2000.760492836715</v>
      </c>
      <c r="AL401" s="6">
        <f t="shared" si="685"/>
        <v>-1185.937473260464</v>
      </c>
      <c r="AM401" s="6">
        <f t="shared" si="685"/>
        <v>-1185.937473260464</v>
      </c>
      <c r="AN401" s="6">
        <f t="shared" si="685"/>
        <v>-1185.937473260464</v>
      </c>
      <c r="AO401" s="6">
        <f t="shared" si="685"/>
        <v>-1185.937473260464</v>
      </c>
      <c r="AP401" s="6">
        <f t="shared" si="685"/>
        <v>14545.802268000314</v>
      </c>
      <c r="AQ401" s="6">
        <f t="shared" si="685"/>
        <v>14545.802268000314</v>
      </c>
      <c r="AR401" s="6">
        <f t="shared" si="685"/>
        <v>14545.802268000314</v>
      </c>
      <c r="AS401" s="6">
        <f t="shared" si="685"/>
        <v>14545.802268000314</v>
      </c>
      <c r="AT401" s="6">
        <f t="shared" si="685"/>
        <v>30294.164398860452</v>
      </c>
      <c r="AU401" s="6">
        <f t="shared" si="685"/>
        <v>30294.164398860452</v>
      </c>
      <c r="AV401" s="6">
        <f t="shared" si="685"/>
        <v>30294.164398860452</v>
      </c>
      <c r="AW401" s="6">
        <f t="shared" si="685"/>
        <v>30294.164398860452</v>
      </c>
      <c r="AX401" s="6">
        <f t="shared" si="685"/>
        <v>31158.861105818913</v>
      </c>
      <c r="AY401" s="6">
        <f t="shared" si="685"/>
        <v>31158.861105818913</v>
      </c>
      <c r="AZ401" s="6">
        <f t="shared" si="685"/>
        <v>31158.861105818913</v>
      </c>
      <c r="BA401" s="6">
        <f t="shared" si="685"/>
        <v>31158.861105818913</v>
      </c>
      <c r="BB401" s="6">
        <f t="shared" si="685"/>
        <v>32040.851746916538</v>
      </c>
      <c r="BC401" s="6">
        <f t="shared" si="685"/>
        <v>32040.851746916538</v>
      </c>
      <c r="BD401" s="6">
        <f t="shared" si="685"/>
        <v>32040.851746916538</v>
      </c>
      <c r="BE401" s="6">
        <f t="shared" si="685"/>
        <v>32040.851746916538</v>
      </c>
      <c r="BF401" s="6">
        <f t="shared" si="685"/>
        <v>32940.482200836137</v>
      </c>
      <c r="BG401" s="6">
        <f t="shared" si="685"/>
        <v>32940.482200836137</v>
      </c>
      <c r="BH401" s="6">
        <f t="shared" si="685"/>
        <v>32940.482200836137</v>
      </c>
      <c r="BI401" s="6">
        <f t="shared" si="685"/>
        <v>32940.482200836137</v>
      </c>
      <c r="BJ401" s="6">
        <f t="shared" si="685"/>
        <v>33858.105263834113</v>
      </c>
      <c r="BK401" s="6">
        <f t="shared" si="685"/>
        <v>33858.105263834113</v>
      </c>
      <c r="BL401" s="6">
        <f t="shared" si="685"/>
        <v>33858.105263834113</v>
      </c>
      <c r="BM401" s="6">
        <f t="shared" si="685"/>
        <v>33858.105263834113</v>
      </c>
      <c r="BN401" s="6">
        <f t="shared" si="685"/>
        <v>34794.080788092055</v>
      </c>
      <c r="BO401" s="6">
        <f t="shared" si="685"/>
        <v>34794.080788092055</v>
      </c>
      <c r="BP401" s="6">
        <f t="shared" si="685"/>
        <v>34794.080788092055</v>
      </c>
      <c r="BQ401" s="6">
        <f t="shared" si="685"/>
        <v>34794.080788092055</v>
      </c>
      <c r="BR401" s="6">
        <f t="shared" si="685"/>
        <v>35748.775822835167</v>
      </c>
      <c r="BS401" s="6">
        <f t="shared" si="685"/>
        <v>35748.775822835167</v>
      </c>
      <c r="BT401" s="6">
        <f t="shared" si="685"/>
        <v>35748.775822835167</v>
      </c>
      <c r="BU401" s="6">
        <f t="shared" ref="BU401:EF401" si="686">BU367</f>
        <v>35748.775822835167</v>
      </c>
      <c r="BV401" s="6">
        <f t="shared" si="686"/>
        <v>36722.564758273133</v>
      </c>
      <c r="BW401" s="6">
        <f t="shared" si="686"/>
        <v>36722.564758273133</v>
      </c>
      <c r="BX401" s="6">
        <f t="shared" si="686"/>
        <v>36722.564758273133</v>
      </c>
      <c r="BY401" s="6">
        <f t="shared" si="686"/>
        <v>36722.564758273133</v>
      </c>
      <c r="BZ401" s="6">
        <f t="shared" si="686"/>
        <v>37715.829472419857</v>
      </c>
      <c r="CA401" s="6">
        <f t="shared" si="686"/>
        <v>37715.829472419857</v>
      </c>
      <c r="CB401" s="6">
        <f t="shared" si="686"/>
        <v>37715.829472419857</v>
      </c>
      <c r="CC401" s="6">
        <f t="shared" si="686"/>
        <v>37715.829472419857</v>
      </c>
      <c r="CD401" s="6">
        <f t="shared" si="686"/>
        <v>38728.959480849502</v>
      </c>
      <c r="CE401" s="6">
        <f t="shared" si="686"/>
        <v>38728.959480849502</v>
      </c>
      <c r="CF401" s="6">
        <f t="shared" si="686"/>
        <v>38728.959480849502</v>
      </c>
      <c r="CG401" s="6">
        <f t="shared" si="686"/>
        <v>38728.959480849502</v>
      </c>
      <c r="CH401" s="6">
        <f t="shared" si="686"/>
        <v>39762.352089447762</v>
      </c>
      <c r="CI401" s="6">
        <f t="shared" si="686"/>
        <v>39762.352089447762</v>
      </c>
      <c r="CJ401" s="6">
        <f t="shared" si="686"/>
        <v>39762.352089447762</v>
      </c>
      <c r="CK401" s="6">
        <f t="shared" si="686"/>
        <v>39762.352089447762</v>
      </c>
      <c r="CL401" s="6">
        <f t="shared" si="686"/>
        <v>40816.412550217989</v>
      </c>
      <c r="CM401" s="6">
        <f t="shared" si="686"/>
        <v>40816.412550217989</v>
      </c>
      <c r="CN401" s="6">
        <f t="shared" si="686"/>
        <v>40816.412550217989</v>
      </c>
      <c r="CO401" s="6">
        <f t="shared" si="686"/>
        <v>40816.412550217989</v>
      </c>
      <c r="CP401" s="6">
        <f t="shared" si="686"/>
        <v>41891.554220203609</v>
      </c>
      <c r="CQ401" s="6">
        <f t="shared" si="686"/>
        <v>41891.554220203609</v>
      </c>
      <c r="CR401" s="6">
        <f t="shared" si="686"/>
        <v>41891.554220203609</v>
      </c>
      <c r="CS401" s="6">
        <f t="shared" si="686"/>
        <v>41891.554220203609</v>
      </c>
      <c r="CT401" s="6">
        <f t="shared" si="686"/>
        <v>42988.198723588961</v>
      </c>
      <c r="CU401" s="6">
        <f t="shared" si="686"/>
        <v>42988.198723588961</v>
      </c>
      <c r="CV401" s="6">
        <f t="shared" si="686"/>
        <v>42988.198723588961</v>
      </c>
      <c r="CW401" s="6">
        <f t="shared" si="686"/>
        <v>42988.198723588961</v>
      </c>
      <c r="CX401" s="6">
        <f t="shared" si="686"/>
        <v>44106.776117041998</v>
      </c>
      <c r="CY401" s="6">
        <f t="shared" si="686"/>
        <v>44106.776117041998</v>
      </c>
      <c r="CZ401" s="6">
        <f t="shared" si="686"/>
        <v>44106.776117041998</v>
      </c>
      <c r="DA401" s="6">
        <f t="shared" si="686"/>
        <v>44106.776117041998</v>
      </c>
      <c r="DB401" s="6">
        <f t="shared" si="686"/>
        <v>45247.725058364122</v>
      </c>
      <c r="DC401" s="6">
        <f t="shared" si="686"/>
        <v>45247.725058364122</v>
      </c>
      <c r="DD401" s="6">
        <f t="shared" si="686"/>
        <v>45247.725058364122</v>
      </c>
      <c r="DE401" s="6">
        <f t="shared" si="686"/>
        <v>45247.725058364122</v>
      </c>
      <c r="DF401" s="6">
        <f t="shared" si="686"/>
        <v>46411.492978512651</v>
      </c>
      <c r="DG401" s="6">
        <f t="shared" si="686"/>
        <v>46411.492978512651</v>
      </c>
      <c r="DH401" s="6">
        <f t="shared" si="686"/>
        <v>46411.492978512651</v>
      </c>
      <c r="DI401" s="6">
        <f t="shared" si="686"/>
        <v>46411.492978512651</v>
      </c>
      <c r="DJ401" s="6">
        <f t="shared" si="686"/>
        <v>47598.536257064166</v>
      </c>
      <c r="DK401" s="6">
        <f t="shared" si="686"/>
        <v>47598.536257064166</v>
      </c>
      <c r="DL401" s="6">
        <f t="shared" si="686"/>
        <v>47598.536257064166</v>
      </c>
      <c r="DM401" s="6">
        <f t="shared" si="686"/>
        <v>47598.536257064166</v>
      </c>
      <c r="DN401" s="6">
        <f t="shared" si="686"/>
        <v>48809.320401186706</v>
      </c>
      <c r="DO401" s="6">
        <f t="shared" si="686"/>
        <v>48809.320401186706</v>
      </c>
      <c r="DP401" s="6">
        <f t="shared" si="686"/>
        <v>48809.320401186706</v>
      </c>
      <c r="DQ401" s="6">
        <f t="shared" si="686"/>
        <v>48809.320401186706</v>
      </c>
      <c r="DR401" s="6">
        <f t="shared" si="686"/>
        <v>0</v>
      </c>
      <c r="DS401" s="6">
        <f t="shared" si="686"/>
        <v>0</v>
      </c>
      <c r="DT401" s="6">
        <f t="shared" si="686"/>
        <v>0</v>
      </c>
      <c r="DU401" s="6">
        <f t="shared" si="686"/>
        <v>0</v>
      </c>
      <c r="DV401" s="6">
        <f t="shared" si="686"/>
        <v>0</v>
      </c>
      <c r="DW401" s="6">
        <f t="shared" si="686"/>
        <v>0</v>
      </c>
      <c r="DX401" s="6">
        <f t="shared" si="686"/>
        <v>0</v>
      </c>
      <c r="DY401" s="6">
        <f t="shared" si="686"/>
        <v>0</v>
      </c>
      <c r="DZ401" s="6">
        <f t="shared" si="686"/>
        <v>0</v>
      </c>
      <c r="EA401" s="6">
        <f t="shared" si="686"/>
        <v>0</v>
      </c>
      <c r="EB401" s="6">
        <f t="shared" si="686"/>
        <v>0</v>
      </c>
      <c r="EC401" s="6">
        <f t="shared" si="686"/>
        <v>0</v>
      </c>
      <c r="ED401" s="6">
        <f t="shared" si="686"/>
        <v>0</v>
      </c>
      <c r="EE401" s="6">
        <f t="shared" si="686"/>
        <v>0</v>
      </c>
      <c r="EF401" s="6">
        <f t="shared" si="686"/>
        <v>0</v>
      </c>
      <c r="EG401" s="6">
        <f t="shared" ref="EG401:FA401" si="687">EG367</f>
        <v>0</v>
      </c>
      <c r="EH401" s="6">
        <f t="shared" si="687"/>
        <v>0</v>
      </c>
      <c r="EI401" s="6">
        <f t="shared" si="687"/>
        <v>0</v>
      </c>
      <c r="EJ401" s="6">
        <f t="shared" si="687"/>
        <v>0</v>
      </c>
      <c r="EK401" s="6">
        <f t="shared" si="687"/>
        <v>0</v>
      </c>
      <c r="EL401" s="6">
        <f t="shared" si="687"/>
        <v>0</v>
      </c>
      <c r="EM401" s="6">
        <f t="shared" si="687"/>
        <v>0</v>
      </c>
      <c r="EN401" s="6">
        <f t="shared" si="687"/>
        <v>0</v>
      </c>
      <c r="EO401" s="6">
        <f t="shared" si="687"/>
        <v>0</v>
      </c>
      <c r="EP401" s="6">
        <f t="shared" si="687"/>
        <v>0</v>
      </c>
      <c r="EQ401" s="6">
        <f t="shared" si="687"/>
        <v>0</v>
      </c>
      <c r="ER401" s="6">
        <f t="shared" si="687"/>
        <v>0</v>
      </c>
      <c r="ES401" s="6">
        <f t="shared" si="687"/>
        <v>0</v>
      </c>
      <c r="ET401" s="6">
        <f t="shared" si="687"/>
        <v>0</v>
      </c>
      <c r="EU401" s="6">
        <f t="shared" si="687"/>
        <v>0</v>
      </c>
      <c r="EV401" s="6">
        <f t="shared" si="687"/>
        <v>0</v>
      </c>
      <c r="EW401" s="6">
        <f t="shared" si="687"/>
        <v>0</v>
      </c>
      <c r="EX401" s="6">
        <f t="shared" si="687"/>
        <v>0</v>
      </c>
      <c r="EY401" s="6">
        <f t="shared" si="687"/>
        <v>0</v>
      </c>
      <c r="EZ401" s="6">
        <f t="shared" si="687"/>
        <v>0</v>
      </c>
      <c r="FA401" s="6">
        <f t="shared" si="687"/>
        <v>0</v>
      </c>
    </row>
    <row r="402" spans="4:157" x14ac:dyDescent="0.35">
      <c r="D402" s="2" t="s">
        <v>392</v>
      </c>
      <c r="G402" s="7">
        <f>G70</f>
        <v>0.35</v>
      </c>
      <c r="H402" s="6">
        <f>H367*$G$402-H381</f>
        <v>0</v>
      </c>
      <c r="I402" s="6">
        <f t="shared" ref="I402:BT402" si="688">I367*$G$402-I381</f>
        <v>0</v>
      </c>
      <c r="J402" s="6">
        <f t="shared" si="688"/>
        <v>0</v>
      </c>
      <c r="K402" s="6">
        <f t="shared" si="688"/>
        <v>0</v>
      </c>
      <c r="L402" s="6">
        <f t="shared" si="688"/>
        <v>0</v>
      </c>
      <c r="M402" s="6">
        <f t="shared" si="688"/>
        <v>0</v>
      </c>
      <c r="N402" s="6">
        <f t="shared" si="688"/>
        <v>0</v>
      </c>
      <c r="O402" s="6">
        <f t="shared" si="688"/>
        <v>0</v>
      </c>
      <c r="P402" s="6">
        <f t="shared" si="688"/>
        <v>0</v>
      </c>
      <c r="Q402" s="6">
        <f t="shared" si="688"/>
        <v>0</v>
      </c>
      <c r="R402" s="6">
        <f t="shared" si="688"/>
        <v>0</v>
      </c>
      <c r="S402" s="6">
        <f t="shared" si="688"/>
        <v>0</v>
      </c>
      <c r="T402" s="6">
        <f t="shared" si="688"/>
        <v>0</v>
      </c>
      <c r="U402" s="6">
        <f t="shared" si="688"/>
        <v>0</v>
      </c>
      <c r="V402" s="6">
        <f t="shared" si="688"/>
        <v>-8139.4633945866317</v>
      </c>
      <c r="W402" s="6">
        <f t="shared" si="688"/>
        <v>-1049.9224960866261</v>
      </c>
      <c r="X402" s="6">
        <f t="shared" si="688"/>
        <v>-1049.9224960866261</v>
      </c>
      <c r="Y402" s="6">
        <f t="shared" si="688"/>
        <v>-1049.9224960866261</v>
      </c>
      <c r="Z402" s="6">
        <f t="shared" si="688"/>
        <v>-208.38916070138268</v>
      </c>
      <c r="AA402" s="6">
        <f t="shared" si="688"/>
        <v>-19796.970266631335</v>
      </c>
      <c r="AB402" s="6">
        <f t="shared" si="688"/>
        <v>-19796.970266631335</v>
      </c>
      <c r="AC402" s="6">
        <f t="shared" si="688"/>
        <v>-19796.970266631335</v>
      </c>
      <c r="AD402" s="6">
        <f t="shared" si="688"/>
        <v>-7933.4850952645666</v>
      </c>
      <c r="AE402" s="6">
        <f t="shared" si="688"/>
        <v>-7933.4850952645666</v>
      </c>
      <c r="AF402" s="6">
        <f t="shared" si="688"/>
        <v>-7933.4850952645666</v>
      </c>
      <c r="AG402" s="6">
        <f t="shared" si="688"/>
        <v>-7933.4850952645666</v>
      </c>
      <c r="AH402" s="6">
        <f t="shared" si="688"/>
        <v>-700.26617249285016</v>
      </c>
      <c r="AI402" s="6">
        <f t="shared" si="688"/>
        <v>-700.26617249285016</v>
      </c>
      <c r="AJ402" s="6">
        <f t="shared" si="688"/>
        <v>-700.26617249285016</v>
      </c>
      <c r="AK402" s="6">
        <f t="shared" si="688"/>
        <v>-700.26617249285016</v>
      </c>
      <c r="AL402" s="6">
        <f t="shared" si="688"/>
        <v>-415.07811564116236</v>
      </c>
      <c r="AM402" s="6">
        <f t="shared" si="688"/>
        <v>-415.07811564116236</v>
      </c>
      <c r="AN402" s="6">
        <f t="shared" si="688"/>
        <v>-415.07811564116236</v>
      </c>
      <c r="AO402" s="6">
        <f t="shared" si="688"/>
        <v>-415.07811564116236</v>
      </c>
      <c r="AP402" s="6">
        <f t="shared" si="688"/>
        <v>5091.0307938001097</v>
      </c>
      <c r="AQ402" s="6">
        <f t="shared" si="688"/>
        <v>5091.0307938001097</v>
      </c>
      <c r="AR402" s="6">
        <f t="shared" si="688"/>
        <v>5091.0307938001097</v>
      </c>
      <c r="AS402" s="6">
        <f t="shared" si="688"/>
        <v>5091.0307938001097</v>
      </c>
      <c r="AT402" s="6">
        <f t="shared" si="688"/>
        <v>10602.957539601157</v>
      </c>
      <c r="AU402" s="6">
        <f t="shared" si="688"/>
        <v>10602.957539601157</v>
      </c>
      <c r="AV402" s="6">
        <f t="shared" si="688"/>
        <v>10602.957539601157</v>
      </c>
      <c r="AW402" s="6">
        <f t="shared" si="688"/>
        <v>10602.957539601157</v>
      </c>
      <c r="AX402" s="6">
        <f t="shared" si="688"/>
        <v>10905.601387036619</v>
      </c>
      <c r="AY402" s="6">
        <f t="shared" si="688"/>
        <v>10905.601387036619</v>
      </c>
      <c r="AZ402" s="6">
        <f t="shared" si="688"/>
        <v>10905.601387036619</v>
      </c>
      <c r="BA402" s="6">
        <f t="shared" si="688"/>
        <v>10905.601387036619</v>
      </c>
      <c r="BB402" s="6">
        <f t="shared" si="688"/>
        <v>11214.298111420787</v>
      </c>
      <c r="BC402" s="6">
        <f t="shared" si="688"/>
        <v>11214.298111420787</v>
      </c>
      <c r="BD402" s="6">
        <f t="shared" si="688"/>
        <v>11214.298111420787</v>
      </c>
      <c r="BE402" s="6">
        <f t="shared" si="688"/>
        <v>11214.298111420787</v>
      </c>
      <c r="BF402" s="6">
        <f t="shared" si="688"/>
        <v>11529.168770292647</v>
      </c>
      <c r="BG402" s="6">
        <f t="shared" si="688"/>
        <v>11529.168770292647</v>
      </c>
      <c r="BH402" s="6">
        <f t="shared" si="688"/>
        <v>11529.168770292647</v>
      </c>
      <c r="BI402" s="6">
        <f t="shared" si="688"/>
        <v>11529.168770292647</v>
      </c>
      <c r="BJ402" s="6">
        <f t="shared" si="688"/>
        <v>11850.33684234194</v>
      </c>
      <c r="BK402" s="6">
        <f t="shared" si="688"/>
        <v>11850.33684234194</v>
      </c>
      <c r="BL402" s="6">
        <f t="shared" si="688"/>
        <v>11850.33684234194</v>
      </c>
      <c r="BM402" s="6">
        <f t="shared" si="688"/>
        <v>11850.33684234194</v>
      </c>
      <c r="BN402" s="6">
        <f t="shared" si="688"/>
        <v>12177.928275832219</v>
      </c>
      <c r="BO402" s="6">
        <f t="shared" si="688"/>
        <v>12177.928275832219</v>
      </c>
      <c r="BP402" s="6">
        <f t="shared" si="688"/>
        <v>12177.928275832219</v>
      </c>
      <c r="BQ402" s="6">
        <f t="shared" si="688"/>
        <v>12177.928275832219</v>
      </c>
      <c r="BR402" s="6">
        <f t="shared" si="688"/>
        <v>12512.071537992308</v>
      </c>
      <c r="BS402" s="6">
        <f t="shared" si="688"/>
        <v>12512.071537992308</v>
      </c>
      <c r="BT402" s="6">
        <f t="shared" si="688"/>
        <v>12512.071537992308</v>
      </c>
      <c r="BU402" s="6">
        <f t="shared" ref="BU402:EF402" si="689">BU367*$G$402-BU381</f>
        <v>12512.071537992308</v>
      </c>
      <c r="BV402" s="6">
        <f t="shared" si="689"/>
        <v>12852.897665395596</v>
      </c>
      <c r="BW402" s="6">
        <f t="shared" si="689"/>
        <v>12852.897665395596</v>
      </c>
      <c r="BX402" s="6">
        <f t="shared" si="689"/>
        <v>12852.897665395596</v>
      </c>
      <c r="BY402" s="6">
        <f t="shared" si="689"/>
        <v>12852.897665395596</v>
      </c>
      <c r="BZ402" s="6">
        <f t="shared" si="689"/>
        <v>13200.540315346949</v>
      </c>
      <c r="CA402" s="6">
        <f t="shared" si="689"/>
        <v>13200.540315346949</v>
      </c>
      <c r="CB402" s="6">
        <f t="shared" si="689"/>
        <v>13200.540315346949</v>
      </c>
      <c r="CC402" s="6">
        <f t="shared" si="689"/>
        <v>13200.540315346949</v>
      </c>
      <c r="CD402" s="6">
        <f t="shared" si="689"/>
        <v>13555.135818297325</v>
      </c>
      <c r="CE402" s="6">
        <f t="shared" si="689"/>
        <v>13555.135818297325</v>
      </c>
      <c r="CF402" s="6">
        <f t="shared" si="689"/>
        <v>13555.135818297325</v>
      </c>
      <c r="CG402" s="6">
        <f t="shared" si="689"/>
        <v>13555.135818297325</v>
      </c>
      <c r="CH402" s="6">
        <f t="shared" si="689"/>
        <v>13916.823231306716</v>
      </c>
      <c r="CI402" s="6">
        <f t="shared" si="689"/>
        <v>13916.823231306716</v>
      </c>
      <c r="CJ402" s="6">
        <f t="shared" si="689"/>
        <v>13916.823231306716</v>
      </c>
      <c r="CK402" s="6">
        <f t="shared" si="689"/>
        <v>13916.823231306716</v>
      </c>
      <c r="CL402" s="6">
        <f t="shared" si="689"/>
        <v>14285.744392576295</v>
      </c>
      <c r="CM402" s="6">
        <f t="shared" si="689"/>
        <v>14285.744392576295</v>
      </c>
      <c r="CN402" s="6">
        <f t="shared" si="689"/>
        <v>14285.744392576295</v>
      </c>
      <c r="CO402" s="6">
        <f t="shared" si="689"/>
        <v>14285.744392576295</v>
      </c>
      <c r="CP402" s="6">
        <f t="shared" si="689"/>
        <v>14662.043977071262</v>
      </c>
      <c r="CQ402" s="6">
        <f t="shared" si="689"/>
        <v>14662.043977071262</v>
      </c>
      <c r="CR402" s="6">
        <f t="shared" si="689"/>
        <v>14662.043977071262</v>
      </c>
      <c r="CS402" s="6">
        <f t="shared" si="689"/>
        <v>14662.043977071262</v>
      </c>
      <c r="CT402" s="6">
        <f t="shared" si="689"/>
        <v>15045.869553256136</v>
      </c>
      <c r="CU402" s="6">
        <f t="shared" si="689"/>
        <v>15045.869553256136</v>
      </c>
      <c r="CV402" s="6">
        <f t="shared" si="689"/>
        <v>15045.869553256136</v>
      </c>
      <c r="CW402" s="6">
        <f t="shared" si="689"/>
        <v>15045.869553256136</v>
      </c>
      <c r="CX402" s="6">
        <f t="shared" si="689"/>
        <v>15437.371640964699</v>
      </c>
      <c r="CY402" s="6">
        <f t="shared" si="689"/>
        <v>15437.371640964699</v>
      </c>
      <c r="CZ402" s="6">
        <f t="shared" si="689"/>
        <v>15437.371640964699</v>
      </c>
      <c r="DA402" s="6">
        <f t="shared" si="689"/>
        <v>15437.371640964699</v>
      </c>
      <c r="DB402" s="6">
        <f t="shared" si="689"/>
        <v>15836.703770427441</v>
      </c>
      <c r="DC402" s="6">
        <f t="shared" si="689"/>
        <v>15836.703770427441</v>
      </c>
      <c r="DD402" s="6">
        <f t="shared" si="689"/>
        <v>15836.703770427441</v>
      </c>
      <c r="DE402" s="6">
        <f t="shared" si="689"/>
        <v>15836.703770427441</v>
      </c>
      <c r="DF402" s="6">
        <f t="shared" si="689"/>
        <v>16244.022542479426</v>
      </c>
      <c r="DG402" s="6">
        <f t="shared" si="689"/>
        <v>16244.022542479426</v>
      </c>
      <c r="DH402" s="6">
        <f t="shared" si="689"/>
        <v>16244.022542479426</v>
      </c>
      <c r="DI402" s="6">
        <f t="shared" si="689"/>
        <v>16244.022542479426</v>
      </c>
      <c r="DJ402" s="6">
        <f t="shared" si="689"/>
        <v>16659.487689972459</v>
      </c>
      <c r="DK402" s="6">
        <f t="shared" si="689"/>
        <v>16659.487689972459</v>
      </c>
      <c r="DL402" s="6">
        <f t="shared" si="689"/>
        <v>16659.487689972459</v>
      </c>
      <c r="DM402" s="6">
        <f t="shared" si="689"/>
        <v>16659.487689972459</v>
      </c>
      <c r="DN402" s="6">
        <f t="shared" si="689"/>
        <v>17083.262140415347</v>
      </c>
      <c r="DO402" s="6">
        <f t="shared" si="689"/>
        <v>17083.262140415347</v>
      </c>
      <c r="DP402" s="6">
        <f t="shared" si="689"/>
        <v>17083.262140415347</v>
      </c>
      <c r="DQ402" s="6">
        <f t="shared" si="689"/>
        <v>17083.262140415347</v>
      </c>
      <c r="DR402" s="6">
        <f t="shared" si="689"/>
        <v>0</v>
      </c>
      <c r="DS402" s="6">
        <f t="shared" si="689"/>
        <v>0</v>
      </c>
      <c r="DT402" s="6">
        <f t="shared" si="689"/>
        <v>0</v>
      </c>
      <c r="DU402" s="6">
        <f t="shared" si="689"/>
        <v>0</v>
      </c>
      <c r="DV402" s="6">
        <f t="shared" si="689"/>
        <v>0</v>
      </c>
      <c r="DW402" s="6">
        <f t="shared" si="689"/>
        <v>0</v>
      </c>
      <c r="DX402" s="6">
        <f t="shared" si="689"/>
        <v>0</v>
      </c>
      <c r="DY402" s="6">
        <f t="shared" si="689"/>
        <v>0</v>
      </c>
      <c r="DZ402" s="6">
        <f t="shared" si="689"/>
        <v>0</v>
      </c>
      <c r="EA402" s="6">
        <f t="shared" si="689"/>
        <v>0</v>
      </c>
      <c r="EB402" s="6">
        <f t="shared" si="689"/>
        <v>0</v>
      </c>
      <c r="EC402" s="6">
        <f t="shared" si="689"/>
        <v>0</v>
      </c>
      <c r="ED402" s="6">
        <f t="shared" si="689"/>
        <v>0</v>
      </c>
      <c r="EE402" s="6">
        <f t="shared" si="689"/>
        <v>0</v>
      </c>
      <c r="EF402" s="6">
        <f t="shared" si="689"/>
        <v>0</v>
      </c>
      <c r="EG402" s="6">
        <f t="shared" ref="EG402:FA402" si="690">EG367*$G$402-EG381</f>
        <v>0</v>
      </c>
      <c r="EH402" s="6">
        <f t="shared" si="690"/>
        <v>0</v>
      </c>
      <c r="EI402" s="6">
        <f t="shared" si="690"/>
        <v>0</v>
      </c>
      <c r="EJ402" s="6">
        <f t="shared" si="690"/>
        <v>0</v>
      </c>
      <c r="EK402" s="6">
        <f t="shared" si="690"/>
        <v>0</v>
      </c>
      <c r="EL402" s="6">
        <f t="shared" si="690"/>
        <v>0</v>
      </c>
      <c r="EM402" s="6">
        <f t="shared" si="690"/>
        <v>0</v>
      </c>
      <c r="EN402" s="6">
        <f t="shared" si="690"/>
        <v>0</v>
      </c>
      <c r="EO402" s="6">
        <f t="shared" si="690"/>
        <v>0</v>
      </c>
      <c r="EP402" s="6">
        <f t="shared" si="690"/>
        <v>0</v>
      </c>
      <c r="EQ402" s="6">
        <f t="shared" si="690"/>
        <v>0</v>
      </c>
      <c r="ER402" s="6">
        <f t="shared" si="690"/>
        <v>0</v>
      </c>
      <c r="ES402" s="6">
        <f t="shared" si="690"/>
        <v>0</v>
      </c>
      <c r="ET402" s="6">
        <f t="shared" si="690"/>
        <v>0</v>
      </c>
      <c r="EU402" s="6">
        <f t="shared" si="690"/>
        <v>0</v>
      </c>
      <c r="EV402" s="6">
        <f t="shared" si="690"/>
        <v>0</v>
      </c>
      <c r="EW402" s="6">
        <f t="shared" si="690"/>
        <v>0</v>
      </c>
      <c r="EX402" s="6">
        <f t="shared" si="690"/>
        <v>0</v>
      </c>
      <c r="EY402" s="6">
        <f t="shared" si="690"/>
        <v>0</v>
      </c>
      <c r="EZ402" s="6">
        <f t="shared" si="690"/>
        <v>0</v>
      </c>
      <c r="FA402" s="6">
        <f t="shared" si="690"/>
        <v>0</v>
      </c>
    </row>
    <row r="404" spans="4:157" x14ac:dyDescent="0.35">
      <c r="D404" s="2" t="s">
        <v>385</v>
      </c>
      <c r="H404" s="6">
        <f>G407</f>
        <v>0</v>
      </c>
      <c r="I404" s="6">
        <f t="shared" ref="I404:BT404" si="691">H407</f>
        <v>0</v>
      </c>
      <c r="J404" s="6">
        <f t="shared" si="691"/>
        <v>0</v>
      </c>
      <c r="K404" s="6">
        <f t="shared" si="691"/>
        <v>0</v>
      </c>
      <c r="L404" s="6">
        <f t="shared" si="691"/>
        <v>0</v>
      </c>
      <c r="M404" s="6">
        <f t="shared" si="691"/>
        <v>0</v>
      </c>
      <c r="N404" s="6">
        <f t="shared" si="691"/>
        <v>0</v>
      </c>
      <c r="O404" s="6">
        <f t="shared" si="691"/>
        <v>0</v>
      </c>
      <c r="P404" s="6">
        <f t="shared" si="691"/>
        <v>0</v>
      </c>
      <c r="Q404" s="6">
        <f t="shared" si="691"/>
        <v>0</v>
      </c>
      <c r="R404" s="6">
        <f t="shared" si="691"/>
        <v>0</v>
      </c>
      <c r="S404" s="6">
        <f t="shared" si="691"/>
        <v>0</v>
      </c>
      <c r="T404" s="6">
        <f t="shared" si="691"/>
        <v>0</v>
      </c>
      <c r="U404" s="6">
        <f t="shared" si="691"/>
        <v>0</v>
      </c>
      <c r="V404" s="6">
        <f t="shared" si="691"/>
        <v>0</v>
      </c>
      <c r="W404" s="6">
        <f t="shared" si="691"/>
        <v>8139.4633945866317</v>
      </c>
      <c r="X404" s="6">
        <f t="shared" si="691"/>
        <v>9189.3858906732585</v>
      </c>
      <c r="Y404" s="6">
        <f t="shared" si="691"/>
        <v>10239.308386759885</v>
      </c>
      <c r="Z404" s="6">
        <f t="shared" si="691"/>
        <v>11289.230882846512</v>
      </c>
      <c r="AA404" s="6">
        <f t="shared" si="691"/>
        <v>11497.620043547895</v>
      </c>
      <c r="AB404" s="6">
        <f t="shared" si="691"/>
        <v>31294.590310179228</v>
      </c>
      <c r="AC404" s="6">
        <f t="shared" si="691"/>
        <v>51091.56057681056</v>
      </c>
      <c r="AD404" s="6">
        <f t="shared" si="691"/>
        <v>70888.530843441898</v>
      </c>
      <c r="AE404" s="6">
        <f t="shared" si="691"/>
        <v>78822.015938706463</v>
      </c>
      <c r="AF404" s="6">
        <f t="shared" si="691"/>
        <v>86755.501033971028</v>
      </c>
      <c r="AG404" s="6">
        <f t="shared" si="691"/>
        <v>94688.986129235593</v>
      </c>
      <c r="AH404" s="6">
        <f t="shared" si="691"/>
        <v>102622.47122450016</v>
      </c>
      <c r="AI404" s="6">
        <f t="shared" si="691"/>
        <v>103322.737396993</v>
      </c>
      <c r="AJ404" s="6">
        <f t="shared" si="691"/>
        <v>104023.00356948585</v>
      </c>
      <c r="AK404" s="6">
        <f t="shared" si="691"/>
        <v>104723.2697419787</v>
      </c>
      <c r="AL404" s="6">
        <f t="shared" si="691"/>
        <v>105423.53591447155</v>
      </c>
      <c r="AM404" s="6">
        <f t="shared" si="691"/>
        <v>105838.61403011272</v>
      </c>
      <c r="AN404" s="6">
        <f t="shared" si="691"/>
        <v>106253.69214575388</v>
      </c>
      <c r="AO404" s="6">
        <f t="shared" si="691"/>
        <v>106668.77026139505</v>
      </c>
      <c r="AP404" s="6">
        <f t="shared" si="691"/>
        <v>107083.84837703622</v>
      </c>
      <c r="AQ404" s="6">
        <f t="shared" si="691"/>
        <v>101992.81758323612</v>
      </c>
      <c r="AR404" s="6">
        <f t="shared" si="691"/>
        <v>96901.78678943601</v>
      </c>
      <c r="AS404" s="6">
        <f t="shared" si="691"/>
        <v>91810.755995635904</v>
      </c>
      <c r="AT404" s="6">
        <f t="shared" si="691"/>
        <v>86719.725201835798</v>
      </c>
      <c r="AU404" s="6">
        <f t="shared" si="691"/>
        <v>76116.767662234633</v>
      </c>
      <c r="AV404" s="6">
        <f t="shared" si="691"/>
        <v>65513.810122633477</v>
      </c>
      <c r="AW404" s="6">
        <f t="shared" si="691"/>
        <v>54910.85258303232</v>
      </c>
      <c r="AX404" s="6">
        <f t="shared" si="691"/>
        <v>44307.895043431163</v>
      </c>
      <c r="AY404" s="6">
        <f t="shared" si="691"/>
        <v>33402.29365639454</v>
      </c>
      <c r="AZ404" s="6">
        <f t="shared" si="691"/>
        <v>22496.692269357922</v>
      </c>
      <c r="BA404" s="6">
        <f t="shared" si="691"/>
        <v>11591.090882321303</v>
      </c>
      <c r="BB404" s="6">
        <f t="shared" si="691"/>
        <v>685.48949528468438</v>
      </c>
      <c r="BC404" s="6">
        <f t="shared" si="691"/>
        <v>0</v>
      </c>
      <c r="BD404" s="6">
        <f t="shared" si="691"/>
        <v>0</v>
      </c>
      <c r="BE404" s="6">
        <f t="shared" si="691"/>
        <v>0</v>
      </c>
      <c r="BF404" s="6">
        <f t="shared" si="691"/>
        <v>0</v>
      </c>
      <c r="BG404" s="6">
        <f t="shared" si="691"/>
        <v>0</v>
      </c>
      <c r="BH404" s="6">
        <f t="shared" si="691"/>
        <v>0</v>
      </c>
      <c r="BI404" s="6">
        <f t="shared" si="691"/>
        <v>0</v>
      </c>
      <c r="BJ404" s="6">
        <f t="shared" si="691"/>
        <v>0</v>
      </c>
      <c r="BK404" s="6">
        <f t="shared" si="691"/>
        <v>0</v>
      </c>
      <c r="BL404" s="6">
        <f t="shared" si="691"/>
        <v>0</v>
      </c>
      <c r="BM404" s="6">
        <f t="shared" si="691"/>
        <v>0</v>
      </c>
      <c r="BN404" s="6">
        <f t="shared" si="691"/>
        <v>0</v>
      </c>
      <c r="BO404" s="6">
        <f t="shared" si="691"/>
        <v>0</v>
      </c>
      <c r="BP404" s="6">
        <f t="shared" si="691"/>
        <v>0</v>
      </c>
      <c r="BQ404" s="6">
        <f t="shared" si="691"/>
        <v>0</v>
      </c>
      <c r="BR404" s="6">
        <f t="shared" si="691"/>
        <v>0</v>
      </c>
      <c r="BS404" s="6">
        <f t="shared" si="691"/>
        <v>0</v>
      </c>
      <c r="BT404" s="6">
        <f t="shared" si="691"/>
        <v>0</v>
      </c>
      <c r="BU404" s="6">
        <f t="shared" ref="BU404:EF404" si="692">BT407</f>
        <v>0</v>
      </c>
      <c r="BV404" s="6">
        <f t="shared" si="692"/>
        <v>0</v>
      </c>
      <c r="BW404" s="6">
        <f t="shared" si="692"/>
        <v>0</v>
      </c>
      <c r="BX404" s="6">
        <f t="shared" si="692"/>
        <v>0</v>
      </c>
      <c r="BY404" s="6">
        <f t="shared" si="692"/>
        <v>0</v>
      </c>
      <c r="BZ404" s="6">
        <f t="shared" si="692"/>
        <v>0</v>
      </c>
      <c r="CA404" s="6">
        <f t="shared" si="692"/>
        <v>0</v>
      </c>
      <c r="CB404" s="6">
        <f t="shared" si="692"/>
        <v>0</v>
      </c>
      <c r="CC404" s="6">
        <f t="shared" si="692"/>
        <v>0</v>
      </c>
      <c r="CD404" s="6">
        <f t="shared" si="692"/>
        <v>0</v>
      </c>
      <c r="CE404" s="6">
        <f t="shared" si="692"/>
        <v>0</v>
      </c>
      <c r="CF404" s="6">
        <f t="shared" si="692"/>
        <v>0</v>
      </c>
      <c r="CG404" s="6">
        <f t="shared" si="692"/>
        <v>0</v>
      </c>
      <c r="CH404" s="6">
        <f t="shared" si="692"/>
        <v>0</v>
      </c>
      <c r="CI404" s="6">
        <f t="shared" si="692"/>
        <v>0</v>
      </c>
      <c r="CJ404" s="6">
        <f t="shared" si="692"/>
        <v>0</v>
      </c>
      <c r="CK404" s="6">
        <f t="shared" si="692"/>
        <v>0</v>
      </c>
      <c r="CL404" s="6">
        <f t="shared" si="692"/>
        <v>0</v>
      </c>
      <c r="CM404" s="6">
        <f t="shared" si="692"/>
        <v>0</v>
      </c>
      <c r="CN404" s="6">
        <f t="shared" si="692"/>
        <v>0</v>
      </c>
      <c r="CO404" s="6">
        <f t="shared" si="692"/>
        <v>0</v>
      </c>
      <c r="CP404" s="6">
        <f t="shared" si="692"/>
        <v>0</v>
      </c>
      <c r="CQ404" s="6">
        <f t="shared" si="692"/>
        <v>0</v>
      </c>
      <c r="CR404" s="6">
        <f t="shared" si="692"/>
        <v>0</v>
      </c>
      <c r="CS404" s="6">
        <f t="shared" si="692"/>
        <v>0</v>
      </c>
      <c r="CT404" s="6">
        <f t="shared" si="692"/>
        <v>0</v>
      </c>
      <c r="CU404" s="6">
        <f t="shared" si="692"/>
        <v>0</v>
      </c>
      <c r="CV404" s="6">
        <f t="shared" si="692"/>
        <v>0</v>
      </c>
      <c r="CW404" s="6">
        <f t="shared" si="692"/>
        <v>0</v>
      </c>
      <c r="CX404" s="6">
        <f t="shared" si="692"/>
        <v>0</v>
      </c>
      <c r="CY404" s="6">
        <f t="shared" si="692"/>
        <v>0</v>
      </c>
      <c r="CZ404" s="6">
        <f t="shared" si="692"/>
        <v>0</v>
      </c>
      <c r="DA404" s="6">
        <f t="shared" si="692"/>
        <v>0</v>
      </c>
      <c r="DB404" s="6">
        <f t="shared" si="692"/>
        <v>0</v>
      </c>
      <c r="DC404" s="6">
        <f t="shared" si="692"/>
        <v>0</v>
      </c>
      <c r="DD404" s="6">
        <f t="shared" si="692"/>
        <v>0</v>
      </c>
      <c r="DE404" s="6">
        <f t="shared" si="692"/>
        <v>0</v>
      </c>
      <c r="DF404" s="6">
        <f t="shared" si="692"/>
        <v>0</v>
      </c>
      <c r="DG404" s="6">
        <f t="shared" si="692"/>
        <v>0</v>
      </c>
      <c r="DH404" s="6">
        <f t="shared" si="692"/>
        <v>0</v>
      </c>
      <c r="DI404" s="6">
        <f t="shared" si="692"/>
        <v>0</v>
      </c>
      <c r="DJ404" s="6">
        <f t="shared" si="692"/>
        <v>0</v>
      </c>
      <c r="DK404" s="6">
        <f t="shared" si="692"/>
        <v>0</v>
      </c>
      <c r="DL404" s="6">
        <f t="shared" si="692"/>
        <v>0</v>
      </c>
      <c r="DM404" s="6">
        <f t="shared" si="692"/>
        <v>0</v>
      </c>
      <c r="DN404" s="6">
        <f t="shared" si="692"/>
        <v>0</v>
      </c>
      <c r="DO404" s="6">
        <f t="shared" si="692"/>
        <v>0</v>
      </c>
      <c r="DP404" s="6">
        <f t="shared" si="692"/>
        <v>0</v>
      </c>
      <c r="DQ404" s="6">
        <f t="shared" si="692"/>
        <v>0</v>
      </c>
      <c r="DR404" s="6">
        <f t="shared" si="692"/>
        <v>0</v>
      </c>
      <c r="DS404" s="6">
        <f t="shared" si="692"/>
        <v>0</v>
      </c>
      <c r="DT404" s="6">
        <f t="shared" si="692"/>
        <v>0</v>
      </c>
      <c r="DU404" s="6">
        <f t="shared" si="692"/>
        <v>0</v>
      </c>
      <c r="DV404" s="6">
        <f t="shared" si="692"/>
        <v>0</v>
      </c>
      <c r="DW404" s="6">
        <f t="shared" si="692"/>
        <v>0</v>
      </c>
      <c r="DX404" s="6">
        <f t="shared" si="692"/>
        <v>0</v>
      </c>
      <c r="DY404" s="6">
        <f t="shared" si="692"/>
        <v>0</v>
      </c>
      <c r="DZ404" s="6">
        <f t="shared" si="692"/>
        <v>0</v>
      </c>
      <c r="EA404" s="6">
        <f t="shared" si="692"/>
        <v>0</v>
      </c>
      <c r="EB404" s="6">
        <f t="shared" si="692"/>
        <v>0</v>
      </c>
      <c r="EC404" s="6">
        <f t="shared" si="692"/>
        <v>0</v>
      </c>
      <c r="ED404" s="6">
        <f t="shared" si="692"/>
        <v>0</v>
      </c>
      <c r="EE404" s="6">
        <f t="shared" si="692"/>
        <v>0</v>
      </c>
      <c r="EF404" s="6">
        <f t="shared" si="692"/>
        <v>0</v>
      </c>
      <c r="EG404" s="6">
        <f t="shared" ref="EG404:FA404" si="693">EF407</f>
        <v>0</v>
      </c>
      <c r="EH404" s="6">
        <f t="shared" si="693"/>
        <v>0</v>
      </c>
      <c r="EI404" s="6">
        <f t="shared" si="693"/>
        <v>0</v>
      </c>
      <c r="EJ404" s="6">
        <f t="shared" si="693"/>
        <v>0</v>
      </c>
      <c r="EK404" s="6">
        <f t="shared" si="693"/>
        <v>0</v>
      </c>
      <c r="EL404" s="6">
        <f t="shared" si="693"/>
        <v>0</v>
      </c>
      <c r="EM404" s="6">
        <f t="shared" si="693"/>
        <v>0</v>
      </c>
      <c r="EN404" s="6">
        <f t="shared" si="693"/>
        <v>0</v>
      </c>
      <c r="EO404" s="6">
        <f t="shared" si="693"/>
        <v>0</v>
      </c>
      <c r="EP404" s="6">
        <f t="shared" si="693"/>
        <v>0</v>
      </c>
      <c r="EQ404" s="6">
        <f t="shared" si="693"/>
        <v>0</v>
      </c>
      <c r="ER404" s="6">
        <f t="shared" si="693"/>
        <v>0</v>
      </c>
      <c r="ES404" s="6">
        <f t="shared" si="693"/>
        <v>0</v>
      </c>
      <c r="ET404" s="6">
        <f t="shared" si="693"/>
        <v>0</v>
      </c>
      <c r="EU404" s="6">
        <f t="shared" si="693"/>
        <v>0</v>
      </c>
      <c r="EV404" s="6">
        <f t="shared" si="693"/>
        <v>0</v>
      </c>
      <c r="EW404" s="6">
        <f t="shared" si="693"/>
        <v>0</v>
      </c>
      <c r="EX404" s="6">
        <f t="shared" si="693"/>
        <v>0</v>
      </c>
      <c r="EY404" s="6">
        <f t="shared" si="693"/>
        <v>0</v>
      </c>
      <c r="EZ404" s="6">
        <f t="shared" si="693"/>
        <v>0</v>
      </c>
      <c r="FA404" s="6">
        <f t="shared" si="693"/>
        <v>0</v>
      </c>
    </row>
    <row r="405" spans="4:157" x14ac:dyDescent="0.35">
      <c r="D405" s="2" t="s">
        <v>386</v>
      </c>
      <c r="H405" s="6">
        <f>MAX(-H402,0)</f>
        <v>0</v>
      </c>
      <c r="I405" s="6">
        <f t="shared" ref="I405:BT405" si="694">MAX(-I402,0)</f>
        <v>0</v>
      </c>
      <c r="J405" s="6">
        <f t="shared" si="694"/>
        <v>0</v>
      </c>
      <c r="K405" s="6">
        <f t="shared" si="694"/>
        <v>0</v>
      </c>
      <c r="L405" s="6">
        <f t="shared" si="694"/>
        <v>0</v>
      </c>
      <c r="M405" s="6">
        <f t="shared" si="694"/>
        <v>0</v>
      </c>
      <c r="N405" s="6">
        <f t="shared" si="694"/>
        <v>0</v>
      </c>
      <c r="O405" s="6">
        <f t="shared" si="694"/>
        <v>0</v>
      </c>
      <c r="P405" s="6">
        <f t="shared" si="694"/>
        <v>0</v>
      </c>
      <c r="Q405" s="6">
        <f t="shared" si="694"/>
        <v>0</v>
      </c>
      <c r="R405" s="6">
        <f t="shared" si="694"/>
        <v>0</v>
      </c>
      <c r="S405" s="6">
        <f t="shared" si="694"/>
        <v>0</v>
      </c>
      <c r="T405" s="6">
        <f t="shared" si="694"/>
        <v>0</v>
      </c>
      <c r="U405" s="6">
        <f t="shared" si="694"/>
        <v>0</v>
      </c>
      <c r="V405" s="6">
        <f t="shared" si="694"/>
        <v>8139.4633945866317</v>
      </c>
      <c r="W405" s="6">
        <f t="shared" si="694"/>
        <v>1049.9224960866261</v>
      </c>
      <c r="X405" s="6">
        <f t="shared" si="694"/>
        <v>1049.9224960866261</v>
      </c>
      <c r="Y405" s="6">
        <f t="shared" si="694"/>
        <v>1049.9224960866261</v>
      </c>
      <c r="Z405" s="6">
        <f t="shared" si="694"/>
        <v>208.38916070138268</v>
      </c>
      <c r="AA405" s="6">
        <f t="shared" si="694"/>
        <v>19796.970266631335</v>
      </c>
      <c r="AB405" s="6">
        <f t="shared" si="694"/>
        <v>19796.970266631335</v>
      </c>
      <c r="AC405" s="6">
        <f t="shared" si="694"/>
        <v>19796.970266631335</v>
      </c>
      <c r="AD405" s="6">
        <f t="shared" si="694"/>
        <v>7933.4850952645666</v>
      </c>
      <c r="AE405" s="6">
        <f t="shared" si="694"/>
        <v>7933.4850952645666</v>
      </c>
      <c r="AF405" s="6">
        <f t="shared" si="694"/>
        <v>7933.4850952645666</v>
      </c>
      <c r="AG405" s="6">
        <f t="shared" si="694"/>
        <v>7933.4850952645666</v>
      </c>
      <c r="AH405" s="6">
        <f t="shared" si="694"/>
        <v>700.26617249285016</v>
      </c>
      <c r="AI405" s="6">
        <f t="shared" si="694"/>
        <v>700.26617249285016</v>
      </c>
      <c r="AJ405" s="6">
        <f t="shared" si="694"/>
        <v>700.26617249285016</v>
      </c>
      <c r="AK405" s="6">
        <f t="shared" si="694"/>
        <v>700.26617249285016</v>
      </c>
      <c r="AL405" s="6">
        <f t="shared" si="694"/>
        <v>415.07811564116236</v>
      </c>
      <c r="AM405" s="6">
        <f t="shared" si="694"/>
        <v>415.07811564116236</v>
      </c>
      <c r="AN405" s="6">
        <f t="shared" si="694"/>
        <v>415.07811564116236</v>
      </c>
      <c r="AO405" s="6">
        <f t="shared" si="694"/>
        <v>415.07811564116236</v>
      </c>
      <c r="AP405" s="6">
        <f t="shared" si="694"/>
        <v>0</v>
      </c>
      <c r="AQ405" s="6">
        <f t="shared" si="694"/>
        <v>0</v>
      </c>
      <c r="AR405" s="6">
        <f t="shared" si="694"/>
        <v>0</v>
      </c>
      <c r="AS405" s="6">
        <f t="shared" si="694"/>
        <v>0</v>
      </c>
      <c r="AT405" s="6">
        <f t="shared" si="694"/>
        <v>0</v>
      </c>
      <c r="AU405" s="6">
        <f t="shared" si="694"/>
        <v>0</v>
      </c>
      <c r="AV405" s="6">
        <f t="shared" si="694"/>
        <v>0</v>
      </c>
      <c r="AW405" s="6">
        <f t="shared" si="694"/>
        <v>0</v>
      </c>
      <c r="AX405" s="6">
        <f t="shared" si="694"/>
        <v>0</v>
      </c>
      <c r="AY405" s="6">
        <f t="shared" si="694"/>
        <v>0</v>
      </c>
      <c r="AZ405" s="6">
        <f t="shared" si="694"/>
        <v>0</v>
      </c>
      <c r="BA405" s="6">
        <f t="shared" si="694"/>
        <v>0</v>
      </c>
      <c r="BB405" s="6">
        <f t="shared" si="694"/>
        <v>0</v>
      </c>
      <c r="BC405" s="6">
        <f t="shared" si="694"/>
        <v>0</v>
      </c>
      <c r="BD405" s="6">
        <f t="shared" si="694"/>
        <v>0</v>
      </c>
      <c r="BE405" s="6">
        <f t="shared" si="694"/>
        <v>0</v>
      </c>
      <c r="BF405" s="6">
        <f t="shared" si="694"/>
        <v>0</v>
      </c>
      <c r="BG405" s="6">
        <f t="shared" si="694"/>
        <v>0</v>
      </c>
      <c r="BH405" s="6">
        <f t="shared" si="694"/>
        <v>0</v>
      </c>
      <c r="BI405" s="6">
        <f t="shared" si="694"/>
        <v>0</v>
      </c>
      <c r="BJ405" s="6">
        <f t="shared" si="694"/>
        <v>0</v>
      </c>
      <c r="BK405" s="6">
        <f t="shared" si="694"/>
        <v>0</v>
      </c>
      <c r="BL405" s="6">
        <f t="shared" si="694"/>
        <v>0</v>
      </c>
      <c r="BM405" s="6">
        <f t="shared" si="694"/>
        <v>0</v>
      </c>
      <c r="BN405" s="6">
        <f t="shared" si="694"/>
        <v>0</v>
      </c>
      <c r="BO405" s="6">
        <f t="shared" si="694"/>
        <v>0</v>
      </c>
      <c r="BP405" s="6">
        <f t="shared" si="694"/>
        <v>0</v>
      </c>
      <c r="BQ405" s="6">
        <f t="shared" si="694"/>
        <v>0</v>
      </c>
      <c r="BR405" s="6">
        <f t="shared" si="694"/>
        <v>0</v>
      </c>
      <c r="BS405" s="6">
        <f t="shared" si="694"/>
        <v>0</v>
      </c>
      <c r="BT405" s="6">
        <f t="shared" si="694"/>
        <v>0</v>
      </c>
      <c r="BU405" s="6">
        <f t="shared" ref="BU405:EF405" si="695">MAX(-BU402,0)</f>
        <v>0</v>
      </c>
      <c r="BV405" s="6">
        <f t="shared" si="695"/>
        <v>0</v>
      </c>
      <c r="BW405" s="6">
        <f t="shared" si="695"/>
        <v>0</v>
      </c>
      <c r="BX405" s="6">
        <f t="shared" si="695"/>
        <v>0</v>
      </c>
      <c r="BY405" s="6">
        <f t="shared" si="695"/>
        <v>0</v>
      </c>
      <c r="BZ405" s="6">
        <f t="shared" si="695"/>
        <v>0</v>
      </c>
      <c r="CA405" s="6">
        <f t="shared" si="695"/>
        <v>0</v>
      </c>
      <c r="CB405" s="6">
        <f t="shared" si="695"/>
        <v>0</v>
      </c>
      <c r="CC405" s="6">
        <f t="shared" si="695"/>
        <v>0</v>
      </c>
      <c r="CD405" s="6">
        <f t="shared" si="695"/>
        <v>0</v>
      </c>
      <c r="CE405" s="6">
        <f t="shared" si="695"/>
        <v>0</v>
      </c>
      <c r="CF405" s="6">
        <f t="shared" si="695"/>
        <v>0</v>
      </c>
      <c r="CG405" s="6">
        <f t="shared" si="695"/>
        <v>0</v>
      </c>
      <c r="CH405" s="6">
        <f t="shared" si="695"/>
        <v>0</v>
      </c>
      <c r="CI405" s="6">
        <f t="shared" si="695"/>
        <v>0</v>
      </c>
      <c r="CJ405" s="6">
        <f t="shared" si="695"/>
        <v>0</v>
      </c>
      <c r="CK405" s="6">
        <f t="shared" si="695"/>
        <v>0</v>
      </c>
      <c r="CL405" s="6">
        <f t="shared" si="695"/>
        <v>0</v>
      </c>
      <c r="CM405" s="6">
        <f t="shared" si="695"/>
        <v>0</v>
      </c>
      <c r="CN405" s="6">
        <f t="shared" si="695"/>
        <v>0</v>
      </c>
      <c r="CO405" s="6">
        <f t="shared" si="695"/>
        <v>0</v>
      </c>
      <c r="CP405" s="6">
        <f t="shared" si="695"/>
        <v>0</v>
      </c>
      <c r="CQ405" s="6">
        <f t="shared" si="695"/>
        <v>0</v>
      </c>
      <c r="CR405" s="6">
        <f t="shared" si="695"/>
        <v>0</v>
      </c>
      <c r="CS405" s="6">
        <f t="shared" si="695"/>
        <v>0</v>
      </c>
      <c r="CT405" s="6">
        <f t="shared" si="695"/>
        <v>0</v>
      </c>
      <c r="CU405" s="6">
        <f t="shared" si="695"/>
        <v>0</v>
      </c>
      <c r="CV405" s="6">
        <f t="shared" si="695"/>
        <v>0</v>
      </c>
      <c r="CW405" s="6">
        <f t="shared" si="695"/>
        <v>0</v>
      </c>
      <c r="CX405" s="6">
        <f t="shared" si="695"/>
        <v>0</v>
      </c>
      <c r="CY405" s="6">
        <f t="shared" si="695"/>
        <v>0</v>
      </c>
      <c r="CZ405" s="6">
        <f t="shared" si="695"/>
        <v>0</v>
      </c>
      <c r="DA405" s="6">
        <f t="shared" si="695"/>
        <v>0</v>
      </c>
      <c r="DB405" s="6">
        <f t="shared" si="695"/>
        <v>0</v>
      </c>
      <c r="DC405" s="6">
        <f t="shared" si="695"/>
        <v>0</v>
      </c>
      <c r="DD405" s="6">
        <f t="shared" si="695"/>
        <v>0</v>
      </c>
      <c r="DE405" s="6">
        <f t="shared" si="695"/>
        <v>0</v>
      </c>
      <c r="DF405" s="6">
        <f t="shared" si="695"/>
        <v>0</v>
      </c>
      <c r="DG405" s="6">
        <f t="shared" si="695"/>
        <v>0</v>
      </c>
      <c r="DH405" s="6">
        <f t="shared" si="695"/>
        <v>0</v>
      </c>
      <c r="DI405" s="6">
        <f t="shared" si="695"/>
        <v>0</v>
      </c>
      <c r="DJ405" s="6">
        <f t="shared" si="695"/>
        <v>0</v>
      </c>
      <c r="DK405" s="6">
        <f t="shared" si="695"/>
        <v>0</v>
      </c>
      <c r="DL405" s="6">
        <f t="shared" si="695"/>
        <v>0</v>
      </c>
      <c r="DM405" s="6">
        <f t="shared" si="695"/>
        <v>0</v>
      </c>
      <c r="DN405" s="6">
        <f t="shared" si="695"/>
        <v>0</v>
      </c>
      <c r="DO405" s="6">
        <f t="shared" si="695"/>
        <v>0</v>
      </c>
      <c r="DP405" s="6">
        <f t="shared" si="695"/>
        <v>0</v>
      </c>
      <c r="DQ405" s="6">
        <f t="shared" si="695"/>
        <v>0</v>
      </c>
      <c r="DR405" s="6">
        <f t="shared" si="695"/>
        <v>0</v>
      </c>
      <c r="DS405" s="6">
        <f t="shared" si="695"/>
        <v>0</v>
      </c>
      <c r="DT405" s="6">
        <f t="shared" si="695"/>
        <v>0</v>
      </c>
      <c r="DU405" s="6">
        <f t="shared" si="695"/>
        <v>0</v>
      </c>
      <c r="DV405" s="6">
        <f t="shared" si="695"/>
        <v>0</v>
      </c>
      <c r="DW405" s="6">
        <f t="shared" si="695"/>
        <v>0</v>
      </c>
      <c r="DX405" s="6">
        <f t="shared" si="695"/>
        <v>0</v>
      </c>
      <c r="DY405" s="6">
        <f t="shared" si="695"/>
        <v>0</v>
      </c>
      <c r="DZ405" s="6">
        <f t="shared" si="695"/>
        <v>0</v>
      </c>
      <c r="EA405" s="6">
        <f t="shared" si="695"/>
        <v>0</v>
      </c>
      <c r="EB405" s="6">
        <f t="shared" si="695"/>
        <v>0</v>
      </c>
      <c r="EC405" s="6">
        <f t="shared" si="695"/>
        <v>0</v>
      </c>
      <c r="ED405" s="6">
        <f t="shared" si="695"/>
        <v>0</v>
      </c>
      <c r="EE405" s="6">
        <f t="shared" si="695"/>
        <v>0</v>
      </c>
      <c r="EF405" s="6">
        <f t="shared" si="695"/>
        <v>0</v>
      </c>
      <c r="EG405" s="6">
        <f t="shared" ref="EG405:FA405" si="696">MAX(-EG402,0)</f>
        <v>0</v>
      </c>
      <c r="EH405" s="6">
        <f t="shared" si="696"/>
        <v>0</v>
      </c>
      <c r="EI405" s="6">
        <f t="shared" si="696"/>
        <v>0</v>
      </c>
      <c r="EJ405" s="6">
        <f t="shared" si="696"/>
        <v>0</v>
      </c>
      <c r="EK405" s="6">
        <f t="shared" si="696"/>
        <v>0</v>
      </c>
      <c r="EL405" s="6">
        <f t="shared" si="696"/>
        <v>0</v>
      </c>
      <c r="EM405" s="6">
        <f t="shared" si="696"/>
        <v>0</v>
      </c>
      <c r="EN405" s="6">
        <f t="shared" si="696"/>
        <v>0</v>
      </c>
      <c r="EO405" s="6">
        <f t="shared" si="696"/>
        <v>0</v>
      </c>
      <c r="EP405" s="6">
        <f t="shared" si="696"/>
        <v>0</v>
      </c>
      <c r="EQ405" s="6">
        <f t="shared" si="696"/>
        <v>0</v>
      </c>
      <c r="ER405" s="6">
        <f t="shared" si="696"/>
        <v>0</v>
      </c>
      <c r="ES405" s="6">
        <f t="shared" si="696"/>
        <v>0</v>
      </c>
      <c r="ET405" s="6">
        <f t="shared" si="696"/>
        <v>0</v>
      </c>
      <c r="EU405" s="6">
        <f t="shared" si="696"/>
        <v>0</v>
      </c>
      <c r="EV405" s="6">
        <f t="shared" si="696"/>
        <v>0</v>
      </c>
      <c r="EW405" s="6">
        <f t="shared" si="696"/>
        <v>0</v>
      </c>
      <c r="EX405" s="6">
        <f t="shared" si="696"/>
        <v>0</v>
      </c>
      <c r="EY405" s="6">
        <f t="shared" si="696"/>
        <v>0</v>
      </c>
      <c r="EZ405" s="6">
        <f t="shared" si="696"/>
        <v>0</v>
      </c>
      <c r="FA405" s="6">
        <f t="shared" si="696"/>
        <v>0</v>
      </c>
    </row>
    <row r="406" spans="4:157" x14ac:dyDescent="0.35">
      <c r="D406" s="2" t="s">
        <v>387</v>
      </c>
      <c r="H406" s="6">
        <f>MIN(H404,MAX(H402,0))</f>
        <v>0</v>
      </c>
      <c r="I406" s="6">
        <f t="shared" ref="I406:BT406" si="697">MIN(I404,MAX(I402,0))</f>
        <v>0</v>
      </c>
      <c r="J406" s="6">
        <f t="shared" si="697"/>
        <v>0</v>
      </c>
      <c r="K406" s="6">
        <f t="shared" si="697"/>
        <v>0</v>
      </c>
      <c r="L406" s="6">
        <f t="shared" si="697"/>
        <v>0</v>
      </c>
      <c r="M406" s="6">
        <f t="shared" si="697"/>
        <v>0</v>
      </c>
      <c r="N406" s="6">
        <f t="shared" si="697"/>
        <v>0</v>
      </c>
      <c r="O406" s="6">
        <f t="shared" si="697"/>
        <v>0</v>
      </c>
      <c r="P406" s="6">
        <f t="shared" si="697"/>
        <v>0</v>
      </c>
      <c r="Q406" s="6">
        <f t="shared" si="697"/>
        <v>0</v>
      </c>
      <c r="R406" s="6">
        <f t="shared" si="697"/>
        <v>0</v>
      </c>
      <c r="S406" s="6">
        <f t="shared" si="697"/>
        <v>0</v>
      </c>
      <c r="T406" s="6">
        <f t="shared" si="697"/>
        <v>0</v>
      </c>
      <c r="U406" s="6">
        <f t="shared" si="697"/>
        <v>0</v>
      </c>
      <c r="V406" s="6">
        <f t="shared" si="697"/>
        <v>0</v>
      </c>
      <c r="W406" s="6">
        <f t="shared" si="697"/>
        <v>0</v>
      </c>
      <c r="X406" s="6">
        <f t="shared" si="697"/>
        <v>0</v>
      </c>
      <c r="Y406" s="6">
        <f t="shared" si="697"/>
        <v>0</v>
      </c>
      <c r="Z406" s="6">
        <f t="shared" si="697"/>
        <v>0</v>
      </c>
      <c r="AA406" s="6">
        <f t="shared" si="697"/>
        <v>0</v>
      </c>
      <c r="AB406" s="6">
        <f t="shared" si="697"/>
        <v>0</v>
      </c>
      <c r="AC406" s="6">
        <f t="shared" si="697"/>
        <v>0</v>
      </c>
      <c r="AD406" s="6">
        <f t="shared" si="697"/>
        <v>0</v>
      </c>
      <c r="AE406" s="6">
        <f t="shared" si="697"/>
        <v>0</v>
      </c>
      <c r="AF406" s="6">
        <f t="shared" si="697"/>
        <v>0</v>
      </c>
      <c r="AG406" s="6">
        <f t="shared" si="697"/>
        <v>0</v>
      </c>
      <c r="AH406" s="6">
        <f t="shared" si="697"/>
        <v>0</v>
      </c>
      <c r="AI406" s="6">
        <f t="shared" si="697"/>
        <v>0</v>
      </c>
      <c r="AJ406" s="6">
        <f t="shared" si="697"/>
        <v>0</v>
      </c>
      <c r="AK406" s="6">
        <f t="shared" si="697"/>
        <v>0</v>
      </c>
      <c r="AL406" s="6">
        <f t="shared" si="697"/>
        <v>0</v>
      </c>
      <c r="AM406" s="6">
        <f t="shared" si="697"/>
        <v>0</v>
      </c>
      <c r="AN406" s="6">
        <f t="shared" si="697"/>
        <v>0</v>
      </c>
      <c r="AO406" s="6">
        <f t="shared" si="697"/>
        <v>0</v>
      </c>
      <c r="AP406" s="6">
        <f t="shared" si="697"/>
        <v>5091.0307938001097</v>
      </c>
      <c r="AQ406" s="6">
        <f t="shared" si="697"/>
        <v>5091.0307938001097</v>
      </c>
      <c r="AR406" s="6">
        <f t="shared" si="697"/>
        <v>5091.0307938001097</v>
      </c>
      <c r="AS406" s="6">
        <f t="shared" si="697"/>
        <v>5091.0307938001097</v>
      </c>
      <c r="AT406" s="6">
        <f t="shared" si="697"/>
        <v>10602.957539601157</v>
      </c>
      <c r="AU406" s="6">
        <f t="shared" si="697"/>
        <v>10602.957539601157</v>
      </c>
      <c r="AV406" s="6">
        <f t="shared" si="697"/>
        <v>10602.957539601157</v>
      </c>
      <c r="AW406" s="6">
        <f t="shared" si="697"/>
        <v>10602.957539601157</v>
      </c>
      <c r="AX406" s="6">
        <f t="shared" si="697"/>
        <v>10905.601387036619</v>
      </c>
      <c r="AY406" s="6">
        <f t="shared" si="697"/>
        <v>10905.601387036619</v>
      </c>
      <c r="AZ406" s="6">
        <f t="shared" si="697"/>
        <v>10905.601387036619</v>
      </c>
      <c r="BA406" s="6">
        <f t="shared" si="697"/>
        <v>10905.601387036619</v>
      </c>
      <c r="BB406" s="6">
        <f t="shared" si="697"/>
        <v>685.48949528468438</v>
      </c>
      <c r="BC406" s="6">
        <f t="shared" si="697"/>
        <v>0</v>
      </c>
      <c r="BD406" s="6">
        <f t="shared" si="697"/>
        <v>0</v>
      </c>
      <c r="BE406" s="6">
        <f t="shared" si="697"/>
        <v>0</v>
      </c>
      <c r="BF406" s="6">
        <f t="shared" si="697"/>
        <v>0</v>
      </c>
      <c r="BG406" s="6">
        <f t="shared" si="697"/>
        <v>0</v>
      </c>
      <c r="BH406" s="6">
        <f t="shared" si="697"/>
        <v>0</v>
      </c>
      <c r="BI406" s="6">
        <f t="shared" si="697"/>
        <v>0</v>
      </c>
      <c r="BJ406" s="6">
        <f t="shared" si="697"/>
        <v>0</v>
      </c>
      <c r="BK406" s="6">
        <f t="shared" si="697"/>
        <v>0</v>
      </c>
      <c r="BL406" s="6">
        <f t="shared" si="697"/>
        <v>0</v>
      </c>
      <c r="BM406" s="6">
        <f t="shared" si="697"/>
        <v>0</v>
      </c>
      <c r="BN406" s="6">
        <f t="shared" si="697"/>
        <v>0</v>
      </c>
      <c r="BO406" s="6">
        <f t="shared" si="697"/>
        <v>0</v>
      </c>
      <c r="BP406" s="6">
        <f t="shared" si="697"/>
        <v>0</v>
      </c>
      <c r="BQ406" s="6">
        <f t="shared" si="697"/>
        <v>0</v>
      </c>
      <c r="BR406" s="6">
        <f t="shared" si="697"/>
        <v>0</v>
      </c>
      <c r="BS406" s="6">
        <f t="shared" si="697"/>
        <v>0</v>
      </c>
      <c r="BT406" s="6">
        <f t="shared" si="697"/>
        <v>0</v>
      </c>
      <c r="BU406" s="6">
        <f t="shared" ref="BU406:EF406" si="698">MIN(BU404,MAX(BU402,0))</f>
        <v>0</v>
      </c>
      <c r="BV406" s="6">
        <f t="shared" si="698"/>
        <v>0</v>
      </c>
      <c r="BW406" s="6">
        <f t="shared" si="698"/>
        <v>0</v>
      </c>
      <c r="BX406" s="6">
        <f t="shared" si="698"/>
        <v>0</v>
      </c>
      <c r="BY406" s="6">
        <f t="shared" si="698"/>
        <v>0</v>
      </c>
      <c r="BZ406" s="6">
        <f t="shared" si="698"/>
        <v>0</v>
      </c>
      <c r="CA406" s="6">
        <f t="shared" si="698"/>
        <v>0</v>
      </c>
      <c r="CB406" s="6">
        <f t="shared" si="698"/>
        <v>0</v>
      </c>
      <c r="CC406" s="6">
        <f t="shared" si="698"/>
        <v>0</v>
      </c>
      <c r="CD406" s="6">
        <f t="shared" si="698"/>
        <v>0</v>
      </c>
      <c r="CE406" s="6">
        <f t="shared" si="698"/>
        <v>0</v>
      </c>
      <c r="CF406" s="6">
        <f t="shared" si="698"/>
        <v>0</v>
      </c>
      <c r="CG406" s="6">
        <f t="shared" si="698"/>
        <v>0</v>
      </c>
      <c r="CH406" s="6">
        <f t="shared" si="698"/>
        <v>0</v>
      </c>
      <c r="CI406" s="6">
        <f t="shared" si="698"/>
        <v>0</v>
      </c>
      <c r="CJ406" s="6">
        <f t="shared" si="698"/>
        <v>0</v>
      </c>
      <c r="CK406" s="6">
        <f t="shared" si="698"/>
        <v>0</v>
      </c>
      <c r="CL406" s="6">
        <f t="shared" si="698"/>
        <v>0</v>
      </c>
      <c r="CM406" s="6">
        <f t="shared" si="698"/>
        <v>0</v>
      </c>
      <c r="CN406" s="6">
        <f t="shared" si="698"/>
        <v>0</v>
      </c>
      <c r="CO406" s="6">
        <f t="shared" si="698"/>
        <v>0</v>
      </c>
      <c r="CP406" s="6">
        <f t="shared" si="698"/>
        <v>0</v>
      </c>
      <c r="CQ406" s="6">
        <f t="shared" si="698"/>
        <v>0</v>
      </c>
      <c r="CR406" s="6">
        <f t="shared" si="698"/>
        <v>0</v>
      </c>
      <c r="CS406" s="6">
        <f t="shared" si="698"/>
        <v>0</v>
      </c>
      <c r="CT406" s="6">
        <f t="shared" si="698"/>
        <v>0</v>
      </c>
      <c r="CU406" s="6">
        <f t="shared" si="698"/>
        <v>0</v>
      </c>
      <c r="CV406" s="6">
        <f t="shared" si="698"/>
        <v>0</v>
      </c>
      <c r="CW406" s="6">
        <f t="shared" si="698"/>
        <v>0</v>
      </c>
      <c r="CX406" s="6">
        <f t="shared" si="698"/>
        <v>0</v>
      </c>
      <c r="CY406" s="6">
        <f t="shared" si="698"/>
        <v>0</v>
      </c>
      <c r="CZ406" s="6">
        <f t="shared" si="698"/>
        <v>0</v>
      </c>
      <c r="DA406" s="6">
        <f t="shared" si="698"/>
        <v>0</v>
      </c>
      <c r="DB406" s="6">
        <f t="shared" si="698"/>
        <v>0</v>
      </c>
      <c r="DC406" s="6">
        <f t="shared" si="698"/>
        <v>0</v>
      </c>
      <c r="DD406" s="6">
        <f t="shared" si="698"/>
        <v>0</v>
      </c>
      <c r="DE406" s="6">
        <f t="shared" si="698"/>
        <v>0</v>
      </c>
      <c r="DF406" s="6">
        <f t="shared" si="698"/>
        <v>0</v>
      </c>
      <c r="DG406" s="6">
        <f t="shared" si="698"/>
        <v>0</v>
      </c>
      <c r="DH406" s="6">
        <f t="shared" si="698"/>
        <v>0</v>
      </c>
      <c r="DI406" s="6">
        <f t="shared" si="698"/>
        <v>0</v>
      </c>
      <c r="DJ406" s="6">
        <f t="shared" si="698"/>
        <v>0</v>
      </c>
      <c r="DK406" s="6">
        <f t="shared" si="698"/>
        <v>0</v>
      </c>
      <c r="DL406" s="6">
        <f t="shared" si="698"/>
        <v>0</v>
      </c>
      <c r="DM406" s="6">
        <f t="shared" si="698"/>
        <v>0</v>
      </c>
      <c r="DN406" s="6">
        <f t="shared" si="698"/>
        <v>0</v>
      </c>
      <c r="DO406" s="6">
        <f t="shared" si="698"/>
        <v>0</v>
      </c>
      <c r="DP406" s="6">
        <f t="shared" si="698"/>
        <v>0</v>
      </c>
      <c r="DQ406" s="6">
        <f t="shared" si="698"/>
        <v>0</v>
      </c>
      <c r="DR406" s="6">
        <f t="shared" si="698"/>
        <v>0</v>
      </c>
      <c r="DS406" s="6">
        <f t="shared" si="698"/>
        <v>0</v>
      </c>
      <c r="DT406" s="6">
        <f t="shared" si="698"/>
        <v>0</v>
      </c>
      <c r="DU406" s="6">
        <f t="shared" si="698"/>
        <v>0</v>
      </c>
      <c r="DV406" s="6">
        <f t="shared" si="698"/>
        <v>0</v>
      </c>
      <c r="DW406" s="6">
        <f t="shared" si="698"/>
        <v>0</v>
      </c>
      <c r="DX406" s="6">
        <f t="shared" si="698"/>
        <v>0</v>
      </c>
      <c r="DY406" s="6">
        <f t="shared" si="698"/>
        <v>0</v>
      </c>
      <c r="DZ406" s="6">
        <f t="shared" si="698"/>
        <v>0</v>
      </c>
      <c r="EA406" s="6">
        <f t="shared" si="698"/>
        <v>0</v>
      </c>
      <c r="EB406" s="6">
        <f t="shared" si="698"/>
        <v>0</v>
      </c>
      <c r="EC406" s="6">
        <f t="shared" si="698"/>
        <v>0</v>
      </c>
      <c r="ED406" s="6">
        <f t="shared" si="698"/>
        <v>0</v>
      </c>
      <c r="EE406" s="6">
        <f t="shared" si="698"/>
        <v>0</v>
      </c>
      <c r="EF406" s="6">
        <f t="shared" si="698"/>
        <v>0</v>
      </c>
      <c r="EG406" s="6">
        <f t="shared" ref="EG406:FA406" si="699">MIN(EG404,MAX(EG402,0))</f>
        <v>0</v>
      </c>
      <c r="EH406" s="6">
        <f t="shared" si="699"/>
        <v>0</v>
      </c>
      <c r="EI406" s="6">
        <f t="shared" si="699"/>
        <v>0</v>
      </c>
      <c r="EJ406" s="6">
        <f t="shared" si="699"/>
        <v>0</v>
      </c>
      <c r="EK406" s="6">
        <f t="shared" si="699"/>
        <v>0</v>
      </c>
      <c r="EL406" s="6">
        <f t="shared" si="699"/>
        <v>0</v>
      </c>
      <c r="EM406" s="6">
        <f t="shared" si="699"/>
        <v>0</v>
      </c>
      <c r="EN406" s="6">
        <f t="shared" si="699"/>
        <v>0</v>
      </c>
      <c r="EO406" s="6">
        <f t="shared" si="699"/>
        <v>0</v>
      </c>
      <c r="EP406" s="6">
        <f t="shared" si="699"/>
        <v>0</v>
      </c>
      <c r="EQ406" s="6">
        <f t="shared" si="699"/>
        <v>0</v>
      </c>
      <c r="ER406" s="6">
        <f t="shared" si="699"/>
        <v>0</v>
      </c>
      <c r="ES406" s="6">
        <f t="shared" si="699"/>
        <v>0</v>
      </c>
      <c r="ET406" s="6">
        <f t="shared" si="699"/>
        <v>0</v>
      </c>
      <c r="EU406" s="6">
        <f t="shared" si="699"/>
        <v>0</v>
      </c>
      <c r="EV406" s="6">
        <f t="shared" si="699"/>
        <v>0</v>
      </c>
      <c r="EW406" s="6">
        <f t="shared" si="699"/>
        <v>0</v>
      </c>
      <c r="EX406" s="6">
        <f t="shared" si="699"/>
        <v>0</v>
      </c>
      <c r="EY406" s="6">
        <f t="shared" si="699"/>
        <v>0</v>
      </c>
      <c r="EZ406" s="6">
        <f t="shared" si="699"/>
        <v>0</v>
      </c>
      <c r="FA406" s="6">
        <f t="shared" si="699"/>
        <v>0</v>
      </c>
    </row>
    <row r="407" spans="4:157" x14ac:dyDescent="0.35">
      <c r="D407" s="2" t="s">
        <v>137</v>
      </c>
      <c r="H407" s="6">
        <f>H404+H405-H406</f>
        <v>0</v>
      </c>
      <c r="I407" s="6">
        <f t="shared" ref="I407:BT407" si="700">I404+I405-I406</f>
        <v>0</v>
      </c>
      <c r="J407" s="6">
        <f t="shared" si="700"/>
        <v>0</v>
      </c>
      <c r="K407" s="6">
        <f t="shared" si="700"/>
        <v>0</v>
      </c>
      <c r="L407" s="6">
        <f t="shared" si="700"/>
        <v>0</v>
      </c>
      <c r="M407" s="6">
        <f t="shared" si="700"/>
        <v>0</v>
      </c>
      <c r="N407" s="6">
        <f t="shared" si="700"/>
        <v>0</v>
      </c>
      <c r="O407" s="6">
        <f t="shared" si="700"/>
        <v>0</v>
      </c>
      <c r="P407" s="6">
        <f t="shared" si="700"/>
        <v>0</v>
      </c>
      <c r="Q407" s="6">
        <f t="shared" si="700"/>
        <v>0</v>
      </c>
      <c r="R407" s="6">
        <f t="shared" si="700"/>
        <v>0</v>
      </c>
      <c r="S407" s="6">
        <f t="shared" si="700"/>
        <v>0</v>
      </c>
      <c r="T407" s="6">
        <f t="shared" si="700"/>
        <v>0</v>
      </c>
      <c r="U407" s="6">
        <f t="shared" si="700"/>
        <v>0</v>
      </c>
      <c r="V407" s="6">
        <f t="shared" si="700"/>
        <v>8139.4633945866317</v>
      </c>
      <c r="W407" s="6">
        <f t="shared" si="700"/>
        <v>9189.3858906732585</v>
      </c>
      <c r="X407" s="6">
        <f t="shared" si="700"/>
        <v>10239.308386759885</v>
      </c>
      <c r="Y407" s="6">
        <f t="shared" si="700"/>
        <v>11289.230882846512</v>
      </c>
      <c r="Z407" s="6">
        <f t="shared" si="700"/>
        <v>11497.620043547895</v>
      </c>
      <c r="AA407" s="6">
        <f t="shared" si="700"/>
        <v>31294.590310179228</v>
      </c>
      <c r="AB407" s="6">
        <f t="shared" si="700"/>
        <v>51091.56057681056</v>
      </c>
      <c r="AC407" s="6">
        <f t="shared" si="700"/>
        <v>70888.530843441898</v>
      </c>
      <c r="AD407" s="6">
        <f t="shared" si="700"/>
        <v>78822.015938706463</v>
      </c>
      <c r="AE407" s="6">
        <f t="shared" si="700"/>
        <v>86755.501033971028</v>
      </c>
      <c r="AF407" s="6">
        <f t="shared" si="700"/>
        <v>94688.986129235593</v>
      </c>
      <c r="AG407" s="6">
        <f t="shared" si="700"/>
        <v>102622.47122450016</v>
      </c>
      <c r="AH407" s="6">
        <f t="shared" si="700"/>
        <v>103322.737396993</v>
      </c>
      <c r="AI407" s="6">
        <f t="shared" si="700"/>
        <v>104023.00356948585</v>
      </c>
      <c r="AJ407" s="6">
        <f t="shared" si="700"/>
        <v>104723.2697419787</v>
      </c>
      <c r="AK407" s="6">
        <f t="shared" si="700"/>
        <v>105423.53591447155</v>
      </c>
      <c r="AL407" s="6">
        <f t="shared" si="700"/>
        <v>105838.61403011272</v>
      </c>
      <c r="AM407" s="6">
        <f t="shared" si="700"/>
        <v>106253.69214575388</v>
      </c>
      <c r="AN407" s="6">
        <f t="shared" si="700"/>
        <v>106668.77026139505</v>
      </c>
      <c r="AO407" s="6">
        <f t="shared" si="700"/>
        <v>107083.84837703622</v>
      </c>
      <c r="AP407" s="6">
        <f t="shared" si="700"/>
        <v>101992.81758323612</v>
      </c>
      <c r="AQ407" s="6">
        <f t="shared" si="700"/>
        <v>96901.78678943601</v>
      </c>
      <c r="AR407" s="6">
        <f t="shared" si="700"/>
        <v>91810.755995635904</v>
      </c>
      <c r="AS407" s="6">
        <f t="shared" si="700"/>
        <v>86719.725201835798</v>
      </c>
      <c r="AT407" s="6">
        <f t="shared" si="700"/>
        <v>76116.767662234633</v>
      </c>
      <c r="AU407" s="6">
        <f t="shared" si="700"/>
        <v>65513.810122633477</v>
      </c>
      <c r="AV407" s="6">
        <f t="shared" si="700"/>
        <v>54910.85258303232</v>
      </c>
      <c r="AW407" s="6">
        <f t="shared" si="700"/>
        <v>44307.895043431163</v>
      </c>
      <c r="AX407" s="6">
        <f t="shared" si="700"/>
        <v>33402.29365639454</v>
      </c>
      <c r="AY407" s="6">
        <f t="shared" si="700"/>
        <v>22496.692269357922</v>
      </c>
      <c r="AZ407" s="6">
        <f t="shared" si="700"/>
        <v>11591.090882321303</v>
      </c>
      <c r="BA407" s="6">
        <f t="shared" si="700"/>
        <v>685.48949528468438</v>
      </c>
      <c r="BB407" s="6">
        <f t="shared" si="700"/>
        <v>0</v>
      </c>
      <c r="BC407" s="6">
        <f t="shared" si="700"/>
        <v>0</v>
      </c>
      <c r="BD407" s="6">
        <f t="shared" si="700"/>
        <v>0</v>
      </c>
      <c r="BE407" s="6">
        <f t="shared" si="700"/>
        <v>0</v>
      </c>
      <c r="BF407" s="6">
        <f t="shared" si="700"/>
        <v>0</v>
      </c>
      <c r="BG407" s="6">
        <f t="shared" si="700"/>
        <v>0</v>
      </c>
      <c r="BH407" s="6">
        <f t="shared" si="700"/>
        <v>0</v>
      </c>
      <c r="BI407" s="6">
        <f t="shared" si="700"/>
        <v>0</v>
      </c>
      <c r="BJ407" s="6">
        <f t="shared" si="700"/>
        <v>0</v>
      </c>
      <c r="BK407" s="6">
        <f t="shared" si="700"/>
        <v>0</v>
      </c>
      <c r="BL407" s="6">
        <f t="shared" si="700"/>
        <v>0</v>
      </c>
      <c r="BM407" s="6">
        <f t="shared" si="700"/>
        <v>0</v>
      </c>
      <c r="BN407" s="6">
        <f t="shared" si="700"/>
        <v>0</v>
      </c>
      <c r="BO407" s="6">
        <f t="shared" si="700"/>
        <v>0</v>
      </c>
      <c r="BP407" s="6">
        <f t="shared" si="700"/>
        <v>0</v>
      </c>
      <c r="BQ407" s="6">
        <f t="shared" si="700"/>
        <v>0</v>
      </c>
      <c r="BR407" s="6">
        <f t="shared" si="700"/>
        <v>0</v>
      </c>
      <c r="BS407" s="6">
        <f t="shared" si="700"/>
        <v>0</v>
      </c>
      <c r="BT407" s="6">
        <f t="shared" si="700"/>
        <v>0</v>
      </c>
      <c r="BU407" s="6">
        <f t="shared" ref="BU407:EF407" si="701">BU404+BU405-BU406</f>
        <v>0</v>
      </c>
      <c r="BV407" s="6">
        <f t="shared" si="701"/>
        <v>0</v>
      </c>
      <c r="BW407" s="6">
        <f t="shared" si="701"/>
        <v>0</v>
      </c>
      <c r="BX407" s="6">
        <f t="shared" si="701"/>
        <v>0</v>
      </c>
      <c r="BY407" s="6">
        <f t="shared" si="701"/>
        <v>0</v>
      </c>
      <c r="BZ407" s="6">
        <f t="shared" si="701"/>
        <v>0</v>
      </c>
      <c r="CA407" s="6">
        <f t="shared" si="701"/>
        <v>0</v>
      </c>
      <c r="CB407" s="6">
        <f t="shared" si="701"/>
        <v>0</v>
      </c>
      <c r="CC407" s="6">
        <f t="shared" si="701"/>
        <v>0</v>
      </c>
      <c r="CD407" s="6">
        <f t="shared" si="701"/>
        <v>0</v>
      </c>
      <c r="CE407" s="6">
        <f t="shared" si="701"/>
        <v>0</v>
      </c>
      <c r="CF407" s="6">
        <f t="shared" si="701"/>
        <v>0</v>
      </c>
      <c r="CG407" s="6">
        <f t="shared" si="701"/>
        <v>0</v>
      </c>
      <c r="CH407" s="6">
        <f t="shared" si="701"/>
        <v>0</v>
      </c>
      <c r="CI407" s="6">
        <f t="shared" si="701"/>
        <v>0</v>
      </c>
      <c r="CJ407" s="6">
        <f t="shared" si="701"/>
        <v>0</v>
      </c>
      <c r="CK407" s="6">
        <f t="shared" si="701"/>
        <v>0</v>
      </c>
      <c r="CL407" s="6">
        <f t="shared" si="701"/>
        <v>0</v>
      </c>
      <c r="CM407" s="6">
        <f t="shared" si="701"/>
        <v>0</v>
      </c>
      <c r="CN407" s="6">
        <f t="shared" si="701"/>
        <v>0</v>
      </c>
      <c r="CO407" s="6">
        <f t="shared" si="701"/>
        <v>0</v>
      </c>
      <c r="CP407" s="6">
        <f t="shared" si="701"/>
        <v>0</v>
      </c>
      <c r="CQ407" s="6">
        <f t="shared" si="701"/>
        <v>0</v>
      </c>
      <c r="CR407" s="6">
        <f t="shared" si="701"/>
        <v>0</v>
      </c>
      <c r="CS407" s="6">
        <f t="shared" si="701"/>
        <v>0</v>
      </c>
      <c r="CT407" s="6">
        <f t="shared" si="701"/>
        <v>0</v>
      </c>
      <c r="CU407" s="6">
        <f t="shared" si="701"/>
        <v>0</v>
      </c>
      <c r="CV407" s="6">
        <f t="shared" si="701"/>
        <v>0</v>
      </c>
      <c r="CW407" s="6">
        <f t="shared" si="701"/>
        <v>0</v>
      </c>
      <c r="CX407" s="6">
        <f t="shared" si="701"/>
        <v>0</v>
      </c>
      <c r="CY407" s="6">
        <f t="shared" si="701"/>
        <v>0</v>
      </c>
      <c r="CZ407" s="6">
        <f t="shared" si="701"/>
        <v>0</v>
      </c>
      <c r="DA407" s="6">
        <f t="shared" si="701"/>
        <v>0</v>
      </c>
      <c r="DB407" s="6">
        <f t="shared" si="701"/>
        <v>0</v>
      </c>
      <c r="DC407" s="6">
        <f t="shared" si="701"/>
        <v>0</v>
      </c>
      <c r="DD407" s="6">
        <f t="shared" si="701"/>
        <v>0</v>
      </c>
      <c r="DE407" s="6">
        <f t="shared" si="701"/>
        <v>0</v>
      </c>
      <c r="DF407" s="6">
        <f t="shared" si="701"/>
        <v>0</v>
      </c>
      <c r="DG407" s="6">
        <f t="shared" si="701"/>
        <v>0</v>
      </c>
      <c r="DH407" s="6">
        <f t="shared" si="701"/>
        <v>0</v>
      </c>
      <c r="DI407" s="6">
        <f t="shared" si="701"/>
        <v>0</v>
      </c>
      <c r="DJ407" s="6">
        <f t="shared" si="701"/>
        <v>0</v>
      </c>
      <c r="DK407" s="6">
        <f t="shared" si="701"/>
        <v>0</v>
      </c>
      <c r="DL407" s="6">
        <f t="shared" si="701"/>
        <v>0</v>
      </c>
      <c r="DM407" s="6">
        <f t="shared" si="701"/>
        <v>0</v>
      </c>
      <c r="DN407" s="6">
        <f t="shared" si="701"/>
        <v>0</v>
      </c>
      <c r="DO407" s="6">
        <f t="shared" si="701"/>
        <v>0</v>
      </c>
      <c r="DP407" s="6">
        <f t="shared" si="701"/>
        <v>0</v>
      </c>
      <c r="DQ407" s="6">
        <f t="shared" si="701"/>
        <v>0</v>
      </c>
      <c r="DR407" s="6">
        <f t="shared" si="701"/>
        <v>0</v>
      </c>
      <c r="DS407" s="6">
        <f t="shared" si="701"/>
        <v>0</v>
      </c>
      <c r="DT407" s="6">
        <f t="shared" si="701"/>
        <v>0</v>
      </c>
      <c r="DU407" s="6">
        <f t="shared" si="701"/>
        <v>0</v>
      </c>
      <c r="DV407" s="6">
        <f t="shared" si="701"/>
        <v>0</v>
      </c>
      <c r="DW407" s="6">
        <f t="shared" si="701"/>
        <v>0</v>
      </c>
      <c r="DX407" s="6">
        <f t="shared" si="701"/>
        <v>0</v>
      </c>
      <c r="DY407" s="6">
        <f t="shared" si="701"/>
        <v>0</v>
      </c>
      <c r="DZ407" s="6">
        <f t="shared" si="701"/>
        <v>0</v>
      </c>
      <c r="EA407" s="6">
        <f t="shared" si="701"/>
        <v>0</v>
      </c>
      <c r="EB407" s="6">
        <f t="shared" si="701"/>
        <v>0</v>
      </c>
      <c r="EC407" s="6">
        <f t="shared" si="701"/>
        <v>0</v>
      </c>
      <c r="ED407" s="6">
        <f t="shared" si="701"/>
        <v>0</v>
      </c>
      <c r="EE407" s="6">
        <f t="shared" si="701"/>
        <v>0</v>
      </c>
      <c r="EF407" s="6">
        <f t="shared" si="701"/>
        <v>0</v>
      </c>
      <c r="EG407" s="6">
        <f t="shared" ref="EG407:FA407" si="702">EG404+EG405-EG406</f>
        <v>0</v>
      </c>
      <c r="EH407" s="6">
        <f t="shared" si="702"/>
        <v>0</v>
      </c>
      <c r="EI407" s="6">
        <f t="shared" si="702"/>
        <v>0</v>
      </c>
      <c r="EJ407" s="6">
        <f t="shared" si="702"/>
        <v>0</v>
      </c>
      <c r="EK407" s="6">
        <f t="shared" si="702"/>
        <v>0</v>
      </c>
      <c r="EL407" s="6">
        <f t="shared" si="702"/>
        <v>0</v>
      </c>
      <c r="EM407" s="6">
        <f t="shared" si="702"/>
        <v>0</v>
      </c>
      <c r="EN407" s="6">
        <f t="shared" si="702"/>
        <v>0</v>
      </c>
      <c r="EO407" s="6">
        <f t="shared" si="702"/>
        <v>0</v>
      </c>
      <c r="EP407" s="6">
        <f t="shared" si="702"/>
        <v>0</v>
      </c>
      <c r="EQ407" s="6">
        <f t="shared" si="702"/>
        <v>0</v>
      </c>
      <c r="ER407" s="6">
        <f t="shared" si="702"/>
        <v>0</v>
      </c>
      <c r="ES407" s="6">
        <f t="shared" si="702"/>
        <v>0</v>
      </c>
      <c r="ET407" s="6">
        <f t="shared" si="702"/>
        <v>0</v>
      </c>
      <c r="EU407" s="6">
        <f t="shared" si="702"/>
        <v>0</v>
      </c>
      <c r="EV407" s="6">
        <f t="shared" si="702"/>
        <v>0</v>
      </c>
      <c r="EW407" s="6">
        <f t="shared" si="702"/>
        <v>0</v>
      </c>
      <c r="EX407" s="6">
        <f t="shared" si="702"/>
        <v>0</v>
      </c>
      <c r="EY407" s="6">
        <f t="shared" si="702"/>
        <v>0</v>
      </c>
      <c r="EZ407" s="6">
        <f t="shared" si="702"/>
        <v>0</v>
      </c>
      <c r="FA407" s="6">
        <f t="shared" si="702"/>
        <v>0</v>
      </c>
    </row>
    <row r="409" spans="4:157" x14ac:dyDescent="0.35">
      <c r="D409" s="2" t="s">
        <v>388</v>
      </c>
      <c r="H409" s="6">
        <f>H402+H405-H406</f>
        <v>0</v>
      </c>
      <c r="I409" s="6">
        <f t="shared" ref="I409:BT409" si="703">I402+I405-I406</f>
        <v>0</v>
      </c>
      <c r="J409" s="6">
        <f t="shared" si="703"/>
        <v>0</v>
      </c>
      <c r="K409" s="6">
        <f t="shared" si="703"/>
        <v>0</v>
      </c>
      <c r="L409" s="6">
        <f t="shared" si="703"/>
        <v>0</v>
      </c>
      <c r="M409" s="6">
        <f t="shared" si="703"/>
        <v>0</v>
      </c>
      <c r="N409" s="6">
        <f t="shared" si="703"/>
        <v>0</v>
      </c>
      <c r="O409" s="6">
        <f t="shared" si="703"/>
        <v>0</v>
      </c>
      <c r="P409" s="6">
        <f t="shared" si="703"/>
        <v>0</v>
      </c>
      <c r="Q409" s="6">
        <f t="shared" si="703"/>
        <v>0</v>
      </c>
      <c r="R409" s="6">
        <f t="shared" si="703"/>
        <v>0</v>
      </c>
      <c r="S409" s="6">
        <f t="shared" si="703"/>
        <v>0</v>
      </c>
      <c r="T409" s="6">
        <f t="shared" si="703"/>
        <v>0</v>
      </c>
      <c r="U409" s="6">
        <f t="shared" si="703"/>
        <v>0</v>
      </c>
      <c r="V409" s="6">
        <f t="shared" si="703"/>
        <v>0</v>
      </c>
      <c r="W409" s="6">
        <f t="shared" si="703"/>
        <v>0</v>
      </c>
      <c r="X409" s="6">
        <f t="shared" si="703"/>
        <v>0</v>
      </c>
      <c r="Y409" s="6">
        <f t="shared" si="703"/>
        <v>0</v>
      </c>
      <c r="Z409" s="6">
        <f t="shared" si="703"/>
        <v>0</v>
      </c>
      <c r="AA409" s="6">
        <f t="shared" si="703"/>
        <v>0</v>
      </c>
      <c r="AB409" s="6">
        <f t="shared" si="703"/>
        <v>0</v>
      </c>
      <c r="AC409" s="6">
        <f t="shared" si="703"/>
        <v>0</v>
      </c>
      <c r="AD409" s="6">
        <f t="shared" si="703"/>
        <v>0</v>
      </c>
      <c r="AE409" s="6">
        <f t="shared" si="703"/>
        <v>0</v>
      </c>
      <c r="AF409" s="6">
        <f t="shared" si="703"/>
        <v>0</v>
      </c>
      <c r="AG409" s="6">
        <f t="shared" si="703"/>
        <v>0</v>
      </c>
      <c r="AH409" s="6">
        <f t="shared" si="703"/>
        <v>0</v>
      </c>
      <c r="AI409" s="6">
        <f t="shared" si="703"/>
        <v>0</v>
      </c>
      <c r="AJ409" s="6">
        <f t="shared" si="703"/>
        <v>0</v>
      </c>
      <c r="AK409" s="6">
        <f t="shared" si="703"/>
        <v>0</v>
      </c>
      <c r="AL409" s="6">
        <f t="shared" si="703"/>
        <v>0</v>
      </c>
      <c r="AM409" s="6">
        <f t="shared" si="703"/>
        <v>0</v>
      </c>
      <c r="AN409" s="6">
        <f t="shared" si="703"/>
        <v>0</v>
      </c>
      <c r="AO409" s="6">
        <f t="shared" si="703"/>
        <v>0</v>
      </c>
      <c r="AP409" s="6">
        <f t="shared" si="703"/>
        <v>0</v>
      </c>
      <c r="AQ409" s="6">
        <f t="shared" si="703"/>
        <v>0</v>
      </c>
      <c r="AR409" s="6">
        <f t="shared" si="703"/>
        <v>0</v>
      </c>
      <c r="AS409" s="6">
        <f t="shared" si="703"/>
        <v>0</v>
      </c>
      <c r="AT409" s="6">
        <f t="shared" si="703"/>
        <v>0</v>
      </c>
      <c r="AU409" s="6">
        <f t="shared" si="703"/>
        <v>0</v>
      </c>
      <c r="AV409" s="6">
        <f t="shared" si="703"/>
        <v>0</v>
      </c>
      <c r="AW409" s="6">
        <f t="shared" si="703"/>
        <v>0</v>
      </c>
      <c r="AX409" s="6">
        <f t="shared" si="703"/>
        <v>0</v>
      </c>
      <c r="AY409" s="6">
        <f t="shared" si="703"/>
        <v>0</v>
      </c>
      <c r="AZ409" s="6">
        <f t="shared" si="703"/>
        <v>0</v>
      </c>
      <c r="BA409" s="6">
        <f t="shared" si="703"/>
        <v>0</v>
      </c>
      <c r="BB409" s="6">
        <f t="shared" si="703"/>
        <v>10528.808616136103</v>
      </c>
      <c r="BC409" s="6">
        <f t="shared" si="703"/>
        <v>11214.298111420787</v>
      </c>
      <c r="BD409" s="6">
        <f t="shared" si="703"/>
        <v>11214.298111420787</v>
      </c>
      <c r="BE409" s="6">
        <f t="shared" si="703"/>
        <v>11214.298111420787</v>
      </c>
      <c r="BF409" s="6">
        <f t="shared" si="703"/>
        <v>11529.168770292647</v>
      </c>
      <c r="BG409" s="6">
        <f t="shared" si="703"/>
        <v>11529.168770292647</v>
      </c>
      <c r="BH409" s="6">
        <f t="shared" si="703"/>
        <v>11529.168770292647</v>
      </c>
      <c r="BI409" s="6">
        <f t="shared" si="703"/>
        <v>11529.168770292647</v>
      </c>
      <c r="BJ409" s="6">
        <f t="shared" si="703"/>
        <v>11850.33684234194</v>
      </c>
      <c r="BK409" s="6">
        <f t="shared" si="703"/>
        <v>11850.33684234194</v>
      </c>
      <c r="BL409" s="6">
        <f t="shared" si="703"/>
        <v>11850.33684234194</v>
      </c>
      <c r="BM409" s="6">
        <f t="shared" si="703"/>
        <v>11850.33684234194</v>
      </c>
      <c r="BN409" s="6">
        <f t="shared" si="703"/>
        <v>12177.928275832219</v>
      </c>
      <c r="BO409" s="6">
        <f t="shared" si="703"/>
        <v>12177.928275832219</v>
      </c>
      <c r="BP409" s="6">
        <f t="shared" si="703"/>
        <v>12177.928275832219</v>
      </c>
      <c r="BQ409" s="6">
        <f t="shared" si="703"/>
        <v>12177.928275832219</v>
      </c>
      <c r="BR409" s="6">
        <f t="shared" si="703"/>
        <v>12512.071537992308</v>
      </c>
      <c r="BS409" s="6">
        <f t="shared" si="703"/>
        <v>12512.071537992308</v>
      </c>
      <c r="BT409" s="6">
        <f t="shared" si="703"/>
        <v>12512.071537992308</v>
      </c>
      <c r="BU409" s="6">
        <f t="shared" ref="BU409:EF409" si="704">BU402+BU405-BU406</f>
        <v>12512.071537992308</v>
      </c>
      <c r="BV409" s="6">
        <f t="shared" si="704"/>
        <v>12852.897665395596</v>
      </c>
      <c r="BW409" s="6">
        <f t="shared" si="704"/>
        <v>12852.897665395596</v>
      </c>
      <c r="BX409" s="6">
        <f t="shared" si="704"/>
        <v>12852.897665395596</v>
      </c>
      <c r="BY409" s="6">
        <f t="shared" si="704"/>
        <v>12852.897665395596</v>
      </c>
      <c r="BZ409" s="6">
        <f t="shared" si="704"/>
        <v>13200.540315346949</v>
      </c>
      <c r="CA409" s="6">
        <f t="shared" si="704"/>
        <v>13200.540315346949</v>
      </c>
      <c r="CB409" s="6">
        <f t="shared" si="704"/>
        <v>13200.540315346949</v>
      </c>
      <c r="CC409" s="6">
        <f t="shared" si="704"/>
        <v>13200.540315346949</v>
      </c>
      <c r="CD409" s="6">
        <f t="shared" si="704"/>
        <v>13555.135818297325</v>
      </c>
      <c r="CE409" s="6">
        <f t="shared" si="704"/>
        <v>13555.135818297325</v>
      </c>
      <c r="CF409" s="6">
        <f t="shared" si="704"/>
        <v>13555.135818297325</v>
      </c>
      <c r="CG409" s="6">
        <f t="shared" si="704"/>
        <v>13555.135818297325</v>
      </c>
      <c r="CH409" s="6">
        <f t="shared" si="704"/>
        <v>13916.823231306716</v>
      </c>
      <c r="CI409" s="6">
        <f t="shared" si="704"/>
        <v>13916.823231306716</v>
      </c>
      <c r="CJ409" s="6">
        <f t="shared" si="704"/>
        <v>13916.823231306716</v>
      </c>
      <c r="CK409" s="6">
        <f t="shared" si="704"/>
        <v>13916.823231306716</v>
      </c>
      <c r="CL409" s="6">
        <f t="shared" si="704"/>
        <v>14285.744392576295</v>
      </c>
      <c r="CM409" s="6">
        <f t="shared" si="704"/>
        <v>14285.744392576295</v>
      </c>
      <c r="CN409" s="6">
        <f t="shared" si="704"/>
        <v>14285.744392576295</v>
      </c>
      <c r="CO409" s="6">
        <f t="shared" si="704"/>
        <v>14285.744392576295</v>
      </c>
      <c r="CP409" s="6">
        <f t="shared" si="704"/>
        <v>14662.043977071262</v>
      </c>
      <c r="CQ409" s="6">
        <f t="shared" si="704"/>
        <v>14662.043977071262</v>
      </c>
      <c r="CR409" s="6">
        <f t="shared" si="704"/>
        <v>14662.043977071262</v>
      </c>
      <c r="CS409" s="6">
        <f t="shared" si="704"/>
        <v>14662.043977071262</v>
      </c>
      <c r="CT409" s="6">
        <f t="shared" si="704"/>
        <v>15045.869553256136</v>
      </c>
      <c r="CU409" s="6">
        <f t="shared" si="704"/>
        <v>15045.869553256136</v>
      </c>
      <c r="CV409" s="6">
        <f t="shared" si="704"/>
        <v>15045.869553256136</v>
      </c>
      <c r="CW409" s="6">
        <f t="shared" si="704"/>
        <v>15045.869553256136</v>
      </c>
      <c r="CX409" s="6">
        <f t="shared" si="704"/>
        <v>15437.371640964699</v>
      </c>
      <c r="CY409" s="6">
        <f t="shared" si="704"/>
        <v>15437.371640964699</v>
      </c>
      <c r="CZ409" s="6">
        <f t="shared" si="704"/>
        <v>15437.371640964699</v>
      </c>
      <c r="DA409" s="6">
        <f t="shared" si="704"/>
        <v>15437.371640964699</v>
      </c>
      <c r="DB409" s="6">
        <f t="shared" si="704"/>
        <v>15836.703770427441</v>
      </c>
      <c r="DC409" s="6">
        <f t="shared" si="704"/>
        <v>15836.703770427441</v>
      </c>
      <c r="DD409" s="6">
        <f t="shared" si="704"/>
        <v>15836.703770427441</v>
      </c>
      <c r="DE409" s="6">
        <f t="shared" si="704"/>
        <v>15836.703770427441</v>
      </c>
      <c r="DF409" s="6">
        <f t="shared" si="704"/>
        <v>16244.022542479426</v>
      </c>
      <c r="DG409" s="6">
        <f t="shared" si="704"/>
        <v>16244.022542479426</v>
      </c>
      <c r="DH409" s="6">
        <f t="shared" si="704"/>
        <v>16244.022542479426</v>
      </c>
      <c r="DI409" s="6">
        <f t="shared" si="704"/>
        <v>16244.022542479426</v>
      </c>
      <c r="DJ409" s="6">
        <f t="shared" si="704"/>
        <v>16659.487689972459</v>
      </c>
      <c r="DK409" s="6">
        <f t="shared" si="704"/>
        <v>16659.487689972459</v>
      </c>
      <c r="DL409" s="6">
        <f t="shared" si="704"/>
        <v>16659.487689972459</v>
      </c>
      <c r="DM409" s="6">
        <f t="shared" si="704"/>
        <v>16659.487689972459</v>
      </c>
      <c r="DN409" s="6">
        <f t="shared" si="704"/>
        <v>17083.262140415347</v>
      </c>
      <c r="DO409" s="6">
        <f t="shared" si="704"/>
        <v>17083.262140415347</v>
      </c>
      <c r="DP409" s="6">
        <f t="shared" si="704"/>
        <v>17083.262140415347</v>
      </c>
      <c r="DQ409" s="6">
        <f t="shared" si="704"/>
        <v>17083.262140415347</v>
      </c>
      <c r="DR409" s="6">
        <f t="shared" si="704"/>
        <v>0</v>
      </c>
      <c r="DS409" s="6">
        <f t="shared" si="704"/>
        <v>0</v>
      </c>
      <c r="DT409" s="6">
        <f t="shared" si="704"/>
        <v>0</v>
      </c>
      <c r="DU409" s="6">
        <f t="shared" si="704"/>
        <v>0</v>
      </c>
      <c r="DV409" s="6">
        <f t="shared" si="704"/>
        <v>0</v>
      </c>
      <c r="DW409" s="6">
        <f t="shared" si="704"/>
        <v>0</v>
      </c>
      <c r="DX409" s="6">
        <f t="shared" si="704"/>
        <v>0</v>
      </c>
      <c r="DY409" s="6">
        <f t="shared" si="704"/>
        <v>0</v>
      </c>
      <c r="DZ409" s="6">
        <f t="shared" si="704"/>
        <v>0</v>
      </c>
      <c r="EA409" s="6">
        <f t="shared" si="704"/>
        <v>0</v>
      </c>
      <c r="EB409" s="6">
        <f t="shared" si="704"/>
        <v>0</v>
      </c>
      <c r="EC409" s="6">
        <f t="shared" si="704"/>
        <v>0</v>
      </c>
      <c r="ED409" s="6">
        <f t="shared" si="704"/>
        <v>0</v>
      </c>
      <c r="EE409" s="6">
        <f t="shared" si="704"/>
        <v>0</v>
      </c>
      <c r="EF409" s="6">
        <f t="shared" si="704"/>
        <v>0</v>
      </c>
      <c r="EG409" s="6">
        <f t="shared" ref="EG409:FA409" si="705">EG402+EG405-EG406</f>
        <v>0</v>
      </c>
      <c r="EH409" s="6">
        <f t="shared" si="705"/>
        <v>0</v>
      </c>
      <c r="EI409" s="6">
        <f t="shared" si="705"/>
        <v>0</v>
      </c>
      <c r="EJ409" s="6">
        <f t="shared" si="705"/>
        <v>0</v>
      </c>
      <c r="EK409" s="6">
        <f t="shared" si="705"/>
        <v>0</v>
      </c>
      <c r="EL409" s="6">
        <f t="shared" si="705"/>
        <v>0</v>
      </c>
      <c r="EM409" s="6">
        <f t="shared" si="705"/>
        <v>0</v>
      </c>
      <c r="EN409" s="6">
        <f t="shared" si="705"/>
        <v>0</v>
      </c>
      <c r="EO409" s="6">
        <f t="shared" si="705"/>
        <v>0</v>
      </c>
      <c r="EP409" s="6">
        <f t="shared" si="705"/>
        <v>0</v>
      </c>
      <c r="EQ409" s="6">
        <f t="shared" si="705"/>
        <v>0</v>
      </c>
      <c r="ER409" s="6">
        <f t="shared" si="705"/>
        <v>0</v>
      </c>
      <c r="ES409" s="6">
        <f t="shared" si="705"/>
        <v>0</v>
      </c>
      <c r="ET409" s="6">
        <f t="shared" si="705"/>
        <v>0</v>
      </c>
      <c r="EU409" s="6">
        <f t="shared" si="705"/>
        <v>0</v>
      </c>
      <c r="EV409" s="6">
        <f t="shared" si="705"/>
        <v>0</v>
      </c>
      <c r="EW409" s="6">
        <f t="shared" si="705"/>
        <v>0</v>
      </c>
      <c r="EX409" s="6">
        <f t="shared" si="705"/>
        <v>0</v>
      </c>
      <c r="EY409" s="6">
        <f t="shared" si="705"/>
        <v>0</v>
      </c>
      <c r="EZ409" s="6">
        <f t="shared" si="705"/>
        <v>0</v>
      </c>
      <c r="FA409" s="6">
        <f t="shared" si="705"/>
        <v>0</v>
      </c>
    </row>
    <row r="410" spans="4:157" x14ac:dyDescent="0.35">
      <c r="D410" s="2" t="s">
        <v>238</v>
      </c>
      <c r="H410" s="6">
        <f>H395</f>
        <v>0</v>
      </c>
      <c r="I410" s="6">
        <f t="shared" ref="I410:BT410" si="706">I395</f>
        <v>0</v>
      </c>
      <c r="J410" s="6">
        <f t="shared" si="706"/>
        <v>0</v>
      </c>
      <c r="K410" s="6">
        <f t="shared" si="706"/>
        <v>0</v>
      </c>
      <c r="L410" s="6">
        <f t="shared" si="706"/>
        <v>0</v>
      </c>
      <c r="M410" s="6">
        <f t="shared" si="706"/>
        <v>0</v>
      </c>
      <c r="N410" s="6">
        <f t="shared" si="706"/>
        <v>0</v>
      </c>
      <c r="O410" s="6">
        <f t="shared" si="706"/>
        <v>0</v>
      </c>
      <c r="P410" s="6">
        <f t="shared" si="706"/>
        <v>0</v>
      </c>
      <c r="Q410" s="6">
        <f t="shared" si="706"/>
        <v>0</v>
      </c>
      <c r="R410" s="6">
        <f t="shared" si="706"/>
        <v>0</v>
      </c>
      <c r="S410" s="6">
        <f t="shared" si="706"/>
        <v>0</v>
      </c>
      <c r="T410" s="6">
        <f t="shared" si="706"/>
        <v>0</v>
      </c>
      <c r="U410" s="6">
        <f t="shared" si="706"/>
        <v>0</v>
      </c>
      <c r="V410" s="6">
        <f t="shared" si="706"/>
        <v>21685.662714579994</v>
      </c>
      <c r="W410" s="6">
        <f t="shared" si="706"/>
        <v>21685.662714579994</v>
      </c>
      <c r="X410" s="6">
        <f t="shared" si="706"/>
        <v>21685.662714579994</v>
      </c>
      <c r="Y410" s="6">
        <f t="shared" si="706"/>
        <v>21685.662714579994</v>
      </c>
      <c r="Z410" s="6">
        <f t="shared" si="706"/>
        <v>22493.900535685003</v>
      </c>
      <c r="AA410" s="6">
        <f t="shared" si="706"/>
        <v>22493.900535685003</v>
      </c>
      <c r="AB410" s="6">
        <f t="shared" si="706"/>
        <v>22493.900535685003</v>
      </c>
      <c r="AC410" s="6">
        <f t="shared" si="706"/>
        <v>22493.900535685003</v>
      </c>
      <c r="AD410" s="6">
        <f t="shared" si="706"/>
        <v>23318.303113212132</v>
      </c>
      <c r="AE410" s="6">
        <f t="shared" si="706"/>
        <v>23318.303113212132</v>
      </c>
      <c r="AF410" s="6">
        <f t="shared" si="706"/>
        <v>23318.303113212132</v>
      </c>
      <c r="AG410" s="6">
        <f t="shared" si="706"/>
        <v>23318.303113212132</v>
      </c>
      <c r="AH410" s="6">
        <f t="shared" si="706"/>
        <v>24159.193742289775</v>
      </c>
      <c r="AI410" s="6">
        <f t="shared" si="706"/>
        <v>24159.193742289775</v>
      </c>
      <c r="AJ410" s="6">
        <f t="shared" si="706"/>
        <v>24159.193742289775</v>
      </c>
      <c r="AK410" s="6">
        <f t="shared" si="706"/>
        <v>24159.193742289775</v>
      </c>
      <c r="AL410" s="6">
        <f t="shared" si="706"/>
        <v>25016.902183948987</v>
      </c>
      <c r="AM410" s="6">
        <f t="shared" si="706"/>
        <v>25016.902183948987</v>
      </c>
      <c r="AN410" s="6">
        <f t="shared" si="706"/>
        <v>25016.902183948987</v>
      </c>
      <c r="AO410" s="6">
        <f t="shared" si="706"/>
        <v>25016.902183948987</v>
      </c>
      <c r="AP410" s="6">
        <f t="shared" si="706"/>
        <v>29446.422529293315</v>
      </c>
      <c r="AQ410" s="6">
        <f t="shared" si="706"/>
        <v>29446.422529293315</v>
      </c>
      <c r="AR410" s="6">
        <f t="shared" si="706"/>
        <v>29446.422529293315</v>
      </c>
      <c r="AS410" s="6">
        <f t="shared" si="706"/>
        <v>29446.422529293315</v>
      </c>
      <c r="AT410" s="6">
        <f t="shared" si="706"/>
        <v>30294.164398860452</v>
      </c>
      <c r="AU410" s="6">
        <f t="shared" si="706"/>
        <v>30294.164398860452</v>
      </c>
      <c r="AV410" s="6">
        <f t="shared" si="706"/>
        <v>30294.164398860452</v>
      </c>
      <c r="AW410" s="6">
        <f t="shared" si="706"/>
        <v>30294.164398860452</v>
      </c>
      <c r="AX410" s="6">
        <f t="shared" si="706"/>
        <v>31158.861105818913</v>
      </c>
      <c r="AY410" s="6">
        <f t="shared" si="706"/>
        <v>31158.861105818913</v>
      </c>
      <c r="AZ410" s="6">
        <f t="shared" si="706"/>
        <v>31158.861105818913</v>
      </c>
      <c r="BA410" s="6">
        <f t="shared" si="706"/>
        <v>31158.861105818913</v>
      </c>
      <c r="BB410" s="6">
        <f t="shared" si="706"/>
        <v>32040.851746916538</v>
      </c>
      <c r="BC410" s="6">
        <f t="shared" si="706"/>
        <v>32040.851746916538</v>
      </c>
      <c r="BD410" s="6">
        <f t="shared" si="706"/>
        <v>32040.851746916538</v>
      </c>
      <c r="BE410" s="6">
        <f t="shared" si="706"/>
        <v>32040.851746916538</v>
      </c>
      <c r="BF410" s="6">
        <f t="shared" si="706"/>
        <v>32940.482200836137</v>
      </c>
      <c r="BG410" s="6">
        <f t="shared" si="706"/>
        <v>32940.482200836137</v>
      </c>
      <c r="BH410" s="6">
        <f t="shared" si="706"/>
        <v>32940.482200836137</v>
      </c>
      <c r="BI410" s="6">
        <f t="shared" si="706"/>
        <v>32940.482200836137</v>
      </c>
      <c r="BJ410" s="6">
        <f t="shared" si="706"/>
        <v>33858.105263834113</v>
      </c>
      <c r="BK410" s="6">
        <f t="shared" si="706"/>
        <v>33858.105263834113</v>
      </c>
      <c r="BL410" s="6">
        <f t="shared" si="706"/>
        <v>33858.105263834113</v>
      </c>
      <c r="BM410" s="6">
        <f t="shared" si="706"/>
        <v>33858.105263834113</v>
      </c>
      <c r="BN410" s="6">
        <f t="shared" si="706"/>
        <v>34794.080788092055</v>
      </c>
      <c r="BO410" s="6">
        <f t="shared" si="706"/>
        <v>34794.080788092055</v>
      </c>
      <c r="BP410" s="6">
        <f t="shared" si="706"/>
        <v>34794.080788092055</v>
      </c>
      <c r="BQ410" s="6">
        <f t="shared" si="706"/>
        <v>34794.080788092055</v>
      </c>
      <c r="BR410" s="6">
        <f t="shared" si="706"/>
        <v>35748.775822835167</v>
      </c>
      <c r="BS410" s="6">
        <f t="shared" si="706"/>
        <v>35748.775822835167</v>
      </c>
      <c r="BT410" s="6">
        <f t="shared" si="706"/>
        <v>35748.775822835167</v>
      </c>
      <c r="BU410" s="6">
        <f t="shared" ref="BU410:EF410" si="707">BU395</f>
        <v>35748.775822835167</v>
      </c>
      <c r="BV410" s="6">
        <f t="shared" si="707"/>
        <v>36722.564758273133</v>
      </c>
      <c r="BW410" s="6">
        <f t="shared" si="707"/>
        <v>36722.564758273133</v>
      </c>
      <c r="BX410" s="6">
        <f t="shared" si="707"/>
        <v>36722.564758273133</v>
      </c>
      <c r="BY410" s="6">
        <f t="shared" si="707"/>
        <v>36722.564758273133</v>
      </c>
      <c r="BZ410" s="6">
        <f t="shared" si="707"/>
        <v>37715.829472419857</v>
      </c>
      <c r="CA410" s="6">
        <f t="shared" si="707"/>
        <v>37715.829472419857</v>
      </c>
      <c r="CB410" s="6">
        <f t="shared" si="707"/>
        <v>37715.829472419857</v>
      </c>
      <c r="CC410" s="6">
        <f t="shared" si="707"/>
        <v>37715.829472419857</v>
      </c>
      <c r="CD410" s="6">
        <f t="shared" si="707"/>
        <v>38728.959480849495</v>
      </c>
      <c r="CE410" s="6">
        <f t="shared" si="707"/>
        <v>38728.959480849495</v>
      </c>
      <c r="CF410" s="6">
        <f t="shared" si="707"/>
        <v>38728.959480849495</v>
      </c>
      <c r="CG410" s="6">
        <f t="shared" si="707"/>
        <v>38728.959480849495</v>
      </c>
      <c r="CH410" s="6">
        <f t="shared" si="707"/>
        <v>39762.352089447762</v>
      </c>
      <c r="CI410" s="6">
        <f t="shared" si="707"/>
        <v>39762.352089447762</v>
      </c>
      <c r="CJ410" s="6">
        <f t="shared" si="707"/>
        <v>39762.352089447762</v>
      </c>
      <c r="CK410" s="6">
        <f t="shared" si="707"/>
        <v>39762.352089447762</v>
      </c>
      <c r="CL410" s="6">
        <f t="shared" si="707"/>
        <v>40816.412550217989</v>
      </c>
      <c r="CM410" s="6">
        <f t="shared" si="707"/>
        <v>40816.412550217989</v>
      </c>
      <c r="CN410" s="6">
        <f t="shared" si="707"/>
        <v>40816.412550217989</v>
      </c>
      <c r="CO410" s="6">
        <f t="shared" si="707"/>
        <v>40816.412550217989</v>
      </c>
      <c r="CP410" s="6">
        <f t="shared" si="707"/>
        <v>41891.554220203609</v>
      </c>
      <c r="CQ410" s="6">
        <f t="shared" si="707"/>
        <v>41891.554220203609</v>
      </c>
      <c r="CR410" s="6">
        <f t="shared" si="707"/>
        <v>41891.554220203609</v>
      </c>
      <c r="CS410" s="6">
        <f t="shared" si="707"/>
        <v>41891.554220203609</v>
      </c>
      <c r="CT410" s="6">
        <f t="shared" si="707"/>
        <v>42988.198723588961</v>
      </c>
      <c r="CU410" s="6">
        <f t="shared" si="707"/>
        <v>42988.198723588961</v>
      </c>
      <c r="CV410" s="6">
        <f t="shared" si="707"/>
        <v>42988.198723588961</v>
      </c>
      <c r="CW410" s="6">
        <f t="shared" si="707"/>
        <v>42988.198723588961</v>
      </c>
      <c r="CX410" s="6">
        <f t="shared" si="707"/>
        <v>44106.776117041998</v>
      </c>
      <c r="CY410" s="6">
        <f t="shared" si="707"/>
        <v>44106.776117041998</v>
      </c>
      <c r="CZ410" s="6">
        <f t="shared" si="707"/>
        <v>44106.776117041998</v>
      </c>
      <c r="DA410" s="6">
        <f t="shared" si="707"/>
        <v>44106.776117041998</v>
      </c>
      <c r="DB410" s="6">
        <f t="shared" si="707"/>
        <v>45247.725058364122</v>
      </c>
      <c r="DC410" s="6">
        <f t="shared" si="707"/>
        <v>45247.725058364122</v>
      </c>
      <c r="DD410" s="6">
        <f t="shared" si="707"/>
        <v>45247.725058364122</v>
      </c>
      <c r="DE410" s="6">
        <f t="shared" si="707"/>
        <v>45247.725058364122</v>
      </c>
      <c r="DF410" s="6">
        <f t="shared" si="707"/>
        <v>46411.492978512651</v>
      </c>
      <c r="DG410" s="6">
        <f t="shared" si="707"/>
        <v>46411.492978512651</v>
      </c>
      <c r="DH410" s="6">
        <f t="shared" si="707"/>
        <v>46411.492978512651</v>
      </c>
      <c r="DI410" s="6">
        <f t="shared" si="707"/>
        <v>46411.492978512651</v>
      </c>
      <c r="DJ410" s="6">
        <f t="shared" si="707"/>
        <v>47598.536257064166</v>
      </c>
      <c r="DK410" s="6">
        <f t="shared" si="707"/>
        <v>47598.536257064166</v>
      </c>
      <c r="DL410" s="6">
        <f t="shared" si="707"/>
        <v>47598.536257064166</v>
      </c>
      <c r="DM410" s="6">
        <f t="shared" si="707"/>
        <v>47598.536257064166</v>
      </c>
      <c r="DN410" s="6">
        <f t="shared" si="707"/>
        <v>48809.320401186698</v>
      </c>
      <c r="DO410" s="6">
        <f t="shared" si="707"/>
        <v>48809.320401186698</v>
      </c>
      <c r="DP410" s="6">
        <f t="shared" si="707"/>
        <v>48809.320401186698</v>
      </c>
      <c r="DQ410" s="6">
        <f t="shared" si="707"/>
        <v>48809.320401186698</v>
      </c>
      <c r="DR410" s="6">
        <f t="shared" si="707"/>
        <v>0</v>
      </c>
      <c r="DS410" s="6">
        <f t="shared" si="707"/>
        <v>0</v>
      </c>
      <c r="DT410" s="6">
        <f t="shared" si="707"/>
        <v>0</v>
      </c>
      <c r="DU410" s="6">
        <f t="shared" si="707"/>
        <v>0</v>
      </c>
      <c r="DV410" s="6">
        <f t="shared" si="707"/>
        <v>0</v>
      </c>
      <c r="DW410" s="6">
        <f t="shared" si="707"/>
        <v>0</v>
      </c>
      <c r="DX410" s="6">
        <f t="shared" si="707"/>
        <v>0</v>
      </c>
      <c r="DY410" s="6">
        <f t="shared" si="707"/>
        <v>0</v>
      </c>
      <c r="DZ410" s="6">
        <f t="shared" si="707"/>
        <v>0</v>
      </c>
      <c r="EA410" s="6">
        <f t="shared" si="707"/>
        <v>0</v>
      </c>
      <c r="EB410" s="6">
        <f t="shared" si="707"/>
        <v>0</v>
      </c>
      <c r="EC410" s="6">
        <f t="shared" si="707"/>
        <v>0</v>
      </c>
      <c r="ED410" s="6">
        <f t="shared" si="707"/>
        <v>0</v>
      </c>
      <c r="EE410" s="6">
        <f t="shared" si="707"/>
        <v>0</v>
      </c>
      <c r="EF410" s="6">
        <f t="shared" si="707"/>
        <v>0</v>
      </c>
      <c r="EG410" s="6">
        <f t="shared" ref="EG410:FA410" si="708">EG395</f>
        <v>0</v>
      </c>
      <c r="EH410" s="6">
        <f t="shared" si="708"/>
        <v>0</v>
      </c>
      <c r="EI410" s="6">
        <f t="shared" si="708"/>
        <v>0</v>
      </c>
      <c r="EJ410" s="6">
        <f t="shared" si="708"/>
        <v>0</v>
      </c>
      <c r="EK410" s="6">
        <f t="shared" si="708"/>
        <v>0</v>
      </c>
      <c r="EL410" s="6">
        <f t="shared" si="708"/>
        <v>0</v>
      </c>
      <c r="EM410" s="6">
        <f t="shared" si="708"/>
        <v>0</v>
      </c>
      <c r="EN410" s="6">
        <f t="shared" si="708"/>
        <v>0</v>
      </c>
      <c r="EO410" s="6">
        <f t="shared" si="708"/>
        <v>0</v>
      </c>
      <c r="EP410" s="6">
        <f t="shared" si="708"/>
        <v>0</v>
      </c>
      <c r="EQ410" s="6">
        <f t="shared" si="708"/>
        <v>0</v>
      </c>
      <c r="ER410" s="6">
        <f t="shared" si="708"/>
        <v>0</v>
      </c>
      <c r="ES410" s="6">
        <f t="shared" si="708"/>
        <v>0</v>
      </c>
      <c r="ET410" s="6">
        <f t="shared" si="708"/>
        <v>0</v>
      </c>
      <c r="EU410" s="6">
        <f t="shared" si="708"/>
        <v>0</v>
      </c>
      <c r="EV410" s="6">
        <f t="shared" si="708"/>
        <v>0</v>
      </c>
      <c r="EW410" s="6">
        <f t="shared" si="708"/>
        <v>0</v>
      </c>
      <c r="EX410" s="6">
        <f t="shared" si="708"/>
        <v>0</v>
      </c>
      <c r="EY410" s="6">
        <f t="shared" si="708"/>
        <v>0</v>
      </c>
      <c r="EZ410" s="6">
        <f t="shared" si="708"/>
        <v>0</v>
      </c>
      <c r="FA410" s="6">
        <f t="shared" si="708"/>
        <v>0</v>
      </c>
    </row>
    <row r="411" spans="4:157" x14ac:dyDescent="0.35">
      <c r="D411" s="2" t="s">
        <v>393</v>
      </c>
      <c r="H411" s="6">
        <f>H396</f>
        <v>1E-4</v>
      </c>
      <c r="I411" s="6">
        <f t="shared" ref="I411:BT411" si="709">I396</f>
        <v>1E-4</v>
      </c>
      <c r="J411" s="6">
        <f t="shared" si="709"/>
        <v>1E-4</v>
      </c>
      <c r="K411" s="6">
        <f t="shared" si="709"/>
        <v>1E-4</v>
      </c>
      <c r="L411" s="6">
        <f t="shared" si="709"/>
        <v>1E-4</v>
      </c>
      <c r="M411" s="6">
        <f t="shared" si="709"/>
        <v>1E-4</v>
      </c>
      <c r="N411" s="6">
        <f t="shared" si="709"/>
        <v>35252.122725000001</v>
      </c>
      <c r="O411" s="6">
        <f t="shared" si="709"/>
        <v>1E-4</v>
      </c>
      <c r="P411" s="6">
        <f t="shared" si="709"/>
        <v>135785.95420000001</v>
      </c>
      <c r="Q411" s="6">
        <f t="shared" si="709"/>
        <v>690680.47857500007</v>
      </c>
      <c r="R411" s="6">
        <f t="shared" si="709"/>
        <v>861718.55550000002</v>
      </c>
      <c r="S411" s="6">
        <f t="shared" si="709"/>
        <v>887831.23900000006</v>
      </c>
      <c r="T411" s="6">
        <f t="shared" si="709"/>
        <v>-907461.23500799993</v>
      </c>
      <c r="U411" s="6">
        <f t="shared" si="709"/>
        <v>0</v>
      </c>
      <c r="V411" s="6">
        <f t="shared" si="709"/>
        <v>0</v>
      </c>
      <c r="W411" s="6">
        <f t="shared" si="709"/>
        <v>0</v>
      </c>
      <c r="X411" s="6">
        <f t="shared" si="709"/>
        <v>0</v>
      </c>
      <c r="Y411" s="6">
        <f t="shared" si="709"/>
        <v>0</v>
      </c>
      <c r="Z411" s="6">
        <f t="shared" si="709"/>
        <v>0</v>
      </c>
      <c r="AA411" s="6">
        <f t="shared" si="709"/>
        <v>0</v>
      </c>
      <c r="AB411" s="6">
        <f t="shared" si="709"/>
        <v>0</v>
      </c>
      <c r="AC411" s="6">
        <f t="shared" si="709"/>
        <v>0</v>
      </c>
      <c r="AD411" s="6">
        <f t="shared" si="709"/>
        <v>0</v>
      </c>
      <c r="AE411" s="6">
        <f t="shared" si="709"/>
        <v>0</v>
      </c>
      <c r="AF411" s="6">
        <f t="shared" si="709"/>
        <v>0</v>
      </c>
      <c r="AG411" s="6">
        <f t="shared" si="709"/>
        <v>0</v>
      </c>
      <c r="AH411" s="6">
        <f t="shared" si="709"/>
        <v>0</v>
      </c>
      <c r="AI411" s="6">
        <f t="shared" si="709"/>
        <v>0</v>
      </c>
      <c r="AJ411" s="6">
        <f t="shared" si="709"/>
        <v>0</v>
      </c>
      <c r="AK411" s="6">
        <f t="shared" si="709"/>
        <v>0</v>
      </c>
      <c r="AL411" s="6">
        <f t="shared" si="709"/>
        <v>0</v>
      </c>
      <c r="AM411" s="6">
        <f t="shared" si="709"/>
        <v>0</v>
      </c>
      <c r="AN411" s="6">
        <f t="shared" si="709"/>
        <v>0</v>
      </c>
      <c r="AO411" s="6">
        <f t="shared" si="709"/>
        <v>0</v>
      </c>
      <c r="AP411" s="6">
        <f t="shared" si="709"/>
        <v>0</v>
      </c>
      <c r="AQ411" s="6">
        <f t="shared" si="709"/>
        <v>0</v>
      </c>
      <c r="AR411" s="6">
        <f t="shared" si="709"/>
        <v>0</v>
      </c>
      <c r="AS411" s="6">
        <f t="shared" si="709"/>
        <v>0</v>
      </c>
      <c r="AT411" s="6">
        <f t="shared" si="709"/>
        <v>0</v>
      </c>
      <c r="AU411" s="6">
        <f t="shared" si="709"/>
        <v>0</v>
      </c>
      <c r="AV411" s="6">
        <f t="shared" si="709"/>
        <v>0</v>
      </c>
      <c r="AW411" s="6">
        <f t="shared" si="709"/>
        <v>0</v>
      </c>
      <c r="AX411" s="6">
        <f t="shared" si="709"/>
        <v>0</v>
      </c>
      <c r="AY411" s="6">
        <f t="shared" si="709"/>
        <v>0</v>
      </c>
      <c r="AZ411" s="6">
        <f t="shared" si="709"/>
        <v>0</v>
      </c>
      <c r="BA411" s="6">
        <f t="shared" si="709"/>
        <v>0</v>
      </c>
      <c r="BB411" s="6">
        <f t="shared" si="709"/>
        <v>0</v>
      </c>
      <c r="BC411" s="6">
        <f t="shared" si="709"/>
        <v>0</v>
      </c>
      <c r="BD411" s="6">
        <f t="shared" si="709"/>
        <v>0</v>
      </c>
      <c r="BE411" s="6">
        <f t="shared" si="709"/>
        <v>0</v>
      </c>
      <c r="BF411" s="6">
        <f t="shared" si="709"/>
        <v>0</v>
      </c>
      <c r="BG411" s="6">
        <f t="shared" si="709"/>
        <v>0</v>
      </c>
      <c r="BH411" s="6">
        <f t="shared" si="709"/>
        <v>0</v>
      </c>
      <c r="BI411" s="6">
        <f t="shared" si="709"/>
        <v>0</v>
      </c>
      <c r="BJ411" s="6">
        <f t="shared" si="709"/>
        <v>0</v>
      </c>
      <c r="BK411" s="6">
        <f t="shared" si="709"/>
        <v>0</v>
      </c>
      <c r="BL411" s="6">
        <f t="shared" si="709"/>
        <v>0</v>
      </c>
      <c r="BM411" s="6">
        <f t="shared" si="709"/>
        <v>0</v>
      </c>
      <c r="BN411" s="6">
        <f t="shared" si="709"/>
        <v>0</v>
      </c>
      <c r="BO411" s="6">
        <f t="shared" si="709"/>
        <v>0</v>
      </c>
      <c r="BP411" s="6">
        <f t="shared" si="709"/>
        <v>0</v>
      </c>
      <c r="BQ411" s="6">
        <f t="shared" si="709"/>
        <v>0</v>
      </c>
      <c r="BR411" s="6">
        <f t="shared" si="709"/>
        <v>0</v>
      </c>
      <c r="BS411" s="6">
        <f t="shared" si="709"/>
        <v>0</v>
      </c>
      <c r="BT411" s="6">
        <f t="shared" si="709"/>
        <v>0</v>
      </c>
      <c r="BU411" s="6">
        <f t="shared" ref="BU411:EF411" si="710">BU396</f>
        <v>0</v>
      </c>
      <c r="BV411" s="6">
        <f t="shared" si="710"/>
        <v>0</v>
      </c>
      <c r="BW411" s="6">
        <f t="shared" si="710"/>
        <v>0</v>
      </c>
      <c r="BX411" s="6">
        <f t="shared" si="710"/>
        <v>0</v>
      </c>
      <c r="BY411" s="6">
        <f t="shared" si="710"/>
        <v>0</v>
      </c>
      <c r="BZ411" s="6">
        <f t="shared" si="710"/>
        <v>0</v>
      </c>
      <c r="CA411" s="6">
        <f t="shared" si="710"/>
        <v>0</v>
      </c>
      <c r="CB411" s="6">
        <f t="shared" si="710"/>
        <v>0</v>
      </c>
      <c r="CC411" s="6">
        <f t="shared" si="710"/>
        <v>0</v>
      </c>
      <c r="CD411" s="6">
        <f t="shared" si="710"/>
        <v>0</v>
      </c>
      <c r="CE411" s="6">
        <f t="shared" si="710"/>
        <v>0</v>
      </c>
      <c r="CF411" s="6">
        <f t="shared" si="710"/>
        <v>0</v>
      </c>
      <c r="CG411" s="6">
        <f t="shared" si="710"/>
        <v>0</v>
      </c>
      <c r="CH411" s="6">
        <f t="shared" si="710"/>
        <v>0</v>
      </c>
      <c r="CI411" s="6">
        <f t="shared" si="710"/>
        <v>0</v>
      </c>
      <c r="CJ411" s="6">
        <f t="shared" si="710"/>
        <v>0</v>
      </c>
      <c r="CK411" s="6">
        <f t="shared" si="710"/>
        <v>0</v>
      </c>
      <c r="CL411" s="6">
        <f t="shared" si="710"/>
        <v>0</v>
      </c>
      <c r="CM411" s="6">
        <f t="shared" si="710"/>
        <v>0</v>
      </c>
      <c r="CN411" s="6">
        <f t="shared" si="710"/>
        <v>0</v>
      </c>
      <c r="CO411" s="6">
        <f t="shared" si="710"/>
        <v>0</v>
      </c>
      <c r="CP411" s="6">
        <f t="shared" si="710"/>
        <v>0</v>
      </c>
      <c r="CQ411" s="6">
        <f t="shared" si="710"/>
        <v>0</v>
      </c>
      <c r="CR411" s="6">
        <f t="shared" si="710"/>
        <v>0</v>
      </c>
      <c r="CS411" s="6">
        <f t="shared" si="710"/>
        <v>0</v>
      </c>
      <c r="CT411" s="6">
        <f t="shared" si="710"/>
        <v>0</v>
      </c>
      <c r="CU411" s="6">
        <f t="shared" si="710"/>
        <v>0</v>
      </c>
      <c r="CV411" s="6">
        <f t="shared" si="710"/>
        <v>0</v>
      </c>
      <c r="CW411" s="6">
        <f t="shared" si="710"/>
        <v>0</v>
      </c>
      <c r="CX411" s="6">
        <f t="shared" si="710"/>
        <v>0</v>
      </c>
      <c r="CY411" s="6">
        <f t="shared" si="710"/>
        <v>0</v>
      </c>
      <c r="CZ411" s="6">
        <f t="shared" si="710"/>
        <v>0</v>
      </c>
      <c r="DA411" s="6">
        <f t="shared" si="710"/>
        <v>0</v>
      </c>
      <c r="DB411" s="6">
        <f t="shared" si="710"/>
        <v>0</v>
      </c>
      <c r="DC411" s="6">
        <f t="shared" si="710"/>
        <v>0</v>
      </c>
      <c r="DD411" s="6">
        <f t="shared" si="710"/>
        <v>0</v>
      </c>
      <c r="DE411" s="6">
        <f t="shared" si="710"/>
        <v>0</v>
      </c>
      <c r="DF411" s="6">
        <f t="shared" si="710"/>
        <v>0</v>
      </c>
      <c r="DG411" s="6">
        <f t="shared" si="710"/>
        <v>0</v>
      </c>
      <c r="DH411" s="6">
        <f t="shared" si="710"/>
        <v>0</v>
      </c>
      <c r="DI411" s="6">
        <f t="shared" si="710"/>
        <v>0</v>
      </c>
      <c r="DJ411" s="6">
        <f t="shared" si="710"/>
        <v>0</v>
      </c>
      <c r="DK411" s="6">
        <f t="shared" si="710"/>
        <v>0</v>
      </c>
      <c r="DL411" s="6">
        <f t="shared" si="710"/>
        <v>0</v>
      </c>
      <c r="DM411" s="6">
        <f t="shared" si="710"/>
        <v>0</v>
      </c>
      <c r="DN411" s="6">
        <f t="shared" si="710"/>
        <v>0</v>
      </c>
      <c r="DO411" s="6">
        <f t="shared" si="710"/>
        <v>0</v>
      </c>
      <c r="DP411" s="6">
        <f t="shared" si="710"/>
        <v>0</v>
      </c>
      <c r="DQ411" s="6">
        <f t="shared" si="710"/>
        <v>0</v>
      </c>
      <c r="DR411" s="6">
        <f t="shared" si="710"/>
        <v>0</v>
      </c>
      <c r="DS411" s="6">
        <f t="shared" si="710"/>
        <v>0</v>
      </c>
      <c r="DT411" s="6">
        <f t="shared" si="710"/>
        <v>0</v>
      </c>
      <c r="DU411" s="6">
        <f t="shared" si="710"/>
        <v>0</v>
      </c>
      <c r="DV411" s="6">
        <f t="shared" si="710"/>
        <v>0</v>
      </c>
      <c r="DW411" s="6">
        <f t="shared" si="710"/>
        <v>0</v>
      </c>
      <c r="DX411" s="6">
        <f t="shared" si="710"/>
        <v>0</v>
      </c>
      <c r="DY411" s="6">
        <f t="shared" si="710"/>
        <v>0</v>
      </c>
      <c r="DZ411" s="6">
        <f t="shared" si="710"/>
        <v>0</v>
      </c>
      <c r="EA411" s="6">
        <f t="shared" si="710"/>
        <v>0</v>
      </c>
      <c r="EB411" s="6">
        <f t="shared" si="710"/>
        <v>0</v>
      </c>
      <c r="EC411" s="6">
        <f t="shared" si="710"/>
        <v>0</v>
      </c>
      <c r="ED411" s="6">
        <f t="shared" si="710"/>
        <v>0</v>
      </c>
      <c r="EE411" s="6">
        <f t="shared" si="710"/>
        <v>0</v>
      </c>
      <c r="EF411" s="6">
        <f t="shared" si="710"/>
        <v>0</v>
      </c>
      <c r="EG411" s="6">
        <f t="shared" ref="EG411:FA411" si="711">EG396</f>
        <v>0</v>
      </c>
      <c r="EH411" s="6">
        <f t="shared" si="711"/>
        <v>0</v>
      </c>
      <c r="EI411" s="6">
        <f t="shared" si="711"/>
        <v>0</v>
      </c>
      <c r="EJ411" s="6">
        <f t="shared" si="711"/>
        <v>0</v>
      </c>
      <c r="EK411" s="6">
        <f t="shared" si="711"/>
        <v>0</v>
      </c>
      <c r="EL411" s="6">
        <f t="shared" si="711"/>
        <v>0</v>
      </c>
      <c r="EM411" s="6">
        <f t="shared" si="711"/>
        <v>0</v>
      </c>
      <c r="EN411" s="6">
        <f t="shared" si="711"/>
        <v>0</v>
      </c>
      <c r="EO411" s="6">
        <f t="shared" si="711"/>
        <v>0</v>
      </c>
      <c r="EP411" s="6">
        <f t="shared" si="711"/>
        <v>0</v>
      </c>
      <c r="EQ411" s="6">
        <f t="shared" si="711"/>
        <v>0</v>
      </c>
      <c r="ER411" s="6">
        <f t="shared" si="711"/>
        <v>0</v>
      </c>
      <c r="ES411" s="6">
        <f t="shared" si="711"/>
        <v>0</v>
      </c>
      <c r="ET411" s="6">
        <f t="shared" si="711"/>
        <v>0</v>
      </c>
      <c r="EU411" s="6">
        <f t="shared" si="711"/>
        <v>0</v>
      </c>
      <c r="EV411" s="6">
        <f t="shared" si="711"/>
        <v>0</v>
      </c>
      <c r="EW411" s="6">
        <f t="shared" si="711"/>
        <v>0</v>
      </c>
      <c r="EX411" s="6">
        <f t="shared" si="711"/>
        <v>0</v>
      </c>
      <c r="EY411" s="6">
        <f t="shared" si="711"/>
        <v>0</v>
      </c>
      <c r="EZ411" s="6">
        <f t="shared" si="711"/>
        <v>0</v>
      </c>
      <c r="FA411" s="6">
        <f t="shared" si="711"/>
        <v>0</v>
      </c>
    </row>
    <row r="412" spans="4:157" x14ac:dyDescent="0.35">
      <c r="D412" s="2" t="s">
        <v>241</v>
      </c>
      <c r="H412" s="6">
        <f>-H409+H410-H411</f>
        <v>-1E-4</v>
      </c>
      <c r="I412" s="6">
        <f t="shared" ref="I412:BT412" si="712">-I409+I410-I411</f>
        <v>-1E-4</v>
      </c>
      <c r="J412" s="6">
        <f t="shared" si="712"/>
        <v>-1E-4</v>
      </c>
      <c r="K412" s="6">
        <f t="shared" si="712"/>
        <v>-1E-4</v>
      </c>
      <c r="L412" s="6">
        <f t="shared" si="712"/>
        <v>-1E-4</v>
      </c>
      <c r="M412" s="6">
        <f t="shared" si="712"/>
        <v>-1E-4</v>
      </c>
      <c r="N412" s="6">
        <f t="shared" si="712"/>
        <v>-35252.122725000001</v>
      </c>
      <c r="O412" s="6">
        <f t="shared" si="712"/>
        <v>-1E-4</v>
      </c>
      <c r="P412" s="6">
        <f t="shared" si="712"/>
        <v>-135785.95420000001</v>
      </c>
      <c r="Q412" s="6">
        <f t="shared" si="712"/>
        <v>-690680.47857500007</v>
      </c>
      <c r="R412" s="6">
        <f t="shared" si="712"/>
        <v>-861718.55550000002</v>
      </c>
      <c r="S412" s="6">
        <f t="shared" si="712"/>
        <v>-887831.23900000006</v>
      </c>
      <c r="T412" s="6">
        <f t="shared" si="712"/>
        <v>907461.23500799993</v>
      </c>
      <c r="U412" s="6">
        <f t="shared" si="712"/>
        <v>0</v>
      </c>
      <c r="V412" s="6">
        <f t="shared" si="712"/>
        <v>21685.662714579994</v>
      </c>
      <c r="W412" s="6">
        <f t="shared" si="712"/>
        <v>21685.662714579994</v>
      </c>
      <c r="X412" s="6">
        <f t="shared" si="712"/>
        <v>21685.662714579994</v>
      </c>
      <c r="Y412" s="6">
        <f t="shared" si="712"/>
        <v>21685.662714579994</v>
      </c>
      <c r="Z412" s="6">
        <f t="shared" si="712"/>
        <v>22493.900535685003</v>
      </c>
      <c r="AA412" s="6">
        <f t="shared" si="712"/>
        <v>22493.900535685003</v>
      </c>
      <c r="AB412" s="6">
        <f t="shared" si="712"/>
        <v>22493.900535685003</v>
      </c>
      <c r="AC412" s="6">
        <f t="shared" si="712"/>
        <v>22493.900535685003</v>
      </c>
      <c r="AD412" s="6">
        <f t="shared" si="712"/>
        <v>23318.303113212132</v>
      </c>
      <c r="AE412" s="6">
        <f t="shared" si="712"/>
        <v>23318.303113212132</v>
      </c>
      <c r="AF412" s="6">
        <f t="shared" si="712"/>
        <v>23318.303113212132</v>
      </c>
      <c r="AG412" s="6">
        <f t="shared" si="712"/>
        <v>23318.303113212132</v>
      </c>
      <c r="AH412" s="6">
        <f t="shared" si="712"/>
        <v>24159.193742289775</v>
      </c>
      <c r="AI412" s="6">
        <f t="shared" si="712"/>
        <v>24159.193742289775</v>
      </c>
      <c r="AJ412" s="6">
        <f t="shared" si="712"/>
        <v>24159.193742289775</v>
      </c>
      <c r="AK412" s="6">
        <f t="shared" si="712"/>
        <v>24159.193742289775</v>
      </c>
      <c r="AL412" s="6">
        <f t="shared" si="712"/>
        <v>25016.902183948987</v>
      </c>
      <c r="AM412" s="6">
        <f t="shared" si="712"/>
        <v>25016.902183948987</v>
      </c>
      <c r="AN412" s="6">
        <f t="shared" si="712"/>
        <v>25016.902183948987</v>
      </c>
      <c r="AO412" s="6">
        <f t="shared" si="712"/>
        <v>25016.902183948987</v>
      </c>
      <c r="AP412" s="6">
        <f t="shared" si="712"/>
        <v>29446.422529293315</v>
      </c>
      <c r="AQ412" s="6">
        <f t="shared" si="712"/>
        <v>29446.422529293315</v>
      </c>
      <c r="AR412" s="6">
        <f t="shared" si="712"/>
        <v>29446.422529293315</v>
      </c>
      <c r="AS412" s="6">
        <f t="shared" si="712"/>
        <v>29446.422529293315</v>
      </c>
      <c r="AT412" s="6">
        <f t="shared" si="712"/>
        <v>30294.164398860452</v>
      </c>
      <c r="AU412" s="6">
        <f t="shared" si="712"/>
        <v>30294.164398860452</v>
      </c>
      <c r="AV412" s="6">
        <f t="shared" si="712"/>
        <v>30294.164398860452</v>
      </c>
      <c r="AW412" s="6">
        <f t="shared" si="712"/>
        <v>30294.164398860452</v>
      </c>
      <c r="AX412" s="6">
        <f t="shared" si="712"/>
        <v>31158.861105818913</v>
      </c>
      <c r="AY412" s="6">
        <f t="shared" si="712"/>
        <v>31158.861105818913</v>
      </c>
      <c r="AZ412" s="6">
        <f t="shared" si="712"/>
        <v>31158.861105818913</v>
      </c>
      <c r="BA412" s="6">
        <f t="shared" si="712"/>
        <v>31158.861105818913</v>
      </c>
      <c r="BB412" s="6">
        <f t="shared" si="712"/>
        <v>21512.043130780436</v>
      </c>
      <c r="BC412" s="6">
        <f t="shared" si="712"/>
        <v>20826.553635495751</v>
      </c>
      <c r="BD412" s="6">
        <f t="shared" si="712"/>
        <v>20826.553635495751</v>
      </c>
      <c r="BE412" s="6">
        <f t="shared" si="712"/>
        <v>20826.553635495751</v>
      </c>
      <c r="BF412" s="6">
        <f t="shared" si="712"/>
        <v>21411.313430543491</v>
      </c>
      <c r="BG412" s="6">
        <f t="shared" si="712"/>
        <v>21411.313430543491</v>
      </c>
      <c r="BH412" s="6">
        <f t="shared" si="712"/>
        <v>21411.313430543491</v>
      </c>
      <c r="BI412" s="6">
        <f t="shared" si="712"/>
        <v>21411.313430543491</v>
      </c>
      <c r="BJ412" s="6">
        <f t="shared" si="712"/>
        <v>22007.768421492176</v>
      </c>
      <c r="BK412" s="6">
        <f t="shared" si="712"/>
        <v>22007.768421492176</v>
      </c>
      <c r="BL412" s="6">
        <f t="shared" si="712"/>
        <v>22007.768421492176</v>
      </c>
      <c r="BM412" s="6">
        <f t="shared" si="712"/>
        <v>22007.768421492176</v>
      </c>
      <c r="BN412" s="6">
        <f t="shared" si="712"/>
        <v>22616.152512259836</v>
      </c>
      <c r="BO412" s="6">
        <f t="shared" si="712"/>
        <v>22616.152512259836</v>
      </c>
      <c r="BP412" s="6">
        <f t="shared" si="712"/>
        <v>22616.152512259836</v>
      </c>
      <c r="BQ412" s="6">
        <f t="shared" si="712"/>
        <v>22616.152512259836</v>
      </c>
      <c r="BR412" s="6">
        <f t="shared" si="712"/>
        <v>23236.704284842861</v>
      </c>
      <c r="BS412" s="6">
        <f t="shared" si="712"/>
        <v>23236.704284842861</v>
      </c>
      <c r="BT412" s="6">
        <f t="shared" si="712"/>
        <v>23236.704284842861</v>
      </c>
      <c r="BU412" s="6">
        <f t="shared" ref="BU412:EF412" si="713">-BU409+BU410-BU411</f>
        <v>23236.704284842861</v>
      </c>
      <c r="BV412" s="6">
        <f t="shared" si="713"/>
        <v>23869.667092877535</v>
      </c>
      <c r="BW412" s="6">
        <f t="shared" si="713"/>
        <v>23869.667092877535</v>
      </c>
      <c r="BX412" s="6">
        <f t="shared" si="713"/>
        <v>23869.667092877535</v>
      </c>
      <c r="BY412" s="6">
        <f t="shared" si="713"/>
        <v>23869.667092877535</v>
      </c>
      <c r="BZ412" s="6">
        <f t="shared" si="713"/>
        <v>24515.289157072908</v>
      </c>
      <c r="CA412" s="6">
        <f t="shared" si="713"/>
        <v>24515.289157072908</v>
      </c>
      <c r="CB412" s="6">
        <f t="shared" si="713"/>
        <v>24515.289157072908</v>
      </c>
      <c r="CC412" s="6">
        <f t="shared" si="713"/>
        <v>24515.289157072908</v>
      </c>
      <c r="CD412" s="6">
        <f t="shared" si="713"/>
        <v>25173.823662552168</v>
      </c>
      <c r="CE412" s="6">
        <f t="shared" si="713"/>
        <v>25173.823662552168</v>
      </c>
      <c r="CF412" s="6">
        <f t="shared" si="713"/>
        <v>25173.823662552168</v>
      </c>
      <c r="CG412" s="6">
        <f t="shared" si="713"/>
        <v>25173.823662552168</v>
      </c>
      <c r="CH412" s="6">
        <f t="shared" si="713"/>
        <v>25845.528858141046</v>
      </c>
      <c r="CI412" s="6">
        <f t="shared" si="713"/>
        <v>25845.528858141046</v>
      </c>
      <c r="CJ412" s="6">
        <f t="shared" si="713"/>
        <v>25845.528858141046</v>
      </c>
      <c r="CK412" s="6">
        <f t="shared" si="713"/>
        <v>25845.528858141046</v>
      </c>
      <c r="CL412" s="6">
        <f t="shared" si="713"/>
        <v>26530.668157641696</v>
      </c>
      <c r="CM412" s="6">
        <f t="shared" si="713"/>
        <v>26530.668157641696</v>
      </c>
      <c r="CN412" s="6">
        <f t="shared" si="713"/>
        <v>26530.668157641696</v>
      </c>
      <c r="CO412" s="6">
        <f t="shared" si="713"/>
        <v>26530.668157641696</v>
      </c>
      <c r="CP412" s="6">
        <f t="shared" si="713"/>
        <v>27229.510243132347</v>
      </c>
      <c r="CQ412" s="6">
        <f t="shared" si="713"/>
        <v>27229.510243132347</v>
      </c>
      <c r="CR412" s="6">
        <f t="shared" si="713"/>
        <v>27229.510243132347</v>
      </c>
      <c r="CS412" s="6">
        <f t="shared" si="713"/>
        <v>27229.510243132347</v>
      </c>
      <c r="CT412" s="6">
        <f t="shared" si="713"/>
        <v>27942.329170332825</v>
      </c>
      <c r="CU412" s="6">
        <f t="shared" si="713"/>
        <v>27942.329170332825</v>
      </c>
      <c r="CV412" s="6">
        <f t="shared" si="713"/>
        <v>27942.329170332825</v>
      </c>
      <c r="CW412" s="6">
        <f t="shared" si="713"/>
        <v>27942.329170332825</v>
      </c>
      <c r="CX412" s="6">
        <f t="shared" si="713"/>
        <v>28669.404476077299</v>
      </c>
      <c r="CY412" s="6">
        <f t="shared" si="713"/>
        <v>28669.404476077299</v>
      </c>
      <c r="CZ412" s="6">
        <f t="shared" si="713"/>
        <v>28669.404476077299</v>
      </c>
      <c r="DA412" s="6">
        <f t="shared" si="713"/>
        <v>28669.404476077299</v>
      </c>
      <c r="DB412" s="6">
        <f t="shared" si="713"/>
        <v>29411.021287936681</v>
      </c>
      <c r="DC412" s="6">
        <f t="shared" si="713"/>
        <v>29411.021287936681</v>
      </c>
      <c r="DD412" s="6">
        <f t="shared" si="713"/>
        <v>29411.021287936681</v>
      </c>
      <c r="DE412" s="6">
        <f t="shared" si="713"/>
        <v>29411.021287936681</v>
      </c>
      <c r="DF412" s="6">
        <f t="shared" si="713"/>
        <v>30167.470436033225</v>
      </c>
      <c r="DG412" s="6">
        <f t="shared" si="713"/>
        <v>30167.470436033225</v>
      </c>
      <c r="DH412" s="6">
        <f t="shared" si="713"/>
        <v>30167.470436033225</v>
      </c>
      <c r="DI412" s="6">
        <f t="shared" si="713"/>
        <v>30167.470436033225</v>
      </c>
      <c r="DJ412" s="6">
        <f t="shared" si="713"/>
        <v>30939.048567091708</v>
      </c>
      <c r="DK412" s="6">
        <f t="shared" si="713"/>
        <v>30939.048567091708</v>
      </c>
      <c r="DL412" s="6">
        <f t="shared" si="713"/>
        <v>30939.048567091708</v>
      </c>
      <c r="DM412" s="6">
        <f t="shared" si="713"/>
        <v>30939.048567091708</v>
      </c>
      <c r="DN412" s="6">
        <f t="shared" si="713"/>
        <v>31726.058260771351</v>
      </c>
      <c r="DO412" s="6">
        <f t="shared" si="713"/>
        <v>31726.058260771351</v>
      </c>
      <c r="DP412" s="6">
        <f t="shared" si="713"/>
        <v>31726.058260771351</v>
      </c>
      <c r="DQ412" s="6">
        <f t="shared" si="713"/>
        <v>31726.058260771351</v>
      </c>
      <c r="DR412" s="6">
        <f t="shared" si="713"/>
        <v>0</v>
      </c>
      <c r="DS412" s="6">
        <f t="shared" si="713"/>
        <v>0</v>
      </c>
      <c r="DT412" s="6">
        <f t="shared" si="713"/>
        <v>0</v>
      </c>
      <c r="DU412" s="6">
        <f t="shared" si="713"/>
        <v>0</v>
      </c>
      <c r="DV412" s="6">
        <f t="shared" si="713"/>
        <v>0</v>
      </c>
      <c r="DW412" s="6">
        <f t="shared" si="713"/>
        <v>0</v>
      </c>
      <c r="DX412" s="6">
        <f t="shared" si="713"/>
        <v>0</v>
      </c>
      <c r="DY412" s="6">
        <f t="shared" si="713"/>
        <v>0</v>
      </c>
      <c r="DZ412" s="6">
        <f t="shared" si="713"/>
        <v>0</v>
      </c>
      <c r="EA412" s="6">
        <f t="shared" si="713"/>
        <v>0</v>
      </c>
      <c r="EB412" s="6">
        <f t="shared" si="713"/>
        <v>0</v>
      </c>
      <c r="EC412" s="6">
        <f t="shared" si="713"/>
        <v>0</v>
      </c>
      <c r="ED412" s="6">
        <f t="shared" si="713"/>
        <v>0</v>
      </c>
      <c r="EE412" s="6">
        <f t="shared" si="713"/>
        <v>0</v>
      </c>
      <c r="EF412" s="6">
        <f t="shared" si="713"/>
        <v>0</v>
      </c>
      <c r="EG412" s="6">
        <f t="shared" ref="EG412:FA412" si="714">-EG409+EG410-EG411</f>
        <v>0</v>
      </c>
      <c r="EH412" s="6">
        <f t="shared" si="714"/>
        <v>0</v>
      </c>
      <c r="EI412" s="6">
        <f t="shared" si="714"/>
        <v>0</v>
      </c>
      <c r="EJ412" s="6">
        <f t="shared" si="714"/>
        <v>0</v>
      </c>
      <c r="EK412" s="6">
        <f t="shared" si="714"/>
        <v>0</v>
      </c>
      <c r="EL412" s="6">
        <f t="shared" si="714"/>
        <v>0</v>
      </c>
      <c r="EM412" s="6">
        <f t="shared" si="714"/>
        <v>0</v>
      </c>
      <c r="EN412" s="6">
        <f t="shared" si="714"/>
        <v>0</v>
      </c>
      <c r="EO412" s="6">
        <f t="shared" si="714"/>
        <v>0</v>
      </c>
      <c r="EP412" s="6">
        <f t="shared" si="714"/>
        <v>0</v>
      </c>
      <c r="EQ412" s="6">
        <f t="shared" si="714"/>
        <v>0</v>
      </c>
      <c r="ER412" s="6">
        <f t="shared" si="714"/>
        <v>0</v>
      </c>
      <c r="ES412" s="6">
        <f t="shared" si="714"/>
        <v>0</v>
      </c>
      <c r="ET412" s="6">
        <f t="shared" si="714"/>
        <v>0</v>
      </c>
      <c r="EU412" s="6">
        <f t="shared" si="714"/>
        <v>0</v>
      </c>
      <c r="EV412" s="6">
        <f t="shared" si="714"/>
        <v>0</v>
      </c>
      <c r="EW412" s="6">
        <f t="shared" si="714"/>
        <v>0</v>
      </c>
      <c r="EX412" s="6">
        <f t="shared" si="714"/>
        <v>0</v>
      </c>
      <c r="EY412" s="6">
        <f t="shared" si="714"/>
        <v>0</v>
      </c>
      <c r="EZ412" s="6">
        <f t="shared" si="714"/>
        <v>0</v>
      </c>
      <c r="FA412" s="6">
        <f t="shared" si="714"/>
        <v>0</v>
      </c>
    </row>
    <row r="413" spans="4:157" x14ac:dyDescent="0.35">
      <c r="D413" s="12" t="s">
        <v>394</v>
      </c>
      <c r="E413" s="13"/>
      <c r="F413" s="13"/>
      <c r="G413" s="14">
        <f>XIRR(H412:FA412,H4:FA4)</f>
        <v>3.4065076708793648E-2</v>
      </c>
    </row>
    <row r="417" spans="2:157" x14ac:dyDescent="0.35">
      <c r="B417" s="2" t="s">
        <v>239</v>
      </c>
    </row>
    <row r="418" spans="2:157" x14ac:dyDescent="0.35">
      <c r="B418" s="2" t="s">
        <v>152</v>
      </c>
    </row>
    <row r="420" spans="2:157" x14ac:dyDescent="0.35">
      <c r="B420" s="2" t="s">
        <v>187</v>
      </c>
    </row>
    <row r="421" spans="2:157" x14ac:dyDescent="0.35">
      <c r="C421" s="2" t="s">
        <v>122</v>
      </c>
      <c r="H421" s="6">
        <f>G424</f>
        <v>0</v>
      </c>
      <c r="I421" s="6">
        <f t="shared" ref="I421:BT421" si="715">H424</f>
        <v>0</v>
      </c>
      <c r="J421" s="6">
        <f t="shared" si="715"/>
        <v>0</v>
      </c>
      <c r="K421" s="6">
        <f t="shared" si="715"/>
        <v>0</v>
      </c>
      <c r="L421" s="6">
        <f t="shared" si="715"/>
        <v>0</v>
      </c>
      <c r="M421" s="6">
        <f t="shared" si="715"/>
        <v>0</v>
      </c>
      <c r="N421" s="6">
        <f t="shared" si="715"/>
        <v>0</v>
      </c>
      <c r="O421" s="6">
        <f t="shared" si="715"/>
        <v>0</v>
      </c>
      <c r="P421" s="6">
        <f t="shared" si="715"/>
        <v>0</v>
      </c>
      <c r="Q421" s="6">
        <f t="shared" si="715"/>
        <v>0</v>
      </c>
      <c r="R421" s="6">
        <f t="shared" si="715"/>
        <v>0</v>
      </c>
      <c r="S421" s="6">
        <f t="shared" si="715"/>
        <v>0</v>
      </c>
      <c r="T421" s="6">
        <f t="shared" si="715"/>
        <v>0</v>
      </c>
      <c r="U421" s="6">
        <f t="shared" si="715"/>
        <v>0</v>
      </c>
      <c r="V421" s="6">
        <f t="shared" si="715"/>
        <v>0</v>
      </c>
      <c r="W421" s="6">
        <f t="shared" si="715"/>
        <v>0</v>
      </c>
      <c r="X421" s="6">
        <f t="shared" si="715"/>
        <v>0</v>
      </c>
      <c r="Y421" s="6">
        <f t="shared" si="715"/>
        <v>0</v>
      </c>
      <c r="Z421" s="6">
        <f t="shared" si="715"/>
        <v>0</v>
      </c>
      <c r="AA421" s="6">
        <f t="shared" si="715"/>
        <v>0</v>
      </c>
      <c r="AB421" s="6">
        <f t="shared" si="715"/>
        <v>0</v>
      </c>
      <c r="AC421" s="6">
        <f t="shared" si="715"/>
        <v>0</v>
      </c>
      <c r="AD421" s="6">
        <f t="shared" si="715"/>
        <v>0</v>
      </c>
      <c r="AE421" s="6">
        <f t="shared" si="715"/>
        <v>0</v>
      </c>
      <c r="AF421" s="6">
        <f t="shared" si="715"/>
        <v>0</v>
      </c>
      <c r="AG421" s="6">
        <f t="shared" si="715"/>
        <v>0</v>
      </c>
      <c r="AH421" s="6">
        <f t="shared" si="715"/>
        <v>0</v>
      </c>
      <c r="AI421" s="6">
        <f t="shared" si="715"/>
        <v>0</v>
      </c>
      <c r="AJ421" s="6">
        <f t="shared" si="715"/>
        <v>0</v>
      </c>
      <c r="AK421" s="6">
        <f t="shared" si="715"/>
        <v>0</v>
      </c>
      <c r="AL421" s="6">
        <f t="shared" si="715"/>
        <v>0</v>
      </c>
      <c r="AM421" s="6">
        <f t="shared" si="715"/>
        <v>0</v>
      </c>
      <c r="AN421" s="6">
        <f t="shared" si="715"/>
        <v>0</v>
      </c>
      <c r="AO421" s="6">
        <f t="shared" si="715"/>
        <v>0</v>
      </c>
      <c r="AP421" s="6">
        <f t="shared" si="715"/>
        <v>0</v>
      </c>
      <c r="AQ421" s="6">
        <f t="shared" si="715"/>
        <v>0</v>
      </c>
      <c r="AR421" s="6">
        <f t="shared" si="715"/>
        <v>0</v>
      </c>
      <c r="AS421" s="6">
        <f t="shared" si="715"/>
        <v>0</v>
      </c>
      <c r="AT421" s="6">
        <f t="shared" si="715"/>
        <v>0</v>
      </c>
      <c r="AU421" s="6">
        <f t="shared" si="715"/>
        <v>0</v>
      </c>
      <c r="AV421" s="6">
        <f t="shared" si="715"/>
        <v>0</v>
      </c>
      <c r="AW421" s="6">
        <f t="shared" si="715"/>
        <v>0</v>
      </c>
      <c r="AX421" s="6">
        <f t="shared" si="715"/>
        <v>0</v>
      </c>
      <c r="AY421" s="6">
        <f t="shared" si="715"/>
        <v>0</v>
      </c>
      <c r="AZ421" s="6">
        <f t="shared" si="715"/>
        <v>0</v>
      </c>
      <c r="BA421" s="6">
        <f t="shared" si="715"/>
        <v>0</v>
      </c>
      <c r="BB421" s="6">
        <f t="shared" si="715"/>
        <v>0</v>
      </c>
      <c r="BC421" s="6">
        <f t="shared" si="715"/>
        <v>0</v>
      </c>
      <c r="BD421" s="6">
        <f t="shared" si="715"/>
        <v>0</v>
      </c>
      <c r="BE421" s="6">
        <f t="shared" si="715"/>
        <v>0</v>
      </c>
      <c r="BF421" s="6">
        <f t="shared" si="715"/>
        <v>0</v>
      </c>
      <c r="BG421" s="6">
        <f t="shared" si="715"/>
        <v>0</v>
      </c>
      <c r="BH421" s="6">
        <f t="shared" si="715"/>
        <v>0</v>
      </c>
      <c r="BI421" s="6">
        <f t="shared" si="715"/>
        <v>0</v>
      </c>
      <c r="BJ421" s="6">
        <f t="shared" si="715"/>
        <v>0</v>
      </c>
      <c r="BK421" s="6">
        <f t="shared" si="715"/>
        <v>0</v>
      </c>
      <c r="BL421" s="6">
        <f t="shared" si="715"/>
        <v>0</v>
      </c>
      <c r="BM421" s="6">
        <f t="shared" si="715"/>
        <v>0</v>
      </c>
      <c r="BN421" s="6">
        <f t="shared" si="715"/>
        <v>0</v>
      </c>
      <c r="BO421" s="6">
        <f t="shared" si="715"/>
        <v>0</v>
      </c>
      <c r="BP421" s="6">
        <f t="shared" si="715"/>
        <v>0</v>
      </c>
      <c r="BQ421" s="6">
        <f t="shared" si="715"/>
        <v>0</v>
      </c>
      <c r="BR421" s="6">
        <f t="shared" si="715"/>
        <v>0</v>
      </c>
      <c r="BS421" s="6">
        <f t="shared" si="715"/>
        <v>0</v>
      </c>
      <c r="BT421" s="6">
        <f t="shared" si="715"/>
        <v>0</v>
      </c>
      <c r="BU421" s="6">
        <f t="shared" ref="BU421:EF421" si="716">BT424</f>
        <v>0</v>
      </c>
      <c r="BV421" s="6">
        <f t="shared" si="716"/>
        <v>0</v>
      </c>
      <c r="BW421" s="6">
        <f t="shared" si="716"/>
        <v>0</v>
      </c>
      <c r="BX421" s="6">
        <f t="shared" si="716"/>
        <v>0</v>
      </c>
      <c r="BY421" s="6">
        <f t="shared" si="716"/>
        <v>0</v>
      </c>
      <c r="BZ421" s="6">
        <f t="shared" si="716"/>
        <v>0</v>
      </c>
      <c r="CA421" s="6">
        <f t="shared" si="716"/>
        <v>0</v>
      </c>
      <c r="CB421" s="6">
        <f t="shared" si="716"/>
        <v>0</v>
      </c>
      <c r="CC421" s="6">
        <f t="shared" si="716"/>
        <v>0</v>
      </c>
      <c r="CD421" s="6">
        <f t="shared" si="716"/>
        <v>0</v>
      </c>
      <c r="CE421" s="6">
        <f t="shared" si="716"/>
        <v>0</v>
      </c>
      <c r="CF421" s="6">
        <f t="shared" si="716"/>
        <v>0</v>
      </c>
      <c r="CG421" s="6">
        <f t="shared" si="716"/>
        <v>0</v>
      </c>
      <c r="CH421" s="6">
        <f t="shared" si="716"/>
        <v>0</v>
      </c>
      <c r="CI421" s="6">
        <f t="shared" si="716"/>
        <v>0</v>
      </c>
      <c r="CJ421" s="6">
        <f t="shared" si="716"/>
        <v>0</v>
      </c>
      <c r="CK421" s="6">
        <f t="shared" si="716"/>
        <v>0</v>
      </c>
      <c r="CL421" s="6">
        <f t="shared" si="716"/>
        <v>0</v>
      </c>
      <c r="CM421" s="6">
        <f t="shared" si="716"/>
        <v>0</v>
      </c>
      <c r="CN421" s="6">
        <f t="shared" si="716"/>
        <v>0</v>
      </c>
      <c r="CO421" s="6">
        <f t="shared" si="716"/>
        <v>0</v>
      </c>
      <c r="CP421" s="6">
        <f t="shared" si="716"/>
        <v>0</v>
      </c>
      <c r="CQ421" s="6">
        <f t="shared" si="716"/>
        <v>0</v>
      </c>
      <c r="CR421" s="6">
        <f t="shared" si="716"/>
        <v>0</v>
      </c>
      <c r="CS421" s="6">
        <f t="shared" si="716"/>
        <v>0</v>
      </c>
      <c r="CT421" s="6">
        <f t="shared" si="716"/>
        <v>0</v>
      </c>
      <c r="CU421" s="6">
        <f t="shared" si="716"/>
        <v>0</v>
      </c>
      <c r="CV421" s="6">
        <f t="shared" si="716"/>
        <v>0</v>
      </c>
      <c r="CW421" s="6">
        <f t="shared" si="716"/>
        <v>0</v>
      </c>
      <c r="CX421" s="6">
        <f t="shared" si="716"/>
        <v>0</v>
      </c>
      <c r="CY421" s="6">
        <f t="shared" si="716"/>
        <v>0</v>
      </c>
      <c r="CZ421" s="6">
        <f t="shared" si="716"/>
        <v>0</v>
      </c>
      <c r="DA421" s="6">
        <f t="shared" si="716"/>
        <v>0</v>
      </c>
      <c r="DB421" s="6">
        <f t="shared" si="716"/>
        <v>0</v>
      </c>
      <c r="DC421" s="6">
        <f t="shared" si="716"/>
        <v>0</v>
      </c>
      <c r="DD421" s="6">
        <f t="shared" si="716"/>
        <v>0</v>
      </c>
      <c r="DE421" s="6">
        <f t="shared" si="716"/>
        <v>0</v>
      </c>
      <c r="DF421" s="6">
        <f t="shared" si="716"/>
        <v>0</v>
      </c>
      <c r="DG421" s="6">
        <f t="shared" si="716"/>
        <v>0</v>
      </c>
      <c r="DH421" s="6">
        <f t="shared" si="716"/>
        <v>0</v>
      </c>
      <c r="DI421" s="6">
        <f t="shared" si="716"/>
        <v>0</v>
      </c>
      <c r="DJ421" s="6">
        <f t="shared" si="716"/>
        <v>0</v>
      </c>
      <c r="DK421" s="6">
        <f t="shared" si="716"/>
        <v>0</v>
      </c>
      <c r="DL421" s="6">
        <f t="shared" si="716"/>
        <v>0</v>
      </c>
      <c r="DM421" s="6">
        <f t="shared" si="716"/>
        <v>0</v>
      </c>
      <c r="DN421" s="6">
        <f t="shared" si="716"/>
        <v>0</v>
      </c>
      <c r="DO421" s="6">
        <f t="shared" si="716"/>
        <v>0</v>
      </c>
      <c r="DP421" s="6">
        <f t="shared" si="716"/>
        <v>0</v>
      </c>
      <c r="DQ421" s="6">
        <f t="shared" si="716"/>
        <v>0</v>
      </c>
      <c r="DR421" s="6">
        <f t="shared" si="716"/>
        <v>0</v>
      </c>
      <c r="DS421" s="6">
        <f t="shared" si="716"/>
        <v>0</v>
      </c>
      <c r="DT421" s="6">
        <f t="shared" si="716"/>
        <v>0</v>
      </c>
      <c r="DU421" s="6">
        <f t="shared" si="716"/>
        <v>0</v>
      </c>
      <c r="DV421" s="6">
        <f t="shared" si="716"/>
        <v>0</v>
      </c>
      <c r="DW421" s="6">
        <f t="shared" si="716"/>
        <v>0</v>
      </c>
      <c r="DX421" s="6">
        <f t="shared" si="716"/>
        <v>0</v>
      </c>
      <c r="DY421" s="6">
        <f t="shared" si="716"/>
        <v>0</v>
      </c>
      <c r="DZ421" s="6">
        <f t="shared" si="716"/>
        <v>0</v>
      </c>
      <c r="EA421" s="6">
        <f t="shared" si="716"/>
        <v>0</v>
      </c>
      <c r="EB421" s="6">
        <f t="shared" si="716"/>
        <v>0</v>
      </c>
      <c r="EC421" s="6">
        <f t="shared" si="716"/>
        <v>0</v>
      </c>
      <c r="ED421" s="6">
        <f t="shared" si="716"/>
        <v>0</v>
      </c>
      <c r="EE421" s="6">
        <f t="shared" si="716"/>
        <v>0</v>
      </c>
      <c r="EF421" s="6">
        <f t="shared" si="716"/>
        <v>0</v>
      </c>
      <c r="EG421" s="6">
        <f t="shared" ref="EG421:FA421" si="717">EF424</f>
        <v>0</v>
      </c>
      <c r="EH421" s="6">
        <f t="shared" si="717"/>
        <v>0</v>
      </c>
      <c r="EI421" s="6">
        <f t="shared" si="717"/>
        <v>0</v>
      </c>
      <c r="EJ421" s="6">
        <f t="shared" si="717"/>
        <v>0</v>
      </c>
      <c r="EK421" s="6">
        <f t="shared" si="717"/>
        <v>0</v>
      </c>
      <c r="EL421" s="6">
        <f t="shared" si="717"/>
        <v>0</v>
      </c>
      <c r="EM421" s="6">
        <f t="shared" si="717"/>
        <v>0</v>
      </c>
      <c r="EN421" s="6">
        <f t="shared" si="717"/>
        <v>0</v>
      </c>
      <c r="EO421" s="6">
        <f t="shared" si="717"/>
        <v>0</v>
      </c>
      <c r="EP421" s="6">
        <f t="shared" si="717"/>
        <v>0</v>
      </c>
      <c r="EQ421" s="6">
        <f t="shared" si="717"/>
        <v>0</v>
      </c>
      <c r="ER421" s="6">
        <f t="shared" si="717"/>
        <v>0</v>
      </c>
      <c r="ES421" s="6">
        <f t="shared" si="717"/>
        <v>0</v>
      </c>
      <c r="ET421" s="6">
        <f t="shared" si="717"/>
        <v>0</v>
      </c>
      <c r="EU421" s="6">
        <f t="shared" si="717"/>
        <v>0</v>
      </c>
      <c r="EV421" s="6">
        <f t="shared" si="717"/>
        <v>0</v>
      </c>
      <c r="EW421" s="6">
        <f t="shared" si="717"/>
        <v>0</v>
      </c>
      <c r="EX421" s="6">
        <f t="shared" si="717"/>
        <v>0</v>
      </c>
      <c r="EY421" s="6">
        <f t="shared" si="717"/>
        <v>0</v>
      </c>
      <c r="EZ421" s="6">
        <f t="shared" si="717"/>
        <v>0</v>
      </c>
      <c r="FA421" s="6">
        <f t="shared" si="717"/>
        <v>0</v>
      </c>
    </row>
    <row r="422" spans="2:157" x14ac:dyDescent="0.35">
      <c r="C422" s="2" t="s">
        <v>164</v>
      </c>
      <c r="H422" s="6">
        <f>H446</f>
        <v>0</v>
      </c>
      <c r="I422" s="6">
        <f t="shared" ref="I422:BT422" si="718">I446</f>
        <v>0</v>
      </c>
      <c r="J422" s="6">
        <f t="shared" si="718"/>
        <v>0</v>
      </c>
      <c r="K422" s="6">
        <f t="shared" si="718"/>
        <v>0</v>
      </c>
      <c r="L422" s="6">
        <f t="shared" si="718"/>
        <v>0</v>
      </c>
      <c r="M422" s="6">
        <f t="shared" si="718"/>
        <v>0</v>
      </c>
      <c r="N422" s="6">
        <f t="shared" si="718"/>
        <v>0</v>
      </c>
      <c r="O422" s="6">
        <f t="shared" si="718"/>
        <v>0</v>
      </c>
      <c r="P422" s="6">
        <f t="shared" si="718"/>
        <v>0</v>
      </c>
      <c r="Q422" s="6">
        <f t="shared" si="718"/>
        <v>0</v>
      </c>
      <c r="R422" s="6">
        <f t="shared" si="718"/>
        <v>0</v>
      </c>
      <c r="S422" s="6">
        <f t="shared" si="718"/>
        <v>0</v>
      </c>
      <c r="T422" s="6">
        <f t="shared" si="718"/>
        <v>0</v>
      </c>
      <c r="U422" s="6">
        <f t="shared" si="718"/>
        <v>0</v>
      </c>
      <c r="V422" s="6">
        <f t="shared" si="718"/>
        <v>0</v>
      </c>
      <c r="W422" s="6">
        <f t="shared" si="718"/>
        <v>0</v>
      </c>
      <c r="X422" s="6">
        <f t="shared" si="718"/>
        <v>0</v>
      </c>
      <c r="Y422" s="6">
        <f t="shared" si="718"/>
        <v>0</v>
      </c>
      <c r="Z422" s="6">
        <f t="shared" si="718"/>
        <v>0</v>
      </c>
      <c r="AA422" s="6">
        <f t="shared" si="718"/>
        <v>0</v>
      </c>
      <c r="AB422" s="6">
        <f t="shared" si="718"/>
        <v>0</v>
      </c>
      <c r="AC422" s="6">
        <f t="shared" si="718"/>
        <v>0</v>
      </c>
      <c r="AD422" s="6">
        <f t="shared" si="718"/>
        <v>0</v>
      </c>
      <c r="AE422" s="6">
        <f t="shared" si="718"/>
        <v>0</v>
      </c>
      <c r="AF422" s="6">
        <f t="shared" si="718"/>
        <v>0</v>
      </c>
      <c r="AG422" s="6">
        <f t="shared" si="718"/>
        <v>0</v>
      </c>
      <c r="AH422" s="6">
        <f t="shared" si="718"/>
        <v>0</v>
      </c>
      <c r="AI422" s="6">
        <f t="shared" si="718"/>
        <v>0</v>
      </c>
      <c r="AJ422" s="6">
        <f t="shared" si="718"/>
        <v>0</v>
      </c>
      <c r="AK422" s="6">
        <f t="shared" si="718"/>
        <v>0</v>
      </c>
      <c r="AL422" s="6">
        <f t="shared" si="718"/>
        <v>0</v>
      </c>
      <c r="AM422" s="6">
        <f t="shared" si="718"/>
        <v>0</v>
      </c>
      <c r="AN422" s="6">
        <f t="shared" si="718"/>
        <v>0</v>
      </c>
      <c r="AO422" s="6">
        <f t="shared" si="718"/>
        <v>0</v>
      </c>
      <c r="AP422" s="6">
        <f t="shared" si="718"/>
        <v>0</v>
      </c>
      <c r="AQ422" s="6">
        <f t="shared" si="718"/>
        <v>0</v>
      </c>
      <c r="AR422" s="6">
        <f t="shared" si="718"/>
        <v>0</v>
      </c>
      <c r="AS422" s="6">
        <f t="shared" si="718"/>
        <v>0</v>
      </c>
      <c r="AT422" s="6">
        <f t="shared" si="718"/>
        <v>0</v>
      </c>
      <c r="AU422" s="6">
        <f t="shared" si="718"/>
        <v>0</v>
      </c>
      <c r="AV422" s="6">
        <f t="shared" si="718"/>
        <v>0</v>
      </c>
      <c r="AW422" s="6">
        <f t="shared" si="718"/>
        <v>0</v>
      </c>
      <c r="AX422" s="6">
        <f t="shared" si="718"/>
        <v>0</v>
      </c>
      <c r="AY422" s="6">
        <f t="shared" si="718"/>
        <v>0</v>
      </c>
      <c r="AZ422" s="6">
        <f t="shared" si="718"/>
        <v>0</v>
      </c>
      <c r="BA422" s="6">
        <f t="shared" si="718"/>
        <v>0</v>
      </c>
      <c r="BB422" s="6">
        <f t="shared" si="718"/>
        <v>0</v>
      </c>
      <c r="BC422" s="6">
        <f t="shared" si="718"/>
        <v>0</v>
      </c>
      <c r="BD422" s="6">
        <f t="shared" si="718"/>
        <v>0</v>
      </c>
      <c r="BE422" s="6">
        <f t="shared" si="718"/>
        <v>0</v>
      </c>
      <c r="BF422" s="6">
        <f t="shared" si="718"/>
        <v>0</v>
      </c>
      <c r="BG422" s="6">
        <f t="shared" si="718"/>
        <v>0</v>
      </c>
      <c r="BH422" s="6">
        <f t="shared" si="718"/>
        <v>0</v>
      </c>
      <c r="BI422" s="6">
        <f t="shared" si="718"/>
        <v>0</v>
      </c>
      <c r="BJ422" s="6">
        <f t="shared" si="718"/>
        <v>0</v>
      </c>
      <c r="BK422" s="6">
        <f t="shared" si="718"/>
        <v>0</v>
      </c>
      <c r="BL422" s="6">
        <f t="shared" si="718"/>
        <v>0</v>
      </c>
      <c r="BM422" s="6">
        <f t="shared" si="718"/>
        <v>0</v>
      </c>
      <c r="BN422" s="6">
        <f t="shared" si="718"/>
        <v>0</v>
      </c>
      <c r="BO422" s="6">
        <f t="shared" si="718"/>
        <v>0</v>
      </c>
      <c r="BP422" s="6">
        <f t="shared" si="718"/>
        <v>0</v>
      </c>
      <c r="BQ422" s="6">
        <f t="shared" si="718"/>
        <v>0</v>
      </c>
      <c r="BR422" s="6">
        <f t="shared" si="718"/>
        <v>0</v>
      </c>
      <c r="BS422" s="6">
        <f t="shared" si="718"/>
        <v>0</v>
      </c>
      <c r="BT422" s="6">
        <f t="shared" si="718"/>
        <v>0</v>
      </c>
      <c r="BU422" s="6">
        <f t="shared" ref="BU422:EF422" si="719">BU446</f>
        <v>0</v>
      </c>
      <c r="BV422" s="6">
        <f t="shared" si="719"/>
        <v>0</v>
      </c>
      <c r="BW422" s="6">
        <f t="shared" si="719"/>
        <v>0</v>
      </c>
      <c r="BX422" s="6">
        <f t="shared" si="719"/>
        <v>0</v>
      </c>
      <c r="BY422" s="6">
        <f t="shared" si="719"/>
        <v>0</v>
      </c>
      <c r="BZ422" s="6">
        <f t="shared" si="719"/>
        <v>0</v>
      </c>
      <c r="CA422" s="6">
        <f t="shared" si="719"/>
        <v>0</v>
      </c>
      <c r="CB422" s="6">
        <f t="shared" si="719"/>
        <v>0</v>
      </c>
      <c r="CC422" s="6">
        <f t="shared" si="719"/>
        <v>0</v>
      </c>
      <c r="CD422" s="6">
        <f t="shared" si="719"/>
        <v>0</v>
      </c>
      <c r="CE422" s="6">
        <f t="shared" si="719"/>
        <v>0</v>
      </c>
      <c r="CF422" s="6">
        <f t="shared" si="719"/>
        <v>0</v>
      </c>
      <c r="CG422" s="6">
        <f t="shared" si="719"/>
        <v>0</v>
      </c>
      <c r="CH422" s="6">
        <f t="shared" si="719"/>
        <v>0</v>
      </c>
      <c r="CI422" s="6">
        <f t="shared" si="719"/>
        <v>0</v>
      </c>
      <c r="CJ422" s="6">
        <f t="shared" si="719"/>
        <v>0</v>
      </c>
      <c r="CK422" s="6">
        <f t="shared" si="719"/>
        <v>0</v>
      </c>
      <c r="CL422" s="6">
        <f t="shared" si="719"/>
        <v>0</v>
      </c>
      <c r="CM422" s="6">
        <f t="shared" si="719"/>
        <v>0</v>
      </c>
      <c r="CN422" s="6">
        <f t="shared" si="719"/>
        <v>0</v>
      </c>
      <c r="CO422" s="6">
        <f t="shared" si="719"/>
        <v>0</v>
      </c>
      <c r="CP422" s="6">
        <f t="shared" si="719"/>
        <v>0</v>
      </c>
      <c r="CQ422" s="6">
        <f t="shared" si="719"/>
        <v>0</v>
      </c>
      <c r="CR422" s="6">
        <f t="shared" si="719"/>
        <v>0</v>
      </c>
      <c r="CS422" s="6">
        <f t="shared" si="719"/>
        <v>0</v>
      </c>
      <c r="CT422" s="6">
        <f t="shared" si="719"/>
        <v>0</v>
      </c>
      <c r="CU422" s="6">
        <f t="shared" si="719"/>
        <v>0</v>
      </c>
      <c r="CV422" s="6">
        <f t="shared" si="719"/>
        <v>0</v>
      </c>
      <c r="CW422" s="6">
        <f t="shared" si="719"/>
        <v>0</v>
      </c>
      <c r="CX422" s="6">
        <f t="shared" si="719"/>
        <v>0</v>
      </c>
      <c r="CY422" s="6">
        <f t="shared" si="719"/>
        <v>0</v>
      </c>
      <c r="CZ422" s="6">
        <f t="shared" si="719"/>
        <v>0</v>
      </c>
      <c r="DA422" s="6">
        <f t="shared" si="719"/>
        <v>0</v>
      </c>
      <c r="DB422" s="6">
        <f t="shared" si="719"/>
        <v>0</v>
      </c>
      <c r="DC422" s="6">
        <f t="shared" si="719"/>
        <v>0</v>
      </c>
      <c r="DD422" s="6">
        <f t="shared" si="719"/>
        <v>0</v>
      </c>
      <c r="DE422" s="6">
        <f t="shared" si="719"/>
        <v>0</v>
      </c>
      <c r="DF422" s="6">
        <f t="shared" si="719"/>
        <v>0</v>
      </c>
      <c r="DG422" s="6">
        <f t="shared" si="719"/>
        <v>0</v>
      </c>
      <c r="DH422" s="6">
        <f t="shared" si="719"/>
        <v>0</v>
      </c>
      <c r="DI422" s="6">
        <f t="shared" si="719"/>
        <v>0</v>
      </c>
      <c r="DJ422" s="6">
        <f t="shared" si="719"/>
        <v>0</v>
      </c>
      <c r="DK422" s="6">
        <f t="shared" si="719"/>
        <v>0</v>
      </c>
      <c r="DL422" s="6">
        <f t="shared" si="719"/>
        <v>0</v>
      </c>
      <c r="DM422" s="6">
        <f t="shared" si="719"/>
        <v>0</v>
      </c>
      <c r="DN422" s="6">
        <f t="shared" si="719"/>
        <v>0</v>
      </c>
      <c r="DO422" s="6">
        <f t="shared" si="719"/>
        <v>0</v>
      </c>
      <c r="DP422" s="6">
        <f t="shared" si="719"/>
        <v>0</v>
      </c>
      <c r="DQ422" s="6">
        <f t="shared" si="719"/>
        <v>0</v>
      </c>
      <c r="DR422" s="6">
        <f t="shared" si="719"/>
        <v>0</v>
      </c>
      <c r="DS422" s="6">
        <f t="shared" si="719"/>
        <v>0</v>
      </c>
      <c r="DT422" s="6">
        <f t="shared" si="719"/>
        <v>0</v>
      </c>
      <c r="DU422" s="6">
        <f t="shared" si="719"/>
        <v>0</v>
      </c>
      <c r="DV422" s="6">
        <f t="shared" si="719"/>
        <v>0</v>
      </c>
      <c r="DW422" s="6">
        <f t="shared" si="719"/>
        <v>0</v>
      </c>
      <c r="DX422" s="6">
        <f t="shared" si="719"/>
        <v>0</v>
      </c>
      <c r="DY422" s="6">
        <f t="shared" si="719"/>
        <v>0</v>
      </c>
      <c r="DZ422" s="6">
        <f t="shared" si="719"/>
        <v>0</v>
      </c>
      <c r="EA422" s="6">
        <f t="shared" si="719"/>
        <v>0</v>
      </c>
      <c r="EB422" s="6">
        <f t="shared" si="719"/>
        <v>0</v>
      </c>
      <c r="EC422" s="6">
        <f t="shared" si="719"/>
        <v>0</v>
      </c>
      <c r="ED422" s="6">
        <f t="shared" si="719"/>
        <v>0</v>
      </c>
      <c r="EE422" s="6">
        <f t="shared" si="719"/>
        <v>0</v>
      </c>
      <c r="EF422" s="6">
        <f t="shared" si="719"/>
        <v>0</v>
      </c>
      <c r="EG422" s="6">
        <f t="shared" ref="EG422:FA422" si="720">EG446</f>
        <v>0</v>
      </c>
      <c r="EH422" s="6">
        <f t="shared" si="720"/>
        <v>0</v>
      </c>
      <c r="EI422" s="6">
        <f t="shared" si="720"/>
        <v>0</v>
      </c>
      <c r="EJ422" s="6">
        <f t="shared" si="720"/>
        <v>0</v>
      </c>
      <c r="EK422" s="6">
        <f t="shared" si="720"/>
        <v>0</v>
      </c>
      <c r="EL422" s="6">
        <f t="shared" si="720"/>
        <v>0</v>
      </c>
      <c r="EM422" s="6">
        <f t="shared" si="720"/>
        <v>0</v>
      </c>
      <c r="EN422" s="6">
        <f t="shared" si="720"/>
        <v>0</v>
      </c>
      <c r="EO422" s="6">
        <f t="shared" si="720"/>
        <v>0</v>
      </c>
      <c r="EP422" s="6">
        <f t="shared" si="720"/>
        <v>0</v>
      </c>
      <c r="EQ422" s="6">
        <f t="shared" si="720"/>
        <v>0</v>
      </c>
      <c r="ER422" s="6">
        <f t="shared" si="720"/>
        <v>0</v>
      </c>
      <c r="ES422" s="6">
        <f t="shared" si="720"/>
        <v>0</v>
      </c>
      <c r="ET422" s="6">
        <f t="shared" si="720"/>
        <v>0</v>
      </c>
      <c r="EU422" s="6">
        <f t="shared" si="720"/>
        <v>0</v>
      </c>
      <c r="EV422" s="6">
        <f t="shared" si="720"/>
        <v>0</v>
      </c>
      <c r="EW422" s="6">
        <f t="shared" si="720"/>
        <v>0</v>
      </c>
      <c r="EX422" s="6">
        <f t="shared" si="720"/>
        <v>0</v>
      </c>
      <c r="EY422" s="6">
        <f t="shared" si="720"/>
        <v>0</v>
      </c>
      <c r="EZ422" s="6">
        <f t="shared" si="720"/>
        <v>0</v>
      </c>
      <c r="FA422" s="6">
        <f t="shared" si="720"/>
        <v>0</v>
      </c>
    </row>
    <row r="423" spans="2:157" x14ac:dyDescent="0.35">
      <c r="C423" s="2" t="s">
        <v>165</v>
      </c>
      <c r="H423" s="6">
        <f>H447</f>
        <v>0</v>
      </c>
      <c r="I423" s="6">
        <f t="shared" ref="I423:BT423" si="721">I447</f>
        <v>0</v>
      </c>
      <c r="J423" s="6">
        <f t="shared" si="721"/>
        <v>0</v>
      </c>
      <c r="K423" s="6">
        <f t="shared" si="721"/>
        <v>0</v>
      </c>
      <c r="L423" s="6">
        <f t="shared" si="721"/>
        <v>0</v>
      </c>
      <c r="M423" s="6">
        <f t="shared" si="721"/>
        <v>0</v>
      </c>
      <c r="N423" s="6">
        <f t="shared" si="721"/>
        <v>0</v>
      </c>
      <c r="O423" s="6">
        <f t="shared" si="721"/>
        <v>0</v>
      </c>
      <c r="P423" s="6">
        <f t="shared" si="721"/>
        <v>0</v>
      </c>
      <c r="Q423" s="6">
        <f t="shared" si="721"/>
        <v>0</v>
      </c>
      <c r="R423" s="6">
        <f t="shared" si="721"/>
        <v>0</v>
      </c>
      <c r="S423" s="6">
        <f t="shared" si="721"/>
        <v>0</v>
      </c>
      <c r="T423" s="6">
        <f t="shared" si="721"/>
        <v>0</v>
      </c>
      <c r="U423" s="6">
        <f t="shared" si="721"/>
        <v>0</v>
      </c>
      <c r="V423" s="6">
        <f t="shared" si="721"/>
        <v>0</v>
      </c>
      <c r="W423" s="6">
        <f t="shared" si="721"/>
        <v>0</v>
      </c>
      <c r="X423" s="6">
        <f t="shared" si="721"/>
        <v>0</v>
      </c>
      <c r="Y423" s="6">
        <f t="shared" si="721"/>
        <v>0</v>
      </c>
      <c r="Z423" s="6">
        <f t="shared" si="721"/>
        <v>0</v>
      </c>
      <c r="AA423" s="6">
        <f t="shared" si="721"/>
        <v>0</v>
      </c>
      <c r="AB423" s="6">
        <f t="shared" si="721"/>
        <v>0</v>
      </c>
      <c r="AC423" s="6">
        <f t="shared" si="721"/>
        <v>0</v>
      </c>
      <c r="AD423" s="6">
        <f t="shared" si="721"/>
        <v>0</v>
      </c>
      <c r="AE423" s="6">
        <f t="shared" si="721"/>
        <v>0</v>
      </c>
      <c r="AF423" s="6">
        <f t="shared" si="721"/>
        <v>0</v>
      </c>
      <c r="AG423" s="6">
        <f t="shared" si="721"/>
        <v>0</v>
      </c>
      <c r="AH423" s="6">
        <f t="shared" si="721"/>
        <v>0</v>
      </c>
      <c r="AI423" s="6">
        <f t="shared" si="721"/>
        <v>0</v>
      </c>
      <c r="AJ423" s="6">
        <f t="shared" si="721"/>
        <v>0</v>
      </c>
      <c r="AK423" s="6">
        <f t="shared" si="721"/>
        <v>0</v>
      </c>
      <c r="AL423" s="6">
        <f t="shared" si="721"/>
        <v>0</v>
      </c>
      <c r="AM423" s="6">
        <f t="shared" si="721"/>
        <v>0</v>
      </c>
      <c r="AN423" s="6">
        <f t="shared" si="721"/>
        <v>0</v>
      </c>
      <c r="AO423" s="6">
        <f t="shared" si="721"/>
        <v>0</v>
      </c>
      <c r="AP423" s="6">
        <f t="shared" si="721"/>
        <v>0</v>
      </c>
      <c r="AQ423" s="6">
        <f t="shared" si="721"/>
        <v>0</v>
      </c>
      <c r="AR423" s="6">
        <f t="shared" si="721"/>
        <v>0</v>
      </c>
      <c r="AS423" s="6">
        <f t="shared" si="721"/>
        <v>0</v>
      </c>
      <c r="AT423" s="6">
        <f t="shared" si="721"/>
        <v>0</v>
      </c>
      <c r="AU423" s="6">
        <f t="shared" si="721"/>
        <v>0</v>
      </c>
      <c r="AV423" s="6">
        <f t="shared" si="721"/>
        <v>0</v>
      </c>
      <c r="AW423" s="6">
        <f t="shared" si="721"/>
        <v>0</v>
      </c>
      <c r="AX423" s="6">
        <f t="shared" si="721"/>
        <v>0</v>
      </c>
      <c r="AY423" s="6">
        <f t="shared" si="721"/>
        <v>0</v>
      </c>
      <c r="AZ423" s="6">
        <f t="shared" si="721"/>
        <v>0</v>
      </c>
      <c r="BA423" s="6">
        <f t="shared" si="721"/>
        <v>0</v>
      </c>
      <c r="BB423" s="6">
        <f t="shared" si="721"/>
        <v>0</v>
      </c>
      <c r="BC423" s="6">
        <f t="shared" si="721"/>
        <v>0</v>
      </c>
      <c r="BD423" s="6">
        <f t="shared" si="721"/>
        <v>0</v>
      </c>
      <c r="BE423" s="6">
        <f t="shared" si="721"/>
        <v>0</v>
      </c>
      <c r="BF423" s="6">
        <f t="shared" si="721"/>
        <v>0</v>
      </c>
      <c r="BG423" s="6">
        <f t="shared" si="721"/>
        <v>0</v>
      </c>
      <c r="BH423" s="6">
        <f t="shared" si="721"/>
        <v>0</v>
      </c>
      <c r="BI423" s="6">
        <f t="shared" si="721"/>
        <v>0</v>
      </c>
      <c r="BJ423" s="6">
        <f t="shared" si="721"/>
        <v>0</v>
      </c>
      <c r="BK423" s="6">
        <f t="shared" si="721"/>
        <v>0</v>
      </c>
      <c r="BL423" s="6">
        <f t="shared" si="721"/>
        <v>0</v>
      </c>
      <c r="BM423" s="6">
        <f t="shared" si="721"/>
        <v>0</v>
      </c>
      <c r="BN423" s="6">
        <f t="shared" si="721"/>
        <v>0</v>
      </c>
      <c r="BO423" s="6">
        <f t="shared" si="721"/>
        <v>0</v>
      </c>
      <c r="BP423" s="6">
        <f t="shared" si="721"/>
        <v>0</v>
      </c>
      <c r="BQ423" s="6">
        <f t="shared" si="721"/>
        <v>0</v>
      </c>
      <c r="BR423" s="6">
        <f t="shared" si="721"/>
        <v>0</v>
      </c>
      <c r="BS423" s="6">
        <f t="shared" si="721"/>
        <v>0</v>
      </c>
      <c r="BT423" s="6">
        <f t="shared" si="721"/>
        <v>0</v>
      </c>
      <c r="BU423" s="6">
        <f t="shared" ref="BU423:EF423" si="722">BU447</f>
        <v>0</v>
      </c>
      <c r="BV423" s="6">
        <f t="shared" si="722"/>
        <v>0</v>
      </c>
      <c r="BW423" s="6">
        <f t="shared" si="722"/>
        <v>0</v>
      </c>
      <c r="BX423" s="6">
        <f t="shared" si="722"/>
        <v>0</v>
      </c>
      <c r="BY423" s="6">
        <f t="shared" si="722"/>
        <v>0</v>
      </c>
      <c r="BZ423" s="6">
        <f t="shared" si="722"/>
        <v>0</v>
      </c>
      <c r="CA423" s="6">
        <f t="shared" si="722"/>
        <v>0</v>
      </c>
      <c r="CB423" s="6">
        <f t="shared" si="722"/>
        <v>0</v>
      </c>
      <c r="CC423" s="6">
        <f t="shared" si="722"/>
        <v>0</v>
      </c>
      <c r="CD423" s="6">
        <f t="shared" si="722"/>
        <v>0</v>
      </c>
      <c r="CE423" s="6">
        <f t="shared" si="722"/>
        <v>0</v>
      </c>
      <c r="CF423" s="6">
        <f t="shared" si="722"/>
        <v>0</v>
      </c>
      <c r="CG423" s="6">
        <f t="shared" si="722"/>
        <v>0</v>
      </c>
      <c r="CH423" s="6">
        <f t="shared" si="722"/>
        <v>0</v>
      </c>
      <c r="CI423" s="6">
        <f t="shared" si="722"/>
        <v>0</v>
      </c>
      <c r="CJ423" s="6">
        <f t="shared" si="722"/>
        <v>0</v>
      </c>
      <c r="CK423" s="6">
        <f t="shared" si="722"/>
        <v>0</v>
      </c>
      <c r="CL423" s="6">
        <f t="shared" si="722"/>
        <v>0</v>
      </c>
      <c r="CM423" s="6">
        <f t="shared" si="722"/>
        <v>0</v>
      </c>
      <c r="CN423" s="6">
        <f t="shared" si="722"/>
        <v>0</v>
      </c>
      <c r="CO423" s="6">
        <f t="shared" si="722"/>
        <v>0</v>
      </c>
      <c r="CP423" s="6">
        <f t="shared" si="722"/>
        <v>0</v>
      </c>
      <c r="CQ423" s="6">
        <f t="shared" si="722"/>
        <v>0</v>
      </c>
      <c r="CR423" s="6">
        <f t="shared" si="722"/>
        <v>0</v>
      </c>
      <c r="CS423" s="6">
        <f t="shared" si="722"/>
        <v>0</v>
      </c>
      <c r="CT423" s="6">
        <f t="shared" si="722"/>
        <v>0</v>
      </c>
      <c r="CU423" s="6">
        <f t="shared" si="722"/>
        <v>0</v>
      </c>
      <c r="CV423" s="6">
        <f t="shared" si="722"/>
        <v>0</v>
      </c>
      <c r="CW423" s="6">
        <f t="shared" si="722"/>
        <v>0</v>
      </c>
      <c r="CX423" s="6">
        <f t="shared" si="722"/>
        <v>0</v>
      </c>
      <c r="CY423" s="6">
        <f t="shared" si="722"/>
        <v>0</v>
      </c>
      <c r="CZ423" s="6">
        <f t="shared" si="722"/>
        <v>0</v>
      </c>
      <c r="DA423" s="6">
        <f t="shared" si="722"/>
        <v>0</v>
      </c>
      <c r="DB423" s="6">
        <f t="shared" si="722"/>
        <v>0</v>
      </c>
      <c r="DC423" s="6">
        <f t="shared" si="722"/>
        <v>0</v>
      </c>
      <c r="DD423" s="6">
        <f t="shared" si="722"/>
        <v>0</v>
      </c>
      <c r="DE423" s="6">
        <f t="shared" si="722"/>
        <v>0</v>
      </c>
      <c r="DF423" s="6">
        <f t="shared" si="722"/>
        <v>0</v>
      </c>
      <c r="DG423" s="6">
        <f t="shared" si="722"/>
        <v>0</v>
      </c>
      <c r="DH423" s="6">
        <f t="shared" si="722"/>
        <v>0</v>
      </c>
      <c r="DI423" s="6">
        <f t="shared" si="722"/>
        <v>0</v>
      </c>
      <c r="DJ423" s="6">
        <f t="shared" si="722"/>
        <v>0</v>
      </c>
      <c r="DK423" s="6">
        <f t="shared" si="722"/>
        <v>0</v>
      </c>
      <c r="DL423" s="6">
        <f t="shared" si="722"/>
        <v>0</v>
      </c>
      <c r="DM423" s="6">
        <f t="shared" si="722"/>
        <v>0</v>
      </c>
      <c r="DN423" s="6">
        <f t="shared" si="722"/>
        <v>0</v>
      </c>
      <c r="DO423" s="6">
        <f t="shared" si="722"/>
        <v>0</v>
      </c>
      <c r="DP423" s="6">
        <f t="shared" si="722"/>
        <v>0</v>
      </c>
      <c r="DQ423" s="6">
        <f t="shared" si="722"/>
        <v>0</v>
      </c>
      <c r="DR423" s="6">
        <f t="shared" si="722"/>
        <v>0</v>
      </c>
      <c r="DS423" s="6">
        <f t="shared" si="722"/>
        <v>0</v>
      </c>
      <c r="DT423" s="6">
        <f t="shared" si="722"/>
        <v>0</v>
      </c>
      <c r="DU423" s="6">
        <f t="shared" si="722"/>
        <v>0</v>
      </c>
      <c r="DV423" s="6">
        <f t="shared" si="722"/>
        <v>0</v>
      </c>
      <c r="DW423" s="6">
        <f t="shared" si="722"/>
        <v>0</v>
      </c>
      <c r="DX423" s="6">
        <f t="shared" si="722"/>
        <v>0</v>
      </c>
      <c r="DY423" s="6">
        <f t="shared" si="722"/>
        <v>0</v>
      </c>
      <c r="DZ423" s="6">
        <f t="shared" si="722"/>
        <v>0</v>
      </c>
      <c r="EA423" s="6">
        <f t="shared" si="722"/>
        <v>0</v>
      </c>
      <c r="EB423" s="6">
        <f t="shared" si="722"/>
        <v>0</v>
      </c>
      <c r="EC423" s="6">
        <f t="shared" si="722"/>
        <v>0</v>
      </c>
      <c r="ED423" s="6">
        <f t="shared" si="722"/>
        <v>0</v>
      </c>
      <c r="EE423" s="6">
        <f t="shared" si="722"/>
        <v>0</v>
      </c>
      <c r="EF423" s="6">
        <f t="shared" si="722"/>
        <v>0</v>
      </c>
      <c r="EG423" s="6">
        <f t="shared" ref="EG423:FA423" si="723">EG447</f>
        <v>0</v>
      </c>
      <c r="EH423" s="6">
        <f t="shared" si="723"/>
        <v>0</v>
      </c>
      <c r="EI423" s="6">
        <f t="shared" si="723"/>
        <v>0</v>
      </c>
      <c r="EJ423" s="6">
        <f t="shared" si="723"/>
        <v>0</v>
      </c>
      <c r="EK423" s="6">
        <f t="shared" si="723"/>
        <v>0</v>
      </c>
      <c r="EL423" s="6">
        <f t="shared" si="723"/>
        <v>0</v>
      </c>
      <c r="EM423" s="6">
        <f t="shared" si="723"/>
        <v>0</v>
      </c>
      <c r="EN423" s="6">
        <f t="shared" si="723"/>
        <v>0</v>
      </c>
      <c r="EO423" s="6">
        <f t="shared" si="723"/>
        <v>0</v>
      </c>
      <c r="EP423" s="6">
        <f t="shared" si="723"/>
        <v>0</v>
      </c>
      <c r="EQ423" s="6">
        <f t="shared" si="723"/>
        <v>0</v>
      </c>
      <c r="ER423" s="6">
        <f t="shared" si="723"/>
        <v>0</v>
      </c>
      <c r="ES423" s="6">
        <f t="shared" si="723"/>
        <v>0</v>
      </c>
      <c r="ET423" s="6">
        <f t="shared" si="723"/>
        <v>0</v>
      </c>
      <c r="EU423" s="6">
        <f t="shared" si="723"/>
        <v>0</v>
      </c>
      <c r="EV423" s="6">
        <f t="shared" si="723"/>
        <v>0</v>
      </c>
      <c r="EW423" s="6">
        <f t="shared" si="723"/>
        <v>0</v>
      </c>
      <c r="EX423" s="6">
        <f t="shared" si="723"/>
        <v>0</v>
      </c>
      <c r="EY423" s="6">
        <f t="shared" si="723"/>
        <v>0</v>
      </c>
      <c r="EZ423" s="6">
        <f t="shared" si="723"/>
        <v>0</v>
      </c>
      <c r="FA423" s="6">
        <f t="shared" si="723"/>
        <v>0</v>
      </c>
    </row>
    <row r="424" spans="2:157" x14ac:dyDescent="0.35">
      <c r="C424" s="2" t="s">
        <v>137</v>
      </c>
      <c r="H424" s="6">
        <f>H421+H422-H423</f>
        <v>0</v>
      </c>
      <c r="I424" s="6">
        <f t="shared" ref="I424:BT424" si="724">I421+I422-I423</f>
        <v>0</v>
      </c>
      <c r="J424" s="6">
        <f t="shared" si="724"/>
        <v>0</v>
      </c>
      <c r="K424" s="6">
        <f t="shared" si="724"/>
        <v>0</v>
      </c>
      <c r="L424" s="6">
        <f t="shared" si="724"/>
        <v>0</v>
      </c>
      <c r="M424" s="6">
        <f t="shared" si="724"/>
        <v>0</v>
      </c>
      <c r="N424" s="6">
        <f t="shared" si="724"/>
        <v>0</v>
      </c>
      <c r="O424" s="6">
        <f t="shared" si="724"/>
        <v>0</v>
      </c>
      <c r="P424" s="6">
        <f t="shared" si="724"/>
        <v>0</v>
      </c>
      <c r="Q424" s="6">
        <f t="shared" si="724"/>
        <v>0</v>
      </c>
      <c r="R424" s="6">
        <f t="shared" si="724"/>
        <v>0</v>
      </c>
      <c r="S424" s="6">
        <f t="shared" si="724"/>
        <v>0</v>
      </c>
      <c r="T424" s="6">
        <f t="shared" si="724"/>
        <v>0</v>
      </c>
      <c r="U424" s="6">
        <f t="shared" si="724"/>
        <v>0</v>
      </c>
      <c r="V424" s="6">
        <f t="shared" si="724"/>
        <v>0</v>
      </c>
      <c r="W424" s="6">
        <f t="shared" si="724"/>
        <v>0</v>
      </c>
      <c r="X424" s="6">
        <f t="shared" si="724"/>
        <v>0</v>
      </c>
      <c r="Y424" s="6">
        <f t="shared" si="724"/>
        <v>0</v>
      </c>
      <c r="Z424" s="6">
        <f t="shared" si="724"/>
        <v>0</v>
      </c>
      <c r="AA424" s="6">
        <f t="shared" si="724"/>
        <v>0</v>
      </c>
      <c r="AB424" s="6">
        <f t="shared" si="724"/>
        <v>0</v>
      </c>
      <c r="AC424" s="6">
        <f t="shared" si="724"/>
        <v>0</v>
      </c>
      <c r="AD424" s="6">
        <f t="shared" si="724"/>
        <v>0</v>
      </c>
      <c r="AE424" s="6">
        <f t="shared" si="724"/>
        <v>0</v>
      </c>
      <c r="AF424" s="6">
        <f t="shared" si="724"/>
        <v>0</v>
      </c>
      <c r="AG424" s="6">
        <f t="shared" si="724"/>
        <v>0</v>
      </c>
      <c r="AH424" s="6">
        <f t="shared" si="724"/>
        <v>0</v>
      </c>
      <c r="AI424" s="6">
        <f t="shared" si="724"/>
        <v>0</v>
      </c>
      <c r="AJ424" s="6">
        <f t="shared" si="724"/>
        <v>0</v>
      </c>
      <c r="AK424" s="6">
        <f t="shared" si="724"/>
        <v>0</v>
      </c>
      <c r="AL424" s="6">
        <f t="shared" si="724"/>
        <v>0</v>
      </c>
      <c r="AM424" s="6">
        <f t="shared" si="724"/>
        <v>0</v>
      </c>
      <c r="AN424" s="6">
        <f t="shared" si="724"/>
        <v>0</v>
      </c>
      <c r="AO424" s="6">
        <f t="shared" si="724"/>
        <v>0</v>
      </c>
      <c r="AP424" s="6">
        <f t="shared" si="724"/>
        <v>0</v>
      </c>
      <c r="AQ424" s="6">
        <f t="shared" si="724"/>
        <v>0</v>
      </c>
      <c r="AR424" s="6">
        <f t="shared" si="724"/>
        <v>0</v>
      </c>
      <c r="AS424" s="6">
        <f t="shared" si="724"/>
        <v>0</v>
      </c>
      <c r="AT424" s="6">
        <f t="shared" si="724"/>
        <v>0</v>
      </c>
      <c r="AU424" s="6">
        <f t="shared" si="724"/>
        <v>0</v>
      </c>
      <c r="AV424" s="6">
        <f t="shared" si="724"/>
        <v>0</v>
      </c>
      <c r="AW424" s="6">
        <f t="shared" si="724"/>
        <v>0</v>
      </c>
      <c r="AX424" s="6">
        <f t="shared" si="724"/>
        <v>0</v>
      </c>
      <c r="AY424" s="6">
        <f t="shared" si="724"/>
        <v>0</v>
      </c>
      <c r="AZ424" s="6">
        <f t="shared" si="724"/>
        <v>0</v>
      </c>
      <c r="BA424" s="6">
        <f t="shared" si="724"/>
        <v>0</v>
      </c>
      <c r="BB424" s="6">
        <f t="shared" si="724"/>
        <v>0</v>
      </c>
      <c r="BC424" s="6">
        <f t="shared" si="724"/>
        <v>0</v>
      </c>
      <c r="BD424" s="6">
        <f t="shared" si="724"/>
        <v>0</v>
      </c>
      <c r="BE424" s="6">
        <f t="shared" si="724"/>
        <v>0</v>
      </c>
      <c r="BF424" s="6">
        <f t="shared" si="724"/>
        <v>0</v>
      </c>
      <c r="BG424" s="6">
        <f t="shared" si="724"/>
        <v>0</v>
      </c>
      <c r="BH424" s="6">
        <f t="shared" si="724"/>
        <v>0</v>
      </c>
      <c r="BI424" s="6">
        <f t="shared" si="724"/>
        <v>0</v>
      </c>
      <c r="BJ424" s="6">
        <f t="shared" si="724"/>
        <v>0</v>
      </c>
      <c r="BK424" s="6">
        <f t="shared" si="724"/>
        <v>0</v>
      </c>
      <c r="BL424" s="6">
        <f t="shared" si="724"/>
        <v>0</v>
      </c>
      <c r="BM424" s="6">
        <f t="shared" si="724"/>
        <v>0</v>
      </c>
      <c r="BN424" s="6">
        <f t="shared" si="724"/>
        <v>0</v>
      </c>
      <c r="BO424" s="6">
        <f t="shared" si="724"/>
        <v>0</v>
      </c>
      <c r="BP424" s="6">
        <f t="shared" si="724"/>
        <v>0</v>
      </c>
      <c r="BQ424" s="6">
        <f t="shared" si="724"/>
        <v>0</v>
      </c>
      <c r="BR424" s="6">
        <f t="shared" si="724"/>
        <v>0</v>
      </c>
      <c r="BS424" s="6">
        <f t="shared" si="724"/>
        <v>0</v>
      </c>
      <c r="BT424" s="6">
        <f t="shared" si="724"/>
        <v>0</v>
      </c>
      <c r="BU424" s="6">
        <f t="shared" ref="BU424:EF424" si="725">BU421+BU422-BU423</f>
        <v>0</v>
      </c>
      <c r="BV424" s="6">
        <f t="shared" si="725"/>
        <v>0</v>
      </c>
      <c r="BW424" s="6">
        <f t="shared" si="725"/>
        <v>0</v>
      </c>
      <c r="BX424" s="6">
        <f t="shared" si="725"/>
        <v>0</v>
      </c>
      <c r="BY424" s="6">
        <f t="shared" si="725"/>
        <v>0</v>
      </c>
      <c r="BZ424" s="6">
        <f t="shared" si="725"/>
        <v>0</v>
      </c>
      <c r="CA424" s="6">
        <f t="shared" si="725"/>
        <v>0</v>
      </c>
      <c r="CB424" s="6">
        <f t="shared" si="725"/>
        <v>0</v>
      </c>
      <c r="CC424" s="6">
        <f t="shared" si="725"/>
        <v>0</v>
      </c>
      <c r="CD424" s="6">
        <f t="shared" si="725"/>
        <v>0</v>
      </c>
      <c r="CE424" s="6">
        <f t="shared" si="725"/>
        <v>0</v>
      </c>
      <c r="CF424" s="6">
        <f t="shared" si="725"/>
        <v>0</v>
      </c>
      <c r="CG424" s="6">
        <f t="shared" si="725"/>
        <v>0</v>
      </c>
      <c r="CH424" s="6">
        <f t="shared" si="725"/>
        <v>0</v>
      </c>
      <c r="CI424" s="6">
        <f t="shared" si="725"/>
        <v>0</v>
      </c>
      <c r="CJ424" s="6">
        <f t="shared" si="725"/>
        <v>0</v>
      </c>
      <c r="CK424" s="6">
        <f t="shared" si="725"/>
        <v>0</v>
      </c>
      <c r="CL424" s="6">
        <f t="shared" si="725"/>
        <v>0</v>
      </c>
      <c r="CM424" s="6">
        <f t="shared" si="725"/>
        <v>0</v>
      </c>
      <c r="CN424" s="6">
        <f t="shared" si="725"/>
        <v>0</v>
      </c>
      <c r="CO424" s="6">
        <f t="shared" si="725"/>
        <v>0</v>
      </c>
      <c r="CP424" s="6">
        <f t="shared" si="725"/>
        <v>0</v>
      </c>
      <c r="CQ424" s="6">
        <f t="shared" si="725"/>
        <v>0</v>
      </c>
      <c r="CR424" s="6">
        <f t="shared" si="725"/>
        <v>0</v>
      </c>
      <c r="CS424" s="6">
        <f t="shared" si="725"/>
        <v>0</v>
      </c>
      <c r="CT424" s="6">
        <f t="shared" si="725"/>
        <v>0</v>
      </c>
      <c r="CU424" s="6">
        <f t="shared" si="725"/>
        <v>0</v>
      </c>
      <c r="CV424" s="6">
        <f t="shared" si="725"/>
        <v>0</v>
      </c>
      <c r="CW424" s="6">
        <f t="shared" si="725"/>
        <v>0</v>
      </c>
      <c r="CX424" s="6">
        <f t="shared" si="725"/>
        <v>0</v>
      </c>
      <c r="CY424" s="6">
        <f t="shared" si="725"/>
        <v>0</v>
      </c>
      <c r="CZ424" s="6">
        <f t="shared" si="725"/>
        <v>0</v>
      </c>
      <c r="DA424" s="6">
        <f t="shared" si="725"/>
        <v>0</v>
      </c>
      <c r="DB424" s="6">
        <f t="shared" si="725"/>
        <v>0</v>
      </c>
      <c r="DC424" s="6">
        <f t="shared" si="725"/>
        <v>0</v>
      </c>
      <c r="DD424" s="6">
        <f t="shared" si="725"/>
        <v>0</v>
      </c>
      <c r="DE424" s="6">
        <f t="shared" si="725"/>
        <v>0</v>
      </c>
      <c r="DF424" s="6">
        <f t="shared" si="725"/>
        <v>0</v>
      </c>
      <c r="DG424" s="6">
        <f t="shared" si="725"/>
        <v>0</v>
      </c>
      <c r="DH424" s="6">
        <f t="shared" si="725"/>
        <v>0</v>
      </c>
      <c r="DI424" s="6">
        <f t="shared" si="725"/>
        <v>0</v>
      </c>
      <c r="DJ424" s="6">
        <f t="shared" si="725"/>
        <v>0</v>
      </c>
      <c r="DK424" s="6">
        <f t="shared" si="725"/>
        <v>0</v>
      </c>
      <c r="DL424" s="6">
        <f t="shared" si="725"/>
        <v>0</v>
      </c>
      <c r="DM424" s="6">
        <f t="shared" si="725"/>
        <v>0</v>
      </c>
      <c r="DN424" s="6">
        <f t="shared" si="725"/>
        <v>0</v>
      </c>
      <c r="DO424" s="6">
        <f t="shared" si="725"/>
        <v>0</v>
      </c>
      <c r="DP424" s="6">
        <f t="shared" si="725"/>
        <v>0</v>
      </c>
      <c r="DQ424" s="6">
        <f t="shared" si="725"/>
        <v>0</v>
      </c>
      <c r="DR424" s="6">
        <f t="shared" si="725"/>
        <v>0</v>
      </c>
      <c r="DS424" s="6">
        <f t="shared" si="725"/>
        <v>0</v>
      </c>
      <c r="DT424" s="6">
        <f t="shared" si="725"/>
        <v>0</v>
      </c>
      <c r="DU424" s="6">
        <f t="shared" si="725"/>
        <v>0</v>
      </c>
      <c r="DV424" s="6">
        <f t="shared" si="725"/>
        <v>0</v>
      </c>
      <c r="DW424" s="6">
        <f t="shared" si="725"/>
        <v>0</v>
      </c>
      <c r="DX424" s="6">
        <f t="shared" si="725"/>
        <v>0</v>
      </c>
      <c r="DY424" s="6">
        <f t="shared" si="725"/>
        <v>0</v>
      </c>
      <c r="DZ424" s="6">
        <f t="shared" si="725"/>
        <v>0</v>
      </c>
      <c r="EA424" s="6">
        <f t="shared" si="725"/>
        <v>0</v>
      </c>
      <c r="EB424" s="6">
        <f t="shared" si="725"/>
        <v>0</v>
      </c>
      <c r="EC424" s="6">
        <f t="shared" si="725"/>
        <v>0</v>
      </c>
      <c r="ED424" s="6">
        <f t="shared" si="725"/>
        <v>0</v>
      </c>
      <c r="EE424" s="6">
        <f t="shared" si="725"/>
        <v>0</v>
      </c>
      <c r="EF424" s="6">
        <f t="shared" si="725"/>
        <v>0</v>
      </c>
      <c r="EG424" s="6">
        <f t="shared" ref="EG424:FA424" si="726">EG421+EG422-EG423</f>
        <v>0</v>
      </c>
      <c r="EH424" s="6">
        <f t="shared" si="726"/>
        <v>0</v>
      </c>
      <c r="EI424" s="6">
        <f t="shared" si="726"/>
        <v>0</v>
      </c>
      <c r="EJ424" s="6">
        <f t="shared" si="726"/>
        <v>0</v>
      </c>
      <c r="EK424" s="6">
        <f t="shared" si="726"/>
        <v>0</v>
      </c>
      <c r="EL424" s="6">
        <f t="shared" si="726"/>
        <v>0</v>
      </c>
      <c r="EM424" s="6">
        <f t="shared" si="726"/>
        <v>0</v>
      </c>
      <c r="EN424" s="6">
        <f t="shared" si="726"/>
        <v>0</v>
      </c>
      <c r="EO424" s="6">
        <f t="shared" si="726"/>
        <v>0</v>
      </c>
      <c r="EP424" s="6">
        <f t="shared" si="726"/>
        <v>0</v>
      </c>
      <c r="EQ424" s="6">
        <f t="shared" si="726"/>
        <v>0</v>
      </c>
      <c r="ER424" s="6">
        <f t="shared" si="726"/>
        <v>0</v>
      </c>
      <c r="ES424" s="6">
        <f t="shared" si="726"/>
        <v>0</v>
      </c>
      <c r="ET424" s="6">
        <f t="shared" si="726"/>
        <v>0</v>
      </c>
      <c r="EU424" s="6">
        <f t="shared" si="726"/>
        <v>0</v>
      </c>
      <c r="EV424" s="6">
        <f t="shared" si="726"/>
        <v>0</v>
      </c>
      <c r="EW424" s="6">
        <f t="shared" si="726"/>
        <v>0</v>
      </c>
      <c r="EX424" s="6">
        <f t="shared" si="726"/>
        <v>0</v>
      </c>
      <c r="EY424" s="6">
        <f t="shared" si="726"/>
        <v>0</v>
      </c>
      <c r="EZ424" s="6">
        <f t="shared" si="726"/>
        <v>0</v>
      </c>
      <c r="FA424" s="6">
        <f t="shared" si="726"/>
        <v>0</v>
      </c>
    </row>
    <row r="426" spans="2:157" x14ac:dyDescent="0.35">
      <c r="C426" s="2" t="s">
        <v>188</v>
      </c>
      <c r="H426" s="6">
        <f>G443</f>
        <v>0</v>
      </c>
      <c r="I426" s="6">
        <f t="shared" ref="I426:BT426" si="727">H443</f>
        <v>1E-4</v>
      </c>
      <c r="J426" s="6">
        <f t="shared" si="727"/>
        <v>2.0000000000000001E-4</v>
      </c>
      <c r="K426" s="6">
        <f t="shared" si="727"/>
        <v>3.0000000000000003E-4</v>
      </c>
      <c r="L426" s="6">
        <f t="shared" si="727"/>
        <v>4.0000000000000002E-4</v>
      </c>
      <c r="M426" s="6">
        <f t="shared" si="727"/>
        <v>5.0000000000000001E-4</v>
      </c>
      <c r="N426" s="6">
        <f t="shared" si="727"/>
        <v>6.0000000000000006E-4</v>
      </c>
      <c r="O426" s="6">
        <f t="shared" si="727"/>
        <v>35252.123325</v>
      </c>
      <c r="P426" s="6">
        <f t="shared" si="727"/>
        <v>35252.123424999998</v>
      </c>
      <c r="Q426" s="6">
        <f t="shared" si="727"/>
        <v>171038.07762500001</v>
      </c>
      <c r="R426" s="6">
        <f t="shared" si="727"/>
        <v>861718.55620000011</v>
      </c>
      <c r="S426" s="6">
        <f t="shared" si="727"/>
        <v>1723437.1117000002</v>
      </c>
      <c r="T426" s="6">
        <f t="shared" si="727"/>
        <v>2611268.3507000003</v>
      </c>
      <c r="U426" s="6">
        <f t="shared" si="727"/>
        <v>1703807.1156920004</v>
      </c>
      <c r="V426" s="6">
        <f t="shared" si="727"/>
        <v>1703807.1156920004</v>
      </c>
      <c r="W426" s="6">
        <f t="shared" si="727"/>
        <v>1692614.9751178429</v>
      </c>
      <c r="X426" s="6">
        <f t="shared" si="727"/>
        <v>1667929.5338430153</v>
      </c>
      <c r="Y426" s="6">
        <f t="shared" si="727"/>
        <v>1643244.0925681877</v>
      </c>
      <c r="Z426" s="6">
        <f t="shared" si="727"/>
        <v>1618558.6512933602</v>
      </c>
      <c r="AA426" s="6">
        <f t="shared" si="727"/>
        <v>1595469.3531556712</v>
      </c>
      <c r="AB426" s="6">
        <f t="shared" si="727"/>
        <v>1516412.6804296109</v>
      </c>
      <c r="AC426" s="6">
        <f t="shared" si="727"/>
        <v>1437356.0077035506</v>
      </c>
      <c r="AD426" s="6">
        <f t="shared" si="727"/>
        <v>1358299.3349774904</v>
      </c>
      <c r="AE426" s="6">
        <f t="shared" si="727"/>
        <v>1312313.9315920938</v>
      </c>
      <c r="AF426" s="6">
        <f t="shared" si="727"/>
        <v>1266328.5282066972</v>
      </c>
      <c r="AG426" s="6">
        <f t="shared" si="727"/>
        <v>1220343.1248213006</v>
      </c>
      <c r="AH426" s="6">
        <f t="shared" si="727"/>
        <v>1174357.721435904</v>
      </c>
      <c r="AI426" s="6">
        <f t="shared" si="727"/>
        <v>1148197.7672007775</v>
      </c>
      <c r="AJ426" s="6">
        <f t="shared" si="727"/>
        <v>1122037.812965651</v>
      </c>
      <c r="AK426" s="6">
        <f t="shared" si="727"/>
        <v>1095877.8587305245</v>
      </c>
      <c r="AL426" s="6">
        <f t="shared" si="727"/>
        <v>1069717.904495398</v>
      </c>
      <c r="AM426" s="6">
        <f t="shared" si="727"/>
        <v>1043515.0648381886</v>
      </c>
      <c r="AN426" s="6">
        <f t="shared" si="727"/>
        <v>1017312.2251809791</v>
      </c>
      <c r="AO426" s="6">
        <f t="shared" si="727"/>
        <v>991109.38552376966</v>
      </c>
      <c r="AP426" s="6">
        <f t="shared" si="727"/>
        <v>964906.54586656019</v>
      </c>
      <c r="AQ426" s="6">
        <f t="shared" si="727"/>
        <v>950005.92560526717</v>
      </c>
      <c r="AR426" s="6">
        <f t="shared" si="727"/>
        <v>935105.30534397415</v>
      </c>
      <c r="AS426" s="6">
        <f t="shared" si="727"/>
        <v>920204.68508268113</v>
      </c>
      <c r="AT426" s="6">
        <f t="shared" si="727"/>
        <v>905304.06482138811</v>
      </c>
      <c r="AU426" s="6">
        <f t="shared" si="727"/>
        <v>905304.06482138811</v>
      </c>
      <c r="AV426" s="6">
        <f t="shared" si="727"/>
        <v>905304.06482138811</v>
      </c>
      <c r="AW426" s="6">
        <f t="shared" si="727"/>
        <v>905304.06482138811</v>
      </c>
      <c r="AX426" s="6">
        <f t="shared" si="727"/>
        <v>905304.06482138811</v>
      </c>
      <c r="AY426" s="6">
        <f t="shared" si="727"/>
        <v>905304.06482138811</v>
      </c>
      <c r="AZ426" s="6">
        <f t="shared" si="727"/>
        <v>905304.06482138811</v>
      </c>
      <c r="BA426" s="6">
        <f t="shared" si="727"/>
        <v>905304.06482138811</v>
      </c>
      <c r="BB426" s="6">
        <f t="shared" si="727"/>
        <v>905304.06482138811</v>
      </c>
      <c r="BC426" s="6">
        <f t="shared" si="727"/>
        <v>905304.06482138811</v>
      </c>
      <c r="BD426" s="6">
        <f t="shared" si="727"/>
        <v>905304.06482138811</v>
      </c>
      <c r="BE426" s="6">
        <f t="shared" si="727"/>
        <v>905304.06482138811</v>
      </c>
      <c r="BF426" s="6">
        <f t="shared" si="727"/>
        <v>905304.06482138811</v>
      </c>
      <c r="BG426" s="6">
        <f t="shared" si="727"/>
        <v>905304.06482138811</v>
      </c>
      <c r="BH426" s="6">
        <f t="shared" si="727"/>
        <v>905304.06482138811</v>
      </c>
      <c r="BI426" s="6">
        <f t="shared" si="727"/>
        <v>905304.06482138811</v>
      </c>
      <c r="BJ426" s="6">
        <f t="shared" si="727"/>
        <v>905304.06482138811</v>
      </c>
      <c r="BK426" s="6">
        <f t="shared" si="727"/>
        <v>905304.06482138811</v>
      </c>
      <c r="BL426" s="6">
        <f t="shared" si="727"/>
        <v>905304.06482138811</v>
      </c>
      <c r="BM426" s="6">
        <f t="shared" si="727"/>
        <v>905304.06482138811</v>
      </c>
      <c r="BN426" s="6">
        <f t="shared" si="727"/>
        <v>905304.06482138811</v>
      </c>
      <c r="BO426" s="6">
        <f t="shared" si="727"/>
        <v>905304.06482138811</v>
      </c>
      <c r="BP426" s="6">
        <f t="shared" si="727"/>
        <v>905304.06482138811</v>
      </c>
      <c r="BQ426" s="6">
        <f t="shared" si="727"/>
        <v>905304.06482138811</v>
      </c>
      <c r="BR426" s="6">
        <f t="shared" si="727"/>
        <v>905304.06482138811</v>
      </c>
      <c r="BS426" s="6">
        <f t="shared" si="727"/>
        <v>905304.06482138811</v>
      </c>
      <c r="BT426" s="6">
        <f t="shared" si="727"/>
        <v>905304.06482138811</v>
      </c>
      <c r="BU426" s="6">
        <f t="shared" ref="BU426:EF426" si="728">BT443</f>
        <v>905304.06482138811</v>
      </c>
      <c r="BV426" s="6">
        <f t="shared" si="728"/>
        <v>905304.06482138811</v>
      </c>
      <c r="BW426" s="6">
        <f t="shared" si="728"/>
        <v>905304.06482138811</v>
      </c>
      <c r="BX426" s="6">
        <f t="shared" si="728"/>
        <v>905304.06482138811</v>
      </c>
      <c r="BY426" s="6">
        <f t="shared" si="728"/>
        <v>905304.06482138811</v>
      </c>
      <c r="BZ426" s="6">
        <f t="shared" si="728"/>
        <v>905304.06482138811</v>
      </c>
      <c r="CA426" s="6">
        <f t="shared" si="728"/>
        <v>905304.06482138811</v>
      </c>
      <c r="CB426" s="6">
        <f t="shared" si="728"/>
        <v>905304.06482138811</v>
      </c>
      <c r="CC426" s="6">
        <f t="shared" si="728"/>
        <v>905304.06482138811</v>
      </c>
      <c r="CD426" s="6">
        <f t="shared" si="728"/>
        <v>905304.06482138811</v>
      </c>
      <c r="CE426" s="6">
        <f t="shared" si="728"/>
        <v>905304.06482138811</v>
      </c>
      <c r="CF426" s="6">
        <f t="shared" si="728"/>
        <v>905304.06482138811</v>
      </c>
      <c r="CG426" s="6">
        <f t="shared" si="728"/>
        <v>905304.06482138811</v>
      </c>
      <c r="CH426" s="6">
        <f t="shared" si="728"/>
        <v>905304.06482138811</v>
      </c>
      <c r="CI426" s="6">
        <f t="shared" si="728"/>
        <v>905304.06482138811</v>
      </c>
      <c r="CJ426" s="6">
        <f t="shared" si="728"/>
        <v>905304.06482138811</v>
      </c>
      <c r="CK426" s="6">
        <f t="shared" si="728"/>
        <v>905304.06482138811</v>
      </c>
      <c r="CL426" s="6">
        <f t="shared" si="728"/>
        <v>905304.06482138811</v>
      </c>
      <c r="CM426" s="6">
        <f t="shared" si="728"/>
        <v>905304.06482138811</v>
      </c>
      <c r="CN426" s="6">
        <f t="shared" si="728"/>
        <v>905304.06482138811</v>
      </c>
      <c r="CO426" s="6">
        <f t="shared" si="728"/>
        <v>905304.06482138811</v>
      </c>
      <c r="CP426" s="6">
        <f t="shared" si="728"/>
        <v>905304.06482138811</v>
      </c>
      <c r="CQ426" s="6">
        <f t="shared" si="728"/>
        <v>905304.06482138811</v>
      </c>
      <c r="CR426" s="6">
        <f t="shared" si="728"/>
        <v>905304.06482138811</v>
      </c>
      <c r="CS426" s="6">
        <f t="shared" si="728"/>
        <v>905304.06482138811</v>
      </c>
      <c r="CT426" s="6">
        <f t="shared" si="728"/>
        <v>905304.06482138811</v>
      </c>
      <c r="CU426" s="6">
        <f t="shared" si="728"/>
        <v>905304.06482138811</v>
      </c>
      <c r="CV426" s="6">
        <f t="shared" si="728"/>
        <v>905304.06482138811</v>
      </c>
      <c r="CW426" s="6">
        <f t="shared" si="728"/>
        <v>905304.06482138811</v>
      </c>
      <c r="CX426" s="6">
        <f t="shared" si="728"/>
        <v>905304.06482138811</v>
      </c>
      <c r="CY426" s="6">
        <f t="shared" si="728"/>
        <v>905304.06482138811</v>
      </c>
      <c r="CZ426" s="6">
        <f t="shared" si="728"/>
        <v>905304.06482138811</v>
      </c>
      <c r="DA426" s="6">
        <f t="shared" si="728"/>
        <v>905304.06482138811</v>
      </c>
      <c r="DB426" s="6">
        <f t="shared" si="728"/>
        <v>905304.06482138811</v>
      </c>
      <c r="DC426" s="6">
        <f t="shared" si="728"/>
        <v>905304.06482138811</v>
      </c>
      <c r="DD426" s="6">
        <f t="shared" si="728"/>
        <v>905304.06482138811</v>
      </c>
      <c r="DE426" s="6">
        <f t="shared" si="728"/>
        <v>905304.06482138811</v>
      </c>
      <c r="DF426" s="6">
        <f t="shared" si="728"/>
        <v>905304.06482138811</v>
      </c>
      <c r="DG426" s="6">
        <f t="shared" si="728"/>
        <v>905304.06482138811</v>
      </c>
      <c r="DH426" s="6">
        <f t="shared" si="728"/>
        <v>905304.06482138811</v>
      </c>
      <c r="DI426" s="6">
        <f t="shared" si="728"/>
        <v>905304.06482138811</v>
      </c>
      <c r="DJ426" s="6">
        <f t="shared" si="728"/>
        <v>905304.06482138811</v>
      </c>
      <c r="DK426" s="6">
        <f t="shared" si="728"/>
        <v>905304.06482138811</v>
      </c>
      <c r="DL426" s="6">
        <f t="shared" si="728"/>
        <v>905304.06482138811</v>
      </c>
      <c r="DM426" s="6">
        <f t="shared" si="728"/>
        <v>905304.06482138811</v>
      </c>
      <c r="DN426" s="6">
        <f t="shared" si="728"/>
        <v>905304.06482138811</v>
      </c>
      <c r="DO426" s="6">
        <f t="shared" si="728"/>
        <v>905304.06482138811</v>
      </c>
      <c r="DP426" s="6">
        <f t="shared" si="728"/>
        <v>905304.06482138811</v>
      </c>
      <c r="DQ426" s="6">
        <f t="shared" si="728"/>
        <v>905304.06482138811</v>
      </c>
      <c r="DR426" s="6">
        <f t="shared" si="728"/>
        <v>905304.06482138811</v>
      </c>
      <c r="DS426" s="6">
        <f t="shared" si="728"/>
        <v>905304.06482138811</v>
      </c>
      <c r="DT426" s="6">
        <f t="shared" si="728"/>
        <v>905304.06482138811</v>
      </c>
      <c r="DU426" s="6">
        <f t="shared" si="728"/>
        <v>905304.06482138811</v>
      </c>
      <c r="DV426" s="6">
        <f t="shared" si="728"/>
        <v>905304.06482138811</v>
      </c>
      <c r="DW426" s="6">
        <f t="shared" si="728"/>
        <v>905304.06482138811</v>
      </c>
      <c r="DX426" s="6">
        <f t="shared" si="728"/>
        <v>905304.06482138811</v>
      </c>
      <c r="DY426" s="6">
        <f t="shared" si="728"/>
        <v>905304.06482138811</v>
      </c>
      <c r="DZ426" s="6">
        <f t="shared" si="728"/>
        <v>905304.06482138811</v>
      </c>
      <c r="EA426" s="6">
        <f t="shared" si="728"/>
        <v>905304.06482138811</v>
      </c>
      <c r="EB426" s="6">
        <f t="shared" si="728"/>
        <v>905304.06482138811</v>
      </c>
      <c r="EC426" s="6">
        <f t="shared" si="728"/>
        <v>905304.06482138811</v>
      </c>
      <c r="ED426" s="6">
        <f t="shared" si="728"/>
        <v>905304.06482138811</v>
      </c>
      <c r="EE426" s="6">
        <f t="shared" si="728"/>
        <v>905304.06482138811</v>
      </c>
      <c r="EF426" s="6">
        <f t="shared" si="728"/>
        <v>905304.06482138811</v>
      </c>
      <c r="EG426" s="6">
        <f t="shared" ref="EG426:FA426" si="729">EF443</f>
        <v>905304.06482138811</v>
      </c>
      <c r="EH426" s="6">
        <f t="shared" si="729"/>
        <v>905304.06482138811</v>
      </c>
      <c r="EI426" s="6">
        <f t="shared" si="729"/>
        <v>905304.06482138811</v>
      </c>
      <c r="EJ426" s="6">
        <f t="shared" si="729"/>
        <v>905304.06482138811</v>
      </c>
      <c r="EK426" s="6">
        <f t="shared" si="729"/>
        <v>905304.06482138811</v>
      </c>
      <c r="EL426" s="6">
        <f t="shared" si="729"/>
        <v>905304.06482138811</v>
      </c>
      <c r="EM426" s="6">
        <f t="shared" si="729"/>
        <v>905304.06482138811</v>
      </c>
      <c r="EN426" s="6">
        <f t="shared" si="729"/>
        <v>905304.06482138811</v>
      </c>
      <c r="EO426" s="6">
        <f t="shared" si="729"/>
        <v>905304.06482138811</v>
      </c>
      <c r="EP426" s="6">
        <f t="shared" si="729"/>
        <v>905304.06482138811</v>
      </c>
      <c r="EQ426" s="6">
        <f t="shared" si="729"/>
        <v>905304.06482138811</v>
      </c>
      <c r="ER426" s="6">
        <f t="shared" si="729"/>
        <v>905304.06482138811</v>
      </c>
      <c r="ES426" s="6">
        <f t="shared" si="729"/>
        <v>905304.06482138811</v>
      </c>
      <c r="ET426" s="6">
        <f t="shared" si="729"/>
        <v>905304.06482138811</v>
      </c>
      <c r="EU426" s="6">
        <f t="shared" si="729"/>
        <v>905304.06482138811</v>
      </c>
      <c r="EV426" s="6">
        <f t="shared" si="729"/>
        <v>905304.06482138811</v>
      </c>
      <c r="EW426" s="6">
        <f t="shared" si="729"/>
        <v>905304.06482138811</v>
      </c>
      <c r="EX426" s="6">
        <f t="shared" si="729"/>
        <v>905304.06482138811</v>
      </c>
      <c r="EY426" s="6">
        <f t="shared" si="729"/>
        <v>905304.06482138811</v>
      </c>
      <c r="EZ426" s="6">
        <f t="shared" si="729"/>
        <v>905304.06482138811</v>
      </c>
      <c r="FA426" s="6">
        <f t="shared" si="729"/>
        <v>905304.06482138811</v>
      </c>
    </row>
    <row r="427" spans="2:157" x14ac:dyDescent="0.35">
      <c r="C427" s="2" t="s">
        <v>149</v>
      </c>
      <c r="H427" s="6">
        <f t="shared" ref="H427:AM427" si="730">H350</f>
        <v>0</v>
      </c>
      <c r="I427" s="6">
        <f t="shared" si="730"/>
        <v>0</v>
      </c>
      <c r="J427" s="6">
        <f t="shared" si="730"/>
        <v>0</v>
      </c>
      <c r="K427" s="6">
        <f t="shared" si="730"/>
        <v>0</v>
      </c>
      <c r="L427" s="6">
        <f t="shared" si="730"/>
        <v>0</v>
      </c>
      <c r="M427" s="6">
        <f t="shared" si="730"/>
        <v>0</v>
      </c>
      <c r="N427" s="6">
        <f t="shared" si="730"/>
        <v>0</v>
      </c>
      <c r="O427" s="6">
        <f t="shared" si="730"/>
        <v>0</v>
      </c>
      <c r="P427" s="6">
        <f t="shared" si="730"/>
        <v>0</v>
      </c>
      <c r="Q427" s="6">
        <f t="shared" si="730"/>
        <v>0</v>
      </c>
      <c r="R427" s="6">
        <f t="shared" si="730"/>
        <v>0</v>
      </c>
      <c r="S427" s="6">
        <f t="shared" si="730"/>
        <v>0</v>
      </c>
      <c r="T427" s="6">
        <f t="shared" si="730"/>
        <v>0</v>
      </c>
      <c r="U427" s="6">
        <f t="shared" si="730"/>
        <v>0</v>
      </c>
      <c r="V427" s="6">
        <f t="shared" si="730"/>
        <v>3544.7704492500029</v>
      </c>
      <c r="W427" s="6">
        <f t="shared" si="730"/>
        <v>0</v>
      </c>
      <c r="X427" s="6">
        <f t="shared" si="730"/>
        <v>0</v>
      </c>
      <c r="Y427" s="6">
        <f t="shared" si="730"/>
        <v>0</v>
      </c>
      <c r="Z427" s="6">
        <f t="shared" si="730"/>
        <v>0</v>
      </c>
      <c r="AA427" s="6">
        <f t="shared" si="730"/>
        <v>0</v>
      </c>
      <c r="AB427" s="6">
        <f t="shared" si="730"/>
        <v>0</v>
      </c>
      <c r="AC427" s="6">
        <f t="shared" si="730"/>
        <v>0</v>
      </c>
      <c r="AD427" s="6">
        <f t="shared" si="730"/>
        <v>0</v>
      </c>
      <c r="AE427" s="6">
        <f t="shared" si="730"/>
        <v>0</v>
      </c>
      <c r="AF427" s="6">
        <f t="shared" si="730"/>
        <v>0</v>
      </c>
      <c r="AG427" s="6">
        <f t="shared" si="730"/>
        <v>0</v>
      </c>
      <c r="AH427" s="6">
        <f t="shared" si="730"/>
        <v>0</v>
      </c>
      <c r="AI427" s="6">
        <f t="shared" si="730"/>
        <v>0</v>
      </c>
      <c r="AJ427" s="6">
        <f t="shared" si="730"/>
        <v>0</v>
      </c>
      <c r="AK427" s="6">
        <f t="shared" si="730"/>
        <v>0</v>
      </c>
      <c r="AL427" s="6">
        <f t="shared" si="730"/>
        <v>0</v>
      </c>
      <c r="AM427" s="6">
        <f t="shared" si="730"/>
        <v>0</v>
      </c>
      <c r="AN427" s="6">
        <f t="shared" ref="AN427:BS427" si="731">AN350</f>
        <v>0</v>
      </c>
      <c r="AO427" s="6">
        <f t="shared" si="731"/>
        <v>0</v>
      </c>
      <c r="AP427" s="6">
        <f t="shared" si="731"/>
        <v>0</v>
      </c>
      <c r="AQ427" s="6">
        <f t="shared" si="731"/>
        <v>0</v>
      </c>
      <c r="AR427" s="6">
        <f t="shared" si="731"/>
        <v>0</v>
      </c>
      <c r="AS427" s="6">
        <f t="shared" si="731"/>
        <v>0</v>
      </c>
      <c r="AT427" s="6">
        <f t="shared" si="731"/>
        <v>0</v>
      </c>
      <c r="AU427" s="6">
        <f t="shared" si="731"/>
        <v>0</v>
      </c>
      <c r="AV427" s="6">
        <f t="shared" si="731"/>
        <v>0</v>
      </c>
      <c r="AW427" s="6">
        <f t="shared" si="731"/>
        <v>0</v>
      </c>
      <c r="AX427" s="6">
        <f t="shared" si="731"/>
        <v>0</v>
      </c>
      <c r="AY427" s="6">
        <f t="shared" si="731"/>
        <v>0</v>
      </c>
      <c r="AZ427" s="6">
        <f t="shared" si="731"/>
        <v>0</v>
      </c>
      <c r="BA427" s="6">
        <f t="shared" si="731"/>
        <v>0</v>
      </c>
      <c r="BB427" s="6">
        <f t="shared" si="731"/>
        <v>0</v>
      </c>
      <c r="BC427" s="6">
        <f t="shared" si="731"/>
        <v>0</v>
      </c>
      <c r="BD427" s="6">
        <f t="shared" si="731"/>
        <v>0</v>
      </c>
      <c r="BE427" s="6">
        <f t="shared" si="731"/>
        <v>0</v>
      </c>
      <c r="BF427" s="6">
        <f t="shared" si="731"/>
        <v>0</v>
      </c>
      <c r="BG427" s="6">
        <f t="shared" si="731"/>
        <v>0</v>
      </c>
      <c r="BH427" s="6">
        <f t="shared" si="731"/>
        <v>0</v>
      </c>
      <c r="BI427" s="6">
        <f t="shared" si="731"/>
        <v>0</v>
      </c>
      <c r="BJ427" s="6">
        <f t="shared" si="731"/>
        <v>0</v>
      </c>
      <c r="BK427" s="6">
        <f t="shared" si="731"/>
        <v>0</v>
      </c>
      <c r="BL427" s="6">
        <f t="shared" si="731"/>
        <v>0</v>
      </c>
      <c r="BM427" s="6">
        <f t="shared" si="731"/>
        <v>0</v>
      </c>
      <c r="BN427" s="6">
        <f t="shared" si="731"/>
        <v>0</v>
      </c>
      <c r="BO427" s="6">
        <f t="shared" si="731"/>
        <v>0</v>
      </c>
      <c r="BP427" s="6">
        <f t="shared" si="731"/>
        <v>0</v>
      </c>
      <c r="BQ427" s="6">
        <f t="shared" si="731"/>
        <v>0</v>
      </c>
      <c r="BR427" s="6">
        <f t="shared" si="731"/>
        <v>0</v>
      </c>
      <c r="BS427" s="6">
        <f t="shared" si="731"/>
        <v>0</v>
      </c>
      <c r="BT427" s="6">
        <f t="shared" ref="BT427:CY427" si="732">BT350</f>
        <v>0</v>
      </c>
      <c r="BU427" s="6">
        <f t="shared" si="732"/>
        <v>0</v>
      </c>
      <c r="BV427" s="6">
        <f t="shared" si="732"/>
        <v>0</v>
      </c>
      <c r="BW427" s="6">
        <f t="shared" si="732"/>
        <v>0</v>
      </c>
      <c r="BX427" s="6">
        <f t="shared" si="732"/>
        <v>0</v>
      </c>
      <c r="BY427" s="6">
        <f t="shared" si="732"/>
        <v>0</v>
      </c>
      <c r="BZ427" s="6">
        <f t="shared" si="732"/>
        <v>0</v>
      </c>
      <c r="CA427" s="6">
        <f t="shared" si="732"/>
        <v>0</v>
      </c>
      <c r="CB427" s="6">
        <f t="shared" si="732"/>
        <v>0</v>
      </c>
      <c r="CC427" s="6">
        <f t="shared" si="732"/>
        <v>0</v>
      </c>
      <c r="CD427" s="6">
        <f t="shared" si="732"/>
        <v>0</v>
      </c>
      <c r="CE427" s="6">
        <f t="shared" si="732"/>
        <v>0</v>
      </c>
      <c r="CF427" s="6">
        <f t="shared" si="732"/>
        <v>0</v>
      </c>
      <c r="CG427" s="6">
        <f t="shared" si="732"/>
        <v>0</v>
      </c>
      <c r="CH427" s="6">
        <f t="shared" si="732"/>
        <v>0</v>
      </c>
      <c r="CI427" s="6">
        <f t="shared" si="732"/>
        <v>0</v>
      </c>
      <c r="CJ427" s="6">
        <f t="shared" si="732"/>
        <v>0</v>
      </c>
      <c r="CK427" s="6">
        <f t="shared" si="732"/>
        <v>0</v>
      </c>
      <c r="CL427" s="6">
        <f t="shared" si="732"/>
        <v>0</v>
      </c>
      <c r="CM427" s="6">
        <f t="shared" si="732"/>
        <v>0</v>
      </c>
      <c r="CN427" s="6">
        <f t="shared" si="732"/>
        <v>0</v>
      </c>
      <c r="CO427" s="6">
        <f t="shared" si="732"/>
        <v>0</v>
      </c>
      <c r="CP427" s="6">
        <f t="shared" si="732"/>
        <v>0</v>
      </c>
      <c r="CQ427" s="6">
        <f t="shared" si="732"/>
        <v>0</v>
      </c>
      <c r="CR427" s="6">
        <f t="shared" si="732"/>
        <v>0</v>
      </c>
      <c r="CS427" s="6">
        <f t="shared" si="732"/>
        <v>0</v>
      </c>
      <c r="CT427" s="6">
        <f t="shared" si="732"/>
        <v>0</v>
      </c>
      <c r="CU427" s="6">
        <f t="shared" si="732"/>
        <v>0</v>
      </c>
      <c r="CV427" s="6">
        <f t="shared" si="732"/>
        <v>0</v>
      </c>
      <c r="CW427" s="6">
        <f t="shared" si="732"/>
        <v>0</v>
      </c>
      <c r="CX427" s="6">
        <f t="shared" si="732"/>
        <v>0</v>
      </c>
      <c r="CY427" s="6">
        <f t="shared" si="732"/>
        <v>0</v>
      </c>
      <c r="CZ427" s="6">
        <f t="shared" ref="CZ427:EE427" si="733">CZ350</f>
        <v>0</v>
      </c>
      <c r="DA427" s="6">
        <f t="shared" si="733"/>
        <v>0</v>
      </c>
      <c r="DB427" s="6">
        <f t="shared" si="733"/>
        <v>0</v>
      </c>
      <c r="DC427" s="6">
        <f t="shared" si="733"/>
        <v>0</v>
      </c>
      <c r="DD427" s="6">
        <f t="shared" si="733"/>
        <v>0</v>
      </c>
      <c r="DE427" s="6">
        <f t="shared" si="733"/>
        <v>0</v>
      </c>
      <c r="DF427" s="6">
        <f t="shared" si="733"/>
        <v>0</v>
      </c>
      <c r="DG427" s="6">
        <f t="shared" si="733"/>
        <v>0</v>
      </c>
      <c r="DH427" s="6">
        <f t="shared" si="733"/>
        <v>0</v>
      </c>
      <c r="DI427" s="6">
        <f t="shared" si="733"/>
        <v>0</v>
      </c>
      <c r="DJ427" s="6">
        <f t="shared" si="733"/>
        <v>0</v>
      </c>
      <c r="DK427" s="6">
        <f t="shared" si="733"/>
        <v>0</v>
      </c>
      <c r="DL427" s="6">
        <f t="shared" si="733"/>
        <v>0</v>
      </c>
      <c r="DM427" s="6">
        <f t="shared" si="733"/>
        <v>0</v>
      </c>
      <c r="DN427" s="6">
        <f t="shared" si="733"/>
        <v>0</v>
      </c>
      <c r="DO427" s="6">
        <f t="shared" si="733"/>
        <v>0</v>
      </c>
      <c r="DP427" s="6">
        <f t="shared" si="733"/>
        <v>0</v>
      </c>
      <c r="DQ427" s="6">
        <f t="shared" si="733"/>
        <v>0</v>
      </c>
      <c r="DR427" s="6">
        <f t="shared" si="733"/>
        <v>0</v>
      </c>
      <c r="DS427" s="6">
        <f t="shared" si="733"/>
        <v>0</v>
      </c>
      <c r="DT427" s="6">
        <f t="shared" si="733"/>
        <v>0</v>
      </c>
      <c r="DU427" s="6">
        <f t="shared" si="733"/>
        <v>0</v>
      </c>
      <c r="DV427" s="6">
        <f t="shared" si="733"/>
        <v>0</v>
      </c>
      <c r="DW427" s="6">
        <f t="shared" si="733"/>
        <v>0</v>
      </c>
      <c r="DX427" s="6">
        <f t="shared" si="733"/>
        <v>0</v>
      </c>
      <c r="DY427" s="6">
        <f t="shared" si="733"/>
        <v>0</v>
      </c>
      <c r="DZ427" s="6">
        <f t="shared" si="733"/>
        <v>0</v>
      </c>
      <c r="EA427" s="6">
        <f t="shared" si="733"/>
        <v>0</v>
      </c>
      <c r="EB427" s="6">
        <f t="shared" si="733"/>
        <v>0</v>
      </c>
      <c r="EC427" s="6">
        <f t="shared" si="733"/>
        <v>0</v>
      </c>
      <c r="ED427" s="6">
        <f t="shared" si="733"/>
        <v>0</v>
      </c>
      <c r="EE427" s="6">
        <f t="shared" si="733"/>
        <v>0</v>
      </c>
      <c r="EF427" s="6">
        <f t="shared" ref="EF427:FA427" si="734">EF350</f>
        <v>0</v>
      </c>
      <c r="EG427" s="6">
        <f t="shared" si="734"/>
        <v>0</v>
      </c>
      <c r="EH427" s="6">
        <f t="shared" si="734"/>
        <v>0</v>
      </c>
      <c r="EI427" s="6">
        <f t="shared" si="734"/>
        <v>0</v>
      </c>
      <c r="EJ427" s="6">
        <f t="shared" si="734"/>
        <v>0</v>
      </c>
      <c r="EK427" s="6">
        <f t="shared" si="734"/>
        <v>0</v>
      </c>
      <c r="EL427" s="6">
        <f t="shared" si="734"/>
        <v>0</v>
      </c>
      <c r="EM427" s="6">
        <f t="shared" si="734"/>
        <v>0</v>
      </c>
      <c r="EN427" s="6">
        <f t="shared" si="734"/>
        <v>0</v>
      </c>
      <c r="EO427" s="6">
        <f t="shared" si="734"/>
        <v>0</v>
      </c>
      <c r="EP427" s="6">
        <f t="shared" si="734"/>
        <v>0</v>
      </c>
      <c r="EQ427" s="6">
        <f t="shared" si="734"/>
        <v>0</v>
      </c>
      <c r="ER427" s="6">
        <f t="shared" si="734"/>
        <v>0</v>
      </c>
      <c r="ES427" s="6">
        <f t="shared" si="734"/>
        <v>0</v>
      </c>
      <c r="ET427" s="6">
        <f t="shared" si="734"/>
        <v>0</v>
      </c>
      <c r="EU427" s="6">
        <f t="shared" si="734"/>
        <v>0</v>
      </c>
      <c r="EV427" s="6">
        <f t="shared" si="734"/>
        <v>0</v>
      </c>
      <c r="EW427" s="6">
        <f t="shared" si="734"/>
        <v>0</v>
      </c>
      <c r="EX427" s="6">
        <f t="shared" si="734"/>
        <v>0</v>
      </c>
      <c r="EY427" s="6">
        <f t="shared" si="734"/>
        <v>0</v>
      </c>
      <c r="EZ427" s="6">
        <f t="shared" si="734"/>
        <v>0</v>
      </c>
      <c r="FA427" s="6">
        <f t="shared" si="734"/>
        <v>0</v>
      </c>
    </row>
    <row r="428" spans="2:157" x14ac:dyDescent="0.35">
      <c r="C428" s="2" t="s">
        <v>193</v>
      </c>
      <c r="F428" s="3">
        <f>G8</f>
        <v>43190</v>
      </c>
      <c r="G428" s="2">
        <f>G104</f>
        <v>17038.071149920113</v>
      </c>
      <c r="H428" s="6">
        <f t="shared" ref="H428:AM428" si="735">(H4=$F$428)*$G$428</f>
        <v>0</v>
      </c>
      <c r="I428" s="6">
        <f t="shared" si="735"/>
        <v>0</v>
      </c>
      <c r="J428" s="6">
        <f t="shared" si="735"/>
        <v>0</v>
      </c>
      <c r="K428" s="6">
        <f t="shared" si="735"/>
        <v>0</v>
      </c>
      <c r="L428" s="6">
        <f t="shared" si="735"/>
        <v>0</v>
      </c>
      <c r="M428" s="6">
        <f t="shared" si="735"/>
        <v>0</v>
      </c>
      <c r="N428" s="6">
        <f t="shared" si="735"/>
        <v>0</v>
      </c>
      <c r="O428" s="6">
        <f t="shared" si="735"/>
        <v>0</v>
      </c>
      <c r="P428" s="6">
        <f t="shared" si="735"/>
        <v>0</v>
      </c>
      <c r="Q428" s="6">
        <f t="shared" si="735"/>
        <v>0</v>
      </c>
      <c r="R428" s="6">
        <f t="shared" si="735"/>
        <v>0</v>
      </c>
      <c r="S428" s="6">
        <f t="shared" si="735"/>
        <v>0</v>
      </c>
      <c r="T428" s="6">
        <f t="shared" si="735"/>
        <v>0</v>
      </c>
      <c r="U428" s="6">
        <f t="shared" si="735"/>
        <v>0</v>
      </c>
      <c r="V428" s="6">
        <f t="shared" si="735"/>
        <v>17038.071149920113</v>
      </c>
      <c r="W428" s="6">
        <f t="shared" si="735"/>
        <v>0</v>
      </c>
      <c r="X428" s="6">
        <f t="shared" si="735"/>
        <v>0</v>
      </c>
      <c r="Y428" s="6">
        <f t="shared" si="735"/>
        <v>0</v>
      </c>
      <c r="Z428" s="6">
        <f t="shared" si="735"/>
        <v>0</v>
      </c>
      <c r="AA428" s="6">
        <f t="shared" si="735"/>
        <v>0</v>
      </c>
      <c r="AB428" s="6">
        <f t="shared" si="735"/>
        <v>0</v>
      </c>
      <c r="AC428" s="6">
        <f t="shared" si="735"/>
        <v>0</v>
      </c>
      <c r="AD428" s="6">
        <f t="shared" si="735"/>
        <v>0</v>
      </c>
      <c r="AE428" s="6">
        <f t="shared" si="735"/>
        <v>0</v>
      </c>
      <c r="AF428" s="6">
        <f t="shared" si="735"/>
        <v>0</v>
      </c>
      <c r="AG428" s="6">
        <f t="shared" si="735"/>
        <v>0</v>
      </c>
      <c r="AH428" s="6">
        <f t="shared" si="735"/>
        <v>0</v>
      </c>
      <c r="AI428" s="6">
        <f t="shared" si="735"/>
        <v>0</v>
      </c>
      <c r="AJ428" s="6">
        <f t="shared" si="735"/>
        <v>0</v>
      </c>
      <c r="AK428" s="6">
        <f t="shared" si="735"/>
        <v>0</v>
      </c>
      <c r="AL428" s="6">
        <f t="shared" si="735"/>
        <v>0</v>
      </c>
      <c r="AM428" s="6">
        <f t="shared" si="735"/>
        <v>0</v>
      </c>
      <c r="AN428" s="6">
        <f t="shared" ref="AN428:BS428" si="736">(AN4=$F$428)*$G$428</f>
        <v>0</v>
      </c>
      <c r="AO428" s="6">
        <f t="shared" si="736"/>
        <v>0</v>
      </c>
      <c r="AP428" s="6">
        <f t="shared" si="736"/>
        <v>0</v>
      </c>
      <c r="AQ428" s="6">
        <f t="shared" si="736"/>
        <v>0</v>
      </c>
      <c r="AR428" s="6">
        <f t="shared" si="736"/>
        <v>0</v>
      </c>
      <c r="AS428" s="6">
        <f t="shared" si="736"/>
        <v>0</v>
      </c>
      <c r="AT428" s="6">
        <f t="shared" si="736"/>
        <v>0</v>
      </c>
      <c r="AU428" s="6">
        <f t="shared" si="736"/>
        <v>0</v>
      </c>
      <c r="AV428" s="6">
        <f t="shared" si="736"/>
        <v>0</v>
      </c>
      <c r="AW428" s="6">
        <f t="shared" si="736"/>
        <v>0</v>
      </c>
      <c r="AX428" s="6">
        <f t="shared" si="736"/>
        <v>0</v>
      </c>
      <c r="AY428" s="6">
        <f t="shared" si="736"/>
        <v>0</v>
      </c>
      <c r="AZ428" s="6">
        <f t="shared" si="736"/>
        <v>0</v>
      </c>
      <c r="BA428" s="6">
        <f t="shared" si="736"/>
        <v>0</v>
      </c>
      <c r="BB428" s="6">
        <f t="shared" si="736"/>
        <v>0</v>
      </c>
      <c r="BC428" s="6">
        <f t="shared" si="736"/>
        <v>0</v>
      </c>
      <c r="BD428" s="6">
        <f t="shared" si="736"/>
        <v>0</v>
      </c>
      <c r="BE428" s="6">
        <f t="shared" si="736"/>
        <v>0</v>
      </c>
      <c r="BF428" s="6">
        <f t="shared" si="736"/>
        <v>0</v>
      </c>
      <c r="BG428" s="6">
        <f t="shared" si="736"/>
        <v>0</v>
      </c>
      <c r="BH428" s="6">
        <f t="shared" si="736"/>
        <v>0</v>
      </c>
      <c r="BI428" s="6">
        <f t="shared" si="736"/>
        <v>0</v>
      </c>
      <c r="BJ428" s="6">
        <f t="shared" si="736"/>
        <v>0</v>
      </c>
      <c r="BK428" s="6">
        <f t="shared" si="736"/>
        <v>0</v>
      </c>
      <c r="BL428" s="6">
        <f t="shared" si="736"/>
        <v>0</v>
      </c>
      <c r="BM428" s="6">
        <f t="shared" si="736"/>
        <v>0</v>
      </c>
      <c r="BN428" s="6">
        <f t="shared" si="736"/>
        <v>0</v>
      </c>
      <c r="BO428" s="6">
        <f t="shared" si="736"/>
        <v>0</v>
      </c>
      <c r="BP428" s="6">
        <f t="shared" si="736"/>
        <v>0</v>
      </c>
      <c r="BQ428" s="6">
        <f t="shared" si="736"/>
        <v>0</v>
      </c>
      <c r="BR428" s="6">
        <f t="shared" si="736"/>
        <v>0</v>
      </c>
      <c r="BS428" s="6">
        <f t="shared" si="736"/>
        <v>0</v>
      </c>
      <c r="BT428" s="6">
        <f t="shared" ref="BT428:CY428" si="737">(BT4=$F$428)*$G$428</f>
        <v>0</v>
      </c>
      <c r="BU428" s="6">
        <f t="shared" si="737"/>
        <v>0</v>
      </c>
      <c r="BV428" s="6">
        <f t="shared" si="737"/>
        <v>0</v>
      </c>
      <c r="BW428" s="6">
        <f t="shared" si="737"/>
        <v>0</v>
      </c>
      <c r="BX428" s="6">
        <f t="shared" si="737"/>
        <v>0</v>
      </c>
      <c r="BY428" s="6">
        <f t="shared" si="737"/>
        <v>0</v>
      </c>
      <c r="BZ428" s="6">
        <f t="shared" si="737"/>
        <v>0</v>
      </c>
      <c r="CA428" s="6">
        <f t="shared" si="737"/>
        <v>0</v>
      </c>
      <c r="CB428" s="6">
        <f t="shared" si="737"/>
        <v>0</v>
      </c>
      <c r="CC428" s="6">
        <f t="shared" si="737"/>
        <v>0</v>
      </c>
      <c r="CD428" s="6">
        <f t="shared" si="737"/>
        <v>0</v>
      </c>
      <c r="CE428" s="6">
        <f t="shared" si="737"/>
        <v>0</v>
      </c>
      <c r="CF428" s="6">
        <f t="shared" si="737"/>
        <v>0</v>
      </c>
      <c r="CG428" s="6">
        <f t="shared" si="737"/>
        <v>0</v>
      </c>
      <c r="CH428" s="6">
        <f t="shared" si="737"/>
        <v>0</v>
      </c>
      <c r="CI428" s="6">
        <f t="shared" si="737"/>
        <v>0</v>
      </c>
      <c r="CJ428" s="6">
        <f t="shared" si="737"/>
        <v>0</v>
      </c>
      <c r="CK428" s="6">
        <f t="shared" si="737"/>
        <v>0</v>
      </c>
      <c r="CL428" s="6">
        <f t="shared" si="737"/>
        <v>0</v>
      </c>
      <c r="CM428" s="6">
        <f t="shared" si="737"/>
        <v>0</v>
      </c>
      <c r="CN428" s="6">
        <f t="shared" si="737"/>
        <v>0</v>
      </c>
      <c r="CO428" s="6">
        <f t="shared" si="737"/>
        <v>0</v>
      </c>
      <c r="CP428" s="6">
        <f t="shared" si="737"/>
        <v>0</v>
      </c>
      <c r="CQ428" s="6">
        <f t="shared" si="737"/>
        <v>0</v>
      </c>
      <c r="CR428" s="6">
        <f t="shared" si="737"/>
        <v>0</v>
      </c>
      <c r="CS428" s="6">
        <f t="shared" si="737"/>
        <v>0</v>
      </c>
      <c r="CT428" s="6">
        <f t="shared" si="737"/>
        <v>0</v>
      </c>
      <c r="CU428" s="6">
        <f t="shared" si="737"/>
        <v>0</v>
      </c>
      <c r="CV428" s="6">
        <f t="shared" si="737"/>
        <v>0</v>
      </c>
      <c r="CW428" s="6">
        <f t="shared" si="737"/>
        <v>0</v>
      </c>
      <c r="CX428" s="6">
        <f t="shared" si="737"/>
        <v>0</v>
      </c>
      <c r="CY428" s="6">
        <f t="shared" si="737"/>
        <v>0</v>
      </c>
      <c r="CZ428" s="6">
        <f t="shared" ref="CZ428:EE428" si="738">(CZ4=$F$428)*$G$428</f>
        <v>0</v>
      </c>
      <c r="DA428" s="6">
        <f t="shared" si="738"/>
        <v>0</v>
      </c>
      <c r="DB428" s="6">
        <f t="shared" si="738"/>
        <v>0</v>
      </c>
      <c r="DC428" s="6">
        <f t="shared" si="738"/>
        <v>0</v>
      </c>
      <c r="DD428" s="6">
        <f t="shared" si="738"/>
        <v>0</v>
      </c>
      <c r="DE428" s="6">
        <f t="shared" si="738"/>
        <v>0</v>
      </c>
      <c r="DF428" s="6">
        <f t="shared" si="738"/>
        <v>0</v>
      </c>
      <c r="DG428" s="6">
        <f t="shared" si="738"/>
        <v>0</v>
      </c>
      <c r="DH428" s="6">
        <f t="shared" si="738"/>
        <v>0</v>
      </c>
      <c r="DI428" s="6">
        <f t="shared" si="738"/>
        <v>0</v>
      </c>
      <c r="DJ428" s="6">
        <f t="shared" si="738"/>
        <v>0</v>
      </c>
      <c r="DK428" s="6">
        <f t="shared" si="738"/>
        <v>0</v>
      </c>
      <c r="DL428" s="6">
        <f t="shared" si="738"/>
        <v>0</v>
      </c>
      <c r="DM428" s="6">
        <f t="shared" si="738"/>
        <v>0</v>
      </c>
      <c r="DN428" s="6">
        <f t="shared" si="738"/>
        <v>0</v>
      </c>
      <c r="DO428" s="6">
        <f t="shared" si="738"/>
        <v>0</v>
      </c>
      <c r="DP428" s="6">
        <f t="shared" si="738"/>
        <v>0</v>
      </c>
      <c r="DQ428" s="6">
        <f t="shared" si="738"/>
        <v>0</v>
      </c>
      <c r="DR428" s="6">
        <f t="shared" si="738"/>
        <v>0</v>
      </c>
      <c r="DS428" s="6">
        <f t="shared" si="738"/>
        <v>0</v>
      </c>
      <c r="DT428" s="6">
        <f t="shared" si="738"/>
        <v>0</v>
      </c>
      <c r="DU428" s="6">
        <f t="shared" si="738"/>
        <v>0</v>
      </c>
      <c r="DV428" s="6">
        <f t="shared" si="738"/>
        <v>0</v>
      </c>
      <c r="DW428" s="6">
        <f t="shared" si="738"/>
        <v>0</v>
      </c>
      <c r="DX428" s="6">
        <f t="shared" si="738"/>
        <v>0</v>
      </c>
      <c r="DY428" s="6">
        <f t="shared" si="738"/>
        <v>0</v>
      </c>
      <c r="DZ428" s="6">
        <f t="shared" si="738"/>
        <v>0</v>
      </c>
      <c r="EA428" s="6">
        <f t="shared" si="738"/>
        <v>0</v>
      </c>
      <c r="EB428" s="6">
        <f t="shared" si="738"/>
        <v>0</v>
      </c>
      <c r="EC428" s="6">
        <f t="shared" si="738"/>
        <v>0</v>
      </c>
      <c r="ED428" s="6">
        <f t="shared" si="738"/>
        <v>0</v>
      </c>
      <c r="EE428" s="6">
        <f t="shared" si="738"/>
        <v>0</v>
      </c>
      <c r="EF428" s="6">
        <f t="shared" ref="EF428:FA428" si="739">(EF4=$F$428)*$G$428</f>
        <v>0</v>
      </c>
      <c r="EG428" s="6">
        <f t="shared" si="739"/>
        <v>0</v>
      </c>
      <c r="EH428" s="6">
        <f t="shared" si="739"/>
        <v>0</v>
      </c>
      <c r="EI428" s="6">
        <f t="shared" si="739"/>
        <v>0</v>
      </c>
      <c r="EJ428" s="6">
        <f t="shared" si="739"/>
        <v>0</v>
      </c>
      <c r="EK428" s="6">
        <f t="shared" si="739"/>
        <v>0</v>
      </c>
      <c r="EL428" s="6">
        <f t="shared" si="739"/>
        <v>0</v>
      </c>
      <c r="EM428" s="6">
        <f t="shared" si="739"/>
        <v>0</v>
      </c>
      <c r="EN428" s="6">
        <f t="shared" si="739"/>
        <v>0</v>
      </c>
      <c r="EO428" s="6">
        <f t="shared" si="739"/>
        <v>0</v>
      </c>
      <c r="EP428" s="6">
        <f t="shared" si="739"/>
        <v>0</v>
      </c>
      <c r="EQ428" s="6">
        <f t="shared" si="739"/>
        <v>0</v>
      </c>
      <c r="ER428" s="6">
        <f t="shared" si="739"/>
        <v>0</v>
      </c>
      <c r="ES428" s="6">
        <f t="shared" si="739"/>
        <v>0</v>
      </c>
      <c r="ET428" s="6">
        <f t="shared" si="739"/>
        <v>0</v>
      </c>
      <c r="EU428" s="6">
        <f t="shared" si="739"/>
        <v>0</v>
      </c>
      <c r="EV428" s="6">
        <f t="shared" si="739"/>
        <v>0</v>
      </c>
      <c r="EW428" s="6">
        <f t="shared" si="739"/>
        <v>0</v>
      </c>
      <c r="EX428" s="6">
        <f t="shared" si="739"/>
        <v>0</v>
      </c>
      <c r="EY428" s="6">
        <f t="shared" si="739"/>
        <v>0</v>
      </c>
      <c r="EZ428" s="6">
        <f t="shared" si="739"/>
        <v>0</v>
      </c>
      <c r="FA428" s="6">
        <f t="shared" si="739"/>
        <v>0</v>
      </c>
    </row>
    <row r="429" spans="2:157" x14ac:dyDescent="0.35">
      <c r="C429" s="2" t="s">
        <v>160</v>
      </c>
      <c r="H429" s="6">
        <f t="shared" ref="H429:AM429" si="740">H349</f>
        <v>1E-4</v>
      </c>
      <c r="I429" s="6">
        <f t="shared" si="740"/>
        <v>1E-4</v>
      </c>
      <c r="J429" s="6">
        <f t="shared" si="740"/>
        <v>1E-4</v>
      </c>
      <c r="K429" s="6">
        <f t="shared" si="740"/>
        <v>1E-4</v>
      </c>
      <c r="L429" s="6">
        <f t="shared" si="740"/>
        <v>1E-4</v>
      </c>
      <c r="M429" s="6">
        <f t="shared" si="740"/>
        <v>1E-4</v>
      </c>
      <c r="N429" s="6">
        <f t="shared" si="740"/>
        <v>35252.122725000001</v>
      </c>
      <c r="O429" s="6">
        <f t="shared" si="740"/>
        <v>1E-4</v>
      </c>
      <c r="P429" s="6">
        <f t="shared" si="740"/>
        <v>135785.95420000001</v>
      </c>
      <c r="Q429" s="6">
        <f t="shared" si="740"/>
        <v>690680.47857500007</v>
      </c>
      <c r="R429" s="6">
        <f t="shared" si="740"/>
        <v>861718.55550000002</v>
      </c>
      <c r="S429" s="6">
        <f t="shared" si="740"/>
        <v>887831.23900000006</v>
      </c>
      <c r="T429" s="6">
        <f t="shared" si="740"/>
        <v>-907461.23500799993</v>
      </c>
      <c r="U429" s="6">
        <f t="shared" si="740"/>
        <v>0</v>
      </c>
      <c r="V429" s="6">
        <f t="shared" si="740"/>
        <v>0</v>
      </c>
      <c r="W429" s="6">
        <f t="shared" si="740"/>
        <v>0</v>
      </c>
      <c r="X429" s="6">
        <f t="shared" si="740"/>
        <v>0</v>
      </c>
      <c r="Y429" s="6">
        <f t="shared" si="740"/>
        <v>0</v>
      </c>
      <c r="Z429" s="6">
        <f t="shared" si="740"/>
        <v>0</v>
      </c>
      <c r="AA429" s="6">
        <f t="shared" si="740"/>
        <v>0</v>
      </c>
      <c r="AB429" s="6">
        <f t="shared" si="740"/>
        <v>0</v>
      </c>
      <c r="AC429" s="6">
        <f t="shared" si="740"/>
        <v>0</v>
      </c>
      <c r="AD429" s="6">
        <f t="shared" si="740"/>
        <v>0</v>
      </c>
      <c r="AE429" s="6">
        <f t="shared" si="740"/>
        <v>0</v>
      </c>
      <c r="AF429" s="6">
        <f t="shared" si="740"/>
        <v>0</v>
      </c>
      <c r="AG429" s="6">
        <f t="shared" si="740"/>
        <v>0</v>
      </c>
      <c r="AH429" s="6">
        <f t="shared" si="740"/>
        <v>0</v>
      </c>
      <c r="AI429" s="6">
        <f t="shared" si="740"/>
        <v>0</v>
      </c>
      <c r="AJ429" s="6">
        <f t="shared" si="740"/>
        <v>0</v>
      </c>
      <c r="AK429" s="6">
        <f t="shared" si="740"/>
        <v>0</v>
      </c>
      <c r="AL429" s="6">
        <f t="shared" si="740"/>
        <v>0</v>
      </c>
      <c r="AM429" s="6">
        <f t="shared" si="740"/>
        <v>0</v>
      </c>
      <c r="AN429" s="6">
        <f t="shared" ref="AN429:BS429" si="741">AN349</f>
        <v>0</v>
      </c>
      <c r="AO429" s="6">
        <f t="shared" si="741"/>
        <v>0</v>
      </c>
      <c r="AP429" s="6">
        <f t="shared" si="741"/>
        <v>0</v>
      </c>
      <c r="AQ429" s="6">
        <f t="shared" si="741"/>
        <v>0</v>
      </c>
      <c r="AR429" s="6">
        <f t="shared" si="741"/>
        <v>0</v>
      </c>
      <c r="AS429" s="6">
        <f t="shared" si="741"/>
        <v>0</v>
      </c>
      <c r="AT429" s="6">
        <f t="shared" si="741"/>
        <v>0</v>
      </c>
      <c r="AU429" s="6">
        <f t="shared" si="741"/>
        <v>0</v>
      </c>
      <c r="AV429" s="6">
        <f t="shared" si="741"/>
        <v>0</v>
      </c>
      <c r="AW429" s="6">
        <f t="shared" si="741"/>
        <v>0</v>
      </c>
      <c r="AX429" s="6">
        <f t="shared" si="741"/>
        <v>0</v>
      </c>
      <c r="AY429" s="6">
        <f t="shared" si="741"/>
        <v>0</v>
      </c>
      <c r="AZ429" s="6">
        <f t="shared" si="741"/>
        <v>0</v>
      </c>
      <c r="BA429" s="6">
        <f t="shared" si="741"/>
        <v>0</v>
      </c>
      <c r="BB429" s="6">
        <f t="shared" si="741"/>
        <v>0</v>
      </c>
      <c r="BC429" s="6">
        <f t="shared" si="741"/>
        <v>0</v>
      </c>
      <c r="BD429" s="6">
        <f t="shared" si="741"/>
        <v>0</v>
      </c>
      <c r="BE429" s="6">
        <f t="shared" si="741"/>
        <v>0</v>
      </c>
      <c r="BF429" s="6">
        <f t="shared" si="741"/>
        <v>0</v>
      </c>
      <c r="BG429" s="6">
        <f t="shared" si="741"/>
        <v>0</v>
      </c>
      <c r="BH429" s="6">
        <f t="shared" si="741"/>
        <v>0</v>
      </c>
      <c r="BI429" s="6">
        <f t="shared" si="741"/>
        <v>0</v>
      </c>
      <c r="BJ429" s="6">
        <f t="shared" si="741"/>
        <v>0</v>
      </c>
      <c r="BK429" s="6">
        <f t="shared" si="741"/>
        <v>0</v>
      </c>
      <c r="BL429" s="6">
        <f t="shared" si="741"/>
        <v>0</v>
      </c>
      <c r="BM429" s="6">
        <f t="shared" si="741"/>
        <v>0</v>
      </c>
      <c r="BN429" s="6">
        <f t="shared" si="741"/>
        <v>0</v>
      </c>
      <c r="BO429" s="6">
        <f t="shared" si="741"/>
        <v>0</v>
      </c>
      <c r="BP429" s="6">
        <f t="shared" si="741"/>
        <v>0</v>
      </c>
      <c r="BQ429" s="6">
        <f t="shared" si="741"/>
        <v>0</v>
      </c>
      <c r="BR429" s="6">
        <f t="shared" si="741"/>
        <v>0</v>
      </c>
      <c r="BS429" s="6">
        <f t="shared" si="741"/>
        <v>0</v>
      </c>
      <c r="BT429" s="6">
        <f t="shared" ref="BT429:CY429" si="742">BT349</f>
        <v>0</v>
      </c>
      <c r="BU429" s="6">
        <f t="shared" si="742"/>
        <v>0</v>
      </c>
      <c r="BV429" s="6">
        <f t="shared" si="742"/>
        <v>0</v>
      </c>
      <c r="BW429" s="6">
        <f t="shared" si="742"/>
        <v>0</v>
      </c>
      <c r="BX429" s="6">
        <f t="shared" si="742"/>
        <v>0</v>
      </c>
      <c r="BY429" s="6">
        <f t="shared" si="742"/>
        <v>0</v>
      </c>
      <c r="BZ429" s="6">
        <f t="shared" si="742"/>
        <v>0</v>
      </c>
      <c r="CA429" s="6">
        <f t="shared" si="742"/>
        <v>0</v>
      </c>
      <c r="CB429" s="6">
        <f t="shared" si="742"/>
        <v>0</v>
      </c>
      <c r="CC429" s="6">
        <f t="shared" si="742"/>
        <v>0</v>
      </c>
      <c r="CD429" s="6">
        <f t="shared" si="742"/>
        <v>0</v>
      </c>
      <c r="CE429" s="6">
        <f t="shared" si="742"/>
        <v>0</v>
      </c>
      <c r="CF429" s="6">
        <f t="shared" si="742"/>
        <v>0</v>
      </c>
      <c r="CG429" s="6">
        <f t="shared" si="742"/>
        <v>0</v>
      </c>
      <c r="CH429" s="6">
        <f t="shared" si="742"/>
        <v>0</v>
      </c>
      <c r="CI429" s="6">
        <f t="shared" si="742"/>
        <v>0</v>
      </c>
      <c r="CJ429" s="6">
        <f t="shared" si="742"/>
        <v>0</v>
      </c>
      <c r="CK429" s="6">
        <f t="shared" si="742"/>
        <v>0</v>
      </c>
      <c r="CL429" s="6">
        <f t="shared" si="742"/>
        <v>0</v>
      </c>
      <c r="CM429" s="6">
        <f t="shared" si="742"/>
        <v>0</v>
      </c>
      <c r="CN429" s="6">
        <f t="shared" si="742"/>
        <v>0</v>
      </c>
      <c r="CO429" s="6">
        <f t="shared" si="742"/>
        <v>0</v>
      </c>
      <c r="CP429" s="6">
        <f t="shared" si="742"/>
        <v>0</v>
      </c>
      <c r="CQ429" s="6">
        <f t="shared" si="742"/>
        <v>0</v>
      </c>
      <c r="CR429" s="6">
        <f t="shared" si="742"/>
        <v>0</v>
      </c>
      <c r="CS429" s="6">
        <f t="shared" si="742"/>
        <v>0</v>
      </c>
      <c r="CT429" s="6">
        <f t="shared" si="742"/>
        <v>0</v>
      </c>
      <c r="CU429" s="6">
        <f t="shared" si="742"/>
        <v>0</v>
      </c>
      <c r="CV429" s="6">
        <f t="shared" si="742"/>
        <v>0</v>
      </c>
      <c r="CW429" s="6">
        <f t="shared" si="742"/>
        <v>0</v>
      </c>
      <c r="CX429" s="6">
        <f t="shared" si="742"/>
        <v>0</v>
      </c>
      <c r="CY429" s="6">
        <f t="shared" si="742"/>
        <v>0</v>
      </c>
      <c r="CZ429" s="6">
        <f t="shared" ref="CZ429:EE429" si="743">CZ349</f>
        <v>0</v>
      </c>
      <c r="DA429" s="6">
        <f t="shared" si="743"/>
        <v>0</v>
      </c>
      <c r="DB429" s="6">
        <f t="shared" si="743"/>
        <v>0</v>
      </c>
      <c r="DC429" s="6">
        <f t="shared" si="743"/>
        <v>0</v>
      </c>
      <c r="DD429" s="6">
        <f t="shared" si="743"/>
        <v>0</v>
      </c>
      <c r="DE429" s="6">
        <f t="shared" si="743"/>
        <v>0</v>
      </c>
      <c r="DF429" s="6">
        <f t="shared" si="743"/>
        <v>0</v>
      </c>
      <c r="DG429" s="6">
        <f t="shared" si="743"/>
        <v>0</v>
      </c>
      <c r="DH429" s="6">
        <f t="shared" si="743"/>
        <v>0</v>
      </c>
      <c r="DI429" s="6">
        <f t="shared" si="743"/>
        <v>0</v>
      </c>
      <c r="DJ429" s="6">
        <f t="shared" si="743"/>
        <v>0</v>
      </c>
      <c r="DK429" s="6">
        <f t="shared" si="743"/>
        <v>0</v>
      </c>
      <c r="DL429" s="6">
        <f t="shared" si="743"/>
        <v>0</v>
      </c>
      <c r="DM429" s="6">
        <f t="shared" si="743"/>
        <v>0</v>
      </c>
      <c r="DN429" s="6">
        <f t="shared" si="743"/>
        <v>0</v>
      </c>
      <c r="DO429" s="6">
        <f t="shared" si="743"/>
        <v>0</v>
      </c>
      <c r="DP429" s="6">
        <f t="shared" si="743"/>
        <v>0</v>
      </c>
      <c r="DQ429" s="6">
        <f t="shared" si="743"/>
        <v>0</v>
      </c>
      <c r="DR429" s="6">
        <f t="shared" si="743"/>
        <v>0</v>
      </c>
      <c r="DS429" s="6">
        <f t="shared" si="743"/>
        <v>0</v>
      </c>
      <c r="DT429" s="6">
        <f t="shared" si="743"/>
        <v>0</v>
      </c>
      <c r="DU429" s="6">
        <f t="shared" si="743"/>
        <v>0</v>
      </c>
      <c r="DV429" s="6">
        <f t="shared" si="743"/>
        <v>0</v>
      </c>
      <c r="DW429" s="6">
        <f t="shared" si="743"/>
        <v>0</v>
      </c>
      <c r="DX429" s="6">
        <f t="shared" si="743"/>
        <v>0</v>
      </c>
      <c r="DY429" s="6">
        <f t="shared" si="743"/>
        <v>0</v>
      </c>
      <c r="DZ429" s="6">
        <f t="shared" si="743"/>
        <v>0</v>
      </c>
      <c r="EA429" s="6">
        <f t="shared" si="743"/>
        <v>0</v>
      </c>
      <c r="EB429" s="6">
        <f t="shared" si="743"/>
        <v>0</v>
      </c>
      <c r="EC429" s="6">
        <f t="shared" si="743"/>
        <v>0</v>
      </c>
      <c r="ED429" s="6">
        <f t="shared" si="743"/>
        <v>0</v>
      </c>
      <c r="EE429" s="6">
        <f t="shared" si="743"/>
        <v>0</v>
      </c>
      <c r="EF429" s="6">
        <f t="shared" ref="EF429:FA429" si="744">EF349</f>
        <v>0</v>
      </c>
      <c r="EG429" s="6">
        <f t="shared" si="744"/>
        <v>0</v>
      </c>
      <c r="EH429" s="6">
        <f t="shared" si="744"/>
        <v>0</v>
      </c>
      <c r="EI429" s="6">
        <f t="shared" si="744"/>
        <v>0</v>
      </c>
      <c r="EJ429" s="6">
        <f t="shared" si="744"/>
        <v>0</v>
      </c>
      <c r="EK429" s="6">
        <f t="shared" si="744"/>
        <v>0</v>
      </c>
      <c r="EL429" s="6">
        <f t="shared" si="744"/>
        <v>0</v>
      </c>
      <c r="EM429" s="6">
        <f t="shared" si="744"/>
        <v>0</v>
      </c>
      <c r="EN429" s="6">
        <f t="shared" si="744"/>
        <v>0</v>
      </c>
      <c r="EO429" s="6">
        <f t="shared" si="744"/>
        <v>0</v>
      </c>
      <c r="EP429" s="6">
        <f t="shared" si="744"/>
        <v>0</v>
      </c>
      <c r="EQ429" s="6">
        <f t="shared" si="744"/>
        <v>0</v>
      </c>
      <c r="ER429" s="6">
        <f t="shared" si="744"/>
        <v>0</v>
      </c>
      <c r="ES429" s="6">
        <f t="shared" si="744"/>
        <v>0</v>
      </c>
      <c r="ET429" s="6">
        <f t="shared" si="744"/>
        <v>0</v>
      </c>
      <c r="EU429" s="6">
        <f t="shared" si="744"/>
        <v>0</v>
      </c>
      <c r="EV429" s="6">
        <f t="shared" si="744"/>
        <v>0</v>
      </c>
      <c r="EW429" s="6">
        <f t="shared" si="744"/>
        <v>0</v>
      </c>
      <c r="EX429" s="6">
        <f t="shared" si="744"/>
        <v>0</v>
      </c>
      <c r="EY429" s="6">
        <f t="shared" si="744"/>
        <v>0</v>
      </c>
      <c r="EZ429" s="6">
        <f t="shared" si="744"/>
        <v>0</v>
      </c>
      <c r="FA429" s="6">
        <f t="shared" si="744"/>
        <v>0</v>
      </c>
    </row>
    <row r="430" spans="2:157" x14ac:dyDescent="0.35">
      <c r="C430" s="2" t="s">
        <v>150</v>
      </c>
      <c r="H430" s="6">
        <f t="shared" ref="H430:AM430" si="745">H353</f>
        <v>0</v>
      </c>
      <c r="I430" s="6">
        <f t="shared" si="745"/>
        <v>0</v>
      </c>
      <c r="J430" s="6">
        <f t="shared" si="745"/>
        <v>0</v>
      </c>
      <c r="K430" s="6">
        <f t="shared" si="745"/>
        <v>0</v>
      </c>
      <c r="L430" s="6">
        <f t="shared" si="745"/>
        <v>0</v>
      </c>
      <c r="M430" s="6">
        <f t="shared" si="745"/>
        <v>0</v>
      </c>
      <c r="N430" s="6">
        <f t="shared" si="745"/>
        <v>0</v>
      </c>
      <c r="O430" s="6">
        <f t="shared" si="745"/>
        <v>0</v>
      </c>
      <c r="P430" s="6">
        <f t="shared" si="745"/>
        <v>0</v>
      </c>
      <c r="Q430" s="6">
        <f t="shared" si="745"/>
        <v>0</v>
      </c>
      <c r="R430" s="6">
        <f t="shared" si="745"/>
        <v>0</v>
      </c>
      <c r="S430" s="6">
        <f t="shared" si="745"/>
        <v>0</v>
      </c>
      <c r="T430" s="6">
        <f t="shared" si="745"/>
        <v>0</v>
      </c>
      <c r="U430" s="6">
        <f t="shared" si="745"/>
        <v>0</v>
      </c>
      <c r="V430" s="6">
        <f t="shared" si="745"/>
        <v>21685.662714579994</v>
      </c>
      <c r="W430" s="6">
        <f t="shared" si="745"/>
        <v>21685.662714579994</v>
      </c>
      <c r="X430" s="6">
        <f t="shared" si="745"/>
        <v>21685.662714579994</v>
      </c>
      <c r="Y430" s="6">
        <f t="shared" si="745"/>
        <v>21685.662714579994</v>
      </c>
      <c r="Z430" s="6">
        <f t="shared" si="745"/>
        <v>22493.900535685003</v>
      </c>
      <c r="AA430" s="6">
        <f t="shared" si="745"/>
        <v>22493.900535685003</v>
      </c>
      <c r="AB430" s="6">
        <f t="shared" si="745"/>
        <v>22493.900535685003</v>
      </c>
      <c r="AC430" s="6">
        <f t="shared" si="745"/>
        <v>22493.900535685003</v>
      </c>
      <c r="AD430" s="6">
        <f t="shared" si="745"/>
        <v>23318.303113212132</v>
      </c>
      <c r="AE430" s="6">
        <f t="shared" si="745"/>
        <v>23318.303113212132</v>
      </c>
      <c r="AF430" s="6">
        <f t="shared" si="745"/>
        <v>23318.303113212132</v>
      </c>
      <c r="AG430" s="6">
        <f t="shared" si="745"/>
        <v>23318.303113212132</v>
      </c>
      <c r="AH430" s="6">
        <f t="shared" si="745"/>
        <v>24159.193742289775</v>
      </c>
      <c r="AI430" s="6">
        <f t="shared" si="745"/>
        <v>24159.193742289775</v>
      </c>
      <c r="AJ430" s="6">
        <f t="shared" si="745"/>
        <v>24159.193742289775</v>
      </c>
      <c r="AK430" s="6">
        <f t="shared" si="745"/>
        <v>24159.193742289775</v>
      </c>
      <c r="AL430" s="6">
        <f t="shared" si="745"/>
        <v>25016.902183948987</v>
      </c>
      <c r="AM430" s="6">
        <f t="shared" si="745"/>
        <v>25016.902183948987</v>
      </c>
      <c r="AN430" s="6">
        <f t="shared" ref="AN430:BS430" si="746">AN353</f>
        <v>25016.902183948987</v>
      </c>
      <c r="AO430" s="6">
        <f t="shared" si="746"/>
        <v>25016.902183948987</v>
      </c>
      <c r="AP430" s="6">
        <f t="shared" si="746"/>
        <v>29446.422529293315</v>
      </c>
      <c r="AQ430" s="6">
        <f t="shared" si="746"/>
        <v>29446.422529293315</v>
      </c>
      <c r="AR430" s="6">
        <f t="shared" si="746"/>
        <v>29446.422529293315</v>
      </c>
      <c r="AS430" s="6">
        <f t="shared" si="746"/>
        <v>29446.422529293315</v>
      </c>
      <c r="AT430" s="6">
        <f t="shared" si="746"/>
        <v>30294.164398860452</v>
      </c>
      <c r="AU430" s="6">
        <f t="shared" si="746"/>
        <v>30294.164398860452</v>
      </c>
      <c r="AV430" s="6">
        <f t="shared" si="746"/>
        <v>30294.164398860452</v>
      </c>
      <c r="AW430" s="6">
        <f t="shared" si="746"/>
        <v>30294.164398860452</v>
      </c>
      <c r="AX430" s="6">
        <f t="shared" si="746"/>
        <v>31158.861105818913</v>
      </c>
      <c r="AY430" s="6">
        <f t="shared" si="746"/>
        <v>31158.861105818913</v>
      </c>
      <c r="AZ430" s="6">
        <f t="shared" si="746"/>
        <v>31158.861105818913</v>
      </c>
      <c r="BA430" s="6">
        <f t="shared" si="746"/>
        <v>31158.861105818913</v>
      </c>
      <c r="BB430" s="6">
        <f t="shared" si="746"/>
        <v>32040.851746916538</v>
      </c>
      <c r="BC430" s="6">
        <f t="shared" si="746"/>
        <v>32040.851746916538</v>
      </c>
      <c r="BD430" s="6">
        <f t="shared" si="746"/>
        <v>32040.851746916538</v>
      </c>
      <c r="BE430" s="6">
        <f t="shared" si="746"/>
        <v>32040.851746916538</v>
      </c>
      <c r="BF430" s="6">
        <f t="shared" si="746"/>
        <v>32940.482200836137</v>
      </c>
      <c r="BG430" s="6">
        <f t="shared" si="746"/>
        <v>32940.482200836137</v>
      </c>
      <c r="BH430" s="6">
        <f t="shared" si="746"/>
        <v>32940.482200836137</v>
      </c>
      <c r="BI430" s="6">
        <f t="shared" si="746"/>
        <v>32940.482200836137</v>
      </c>
      <c r="BJ430" s="6">
        <f t="shared" si="746"/>
        <v>33858.105263834113</v>
      </c>
      <c r="BK430" s="6">
        <f t="shared" si="746"/>
        <v>33858.105263834113</v>
      </c>
      <c r="BL430" s="6">
        <f t="shared" si="746"/>
        <v>33858.105263834113</v>
      </c>
      <c r="BM430" s="6">
        <f t="shared" si="746"/>
        <v>33858.105263834113</v>
      </c>
      <c r="BN430" s="6">
        <f t="shared" si="746"/>
        <v>34794.080788092055</v>
      </c>
      <c r="BO430" s="6">
        <f t="shared" si="746"/>
        <v>34794.080788092055</v>
      </c>
      <c r="BP430" s="6">
        <f t="shared" si="746"/>
        <v>34794.080788092055</v>
      </c>
      <c r="BQ430" s="6">
        <f t="shared" si="746"/>
        <v>34794.080788092055</v>
      </c>
      <c r="BR430" s="6">
        <f t="shared" si="746"/>
        <v>35748.775822835167</v>
      </c>
      <c r="BS430" s="6">
        <f t="shared" si="746"/>
        <v>35748.775822835167</v>
      </c>
      <c r="BT430" s="6">
        <f t="shared" ref="BT430:CY430" si="747">BT353</f>
        <v>35748.775822835167</v>
      </c>
      <c r="BU430" s="6">
        <f t="shared" si="747"/>
        <v>35748.775822835167</v>
      </c>
      <c r="BV430" s="6">
        <f t="shared" si="747"/>
        <v>36722.564758273133</v>
      </c>
      <c r="BW430" s="6">
        <f t="shared" si="747"/>
        <v>36722.564758273133</v>
      </c>
      <c r="BX430" s="6">
        <f t="shared" si="747"/>
        <v>36722.564758273133</v>
      </c>
      <c r="BY430" s="6">
        <f t="shared" si="747"/>
        <v>36722.564758273133</v>
      </c>
      <c r="BZ430" s="6">
        <f t="shared" si="747"/>
        <v>37715.829472419857</v>
      </c>
      <c r="CA430" s="6">
        <f t="shared" si="747"/>
        <v>37715.829472419857</v>
      </c>
      <c r="CB430" s="6">
        <f t="shared" si="747"/>
        <v>37715.829472419857</v>
      </c>
      <c r="CC430" s="6">
        <f t="shared" si="747"/>
        <v>37715.829472419857</v>
      </c>
      <c r="CD430" s="6">
        <f t="shared" si="747"/>
        <v>38728.959480849495</v>
      </c>
      <c r="CE430" s="6">
        <f t="shared" si="747"/>
        <v>38728.959480849495</v>
      </c>
      <c r="CF430" s="6">
        <f t="shared" si="747"/>
        <v>38728.959480849495</v>
      </c>
      <c r="CG430" s="6">
        <f t="shared" si="747"/>
        <v>38728.959480849495</v>
      </c>
      <c r="CH430" s="6">
        <f t="shared" si="747"/>
        <v>39762.352089447762</v>
      </c>
      <c r="CI430" s="6">
        <f t="shared" si="747"/>
        <v>39762.352089447762</v>
      </c>
      <c r="CJ430" s="6">
        <f t="shared" si="747"/>
        <v>39762.352089447762</v>
      </c>
      <c r="CK430" s="6">
        <f t="shared" si="747"/>
        <v>39762.352089447762</v>
      </c>
      <c r="CL430" s="6">
        <f t="shared" si="747"/>
        <v>40816.412550217989</v>
      </c>
      <c r="CM430" s="6">
        <f t="shared" si="747"/>
        <v>40816.412550217989</v>
      </c>
      <c r="CN430" s="6">
        <f t="shared" si="747"/>
        <v>40816.412550217989</v>
      </c>
      <c r="CO430" s="6">
        <f t="shared" si="747"/>
        <v>40816.412550217989</v>
      </c>
      <c r="CP430" s="6">
        <f t="shared" si="747"/>
        <v>41891.554220203609</v>
      </c>
      <c r="CQ430" s="6">
        <f t="shared" si="747"/>
        <v>41891.554220203609</v>
      </c>
      <c r="CR430" s="6">
        <f t="shared" si="747"/>
        <v>41891.554220203609</v>
      </c>
      <c r="CS430" s="6">
        <f t="shared" si="747"/>
        <v>41891.554220203609</v>
      </c>
      <c r="CT430" s="6">
        <f t="shared" si="747"/>
        <v>42988.198723588961</v>
      </c>
      <c r="CU430" s="6">
        <f t="shared" si="747"/>
        <v>42988.198723588961</v>
      </c>
      <c r="CV430" s="6">
        <f t="shared" si="747"/>
        <v>42988.198723588961</v>
      </c>
      <c r="CW430" s="6">
        <f t="shared" si="747"/>
        <v>42988.198723588961</v>
      </c>
      <c r="CX430" s="6">
        <f t="shared" si="747"/>
        <v>44106.776117041998</v>
      </c>
      <c r="CY430" s="6">
        <f t="shared" si="747"/>
        <v>44106.776117041998</v>
      </c>
      <c r="CZ430" s="6">
        <f t="shared" ref="CZ430:EE430" si="748">CZ353</f>
        <v>44106.776117041998</v>
      </c>
      <c r="DA430" s="6">
        <f t="shared" si="748"/>
        <v>44106.776117041998</v>
      </c>
      <c r="DB430" s="6">
        <f t="shared" si="748"/>
        <v>45247.725058364122</v>
      </c>
      <c r="DC430" s="6">
        <f t="shared" si="748"/>
        <v>45247.725058364122</v>
      </c>
      <c r="DD430" s="6">
        <f t="shared" si="748"/>
        <v>45247.725058364122</v>
      </c>
      <c r="DE430" s="6">
        <f t="shared" si="748"/>
        <v>45247.725058364122</v>
      </c>
      <c r="DF430" s="6">
        <f t="shared" si="748"/>
        <v>46411.492978512651</v>
      </c>
      <c r="DG430" s="6">
        <f t="shared" si="748"/>
        <v>46411.492978512651</v>
      </c>
      <c r="DH430" s="6">
        <f t="shared" si="748"/>
        <v>46411.492978512651</v>
      </c>
      <c r="DI430" s="6">
        <f t="shared" si="748"/>
        <v>46411.492978512651</v>
      </c>
      <c r="DJ430" s="6">
        <f t="shared" si="748"/>
        <v>47598.536257064166</v>
      </c>
      <c r="DK430" s="6">
        <f t="shared" si="748"/>
        <v>47598.536257064166</v>
      </c>
      <c r="DL430" s="6">
        <f t="shared" si="748"/>
        <v>47598.536257064166</v>
      </c>
      <c r="DM430" s="6">
        <f t="shared" si="748"/>
        <v>47598.536257064166</v>
      </c>
      <c r="DN430" s="6">
        <f t="shared" si="748"/>
        <v>48809.320401186698</v>
      </c>
      <c r="DO430" s="6">
        <f t="shared" si="748"/>
        <v>48809.320401186698</v>
      </c>
      <c r="DP430" s="6">
        <f t="shared" si="748"/>
        <v>48809.320401186698</v>
      </c>
      <c r="DQ430" s="6">
        <f t="shared" si="748"/>
        <v>48809.320401186698</v>
      </c>
      <c r="DR430" s="6">
        <f t="shared" si="748"/>
        <v>0</v>
      </c>
      <c r="DS430" s="6">
        <f t="shared" si="748"/>
        <v>0</v>
      </c>
      <c r="DT430" s="6">
        <f t="shared" si="748"/>
        <v>0</v>
      </c>
      <c r="DU430" s="6">
        <f t="shared" si="748"/>
        <v>0</v>
      </c>
      <c r="DV430" s="6">
        <f t="shared" si="748"/>
        <v>0</v>
      </c>
      <c r="DW430" s="6">
        <f t="shared" si="748"/>
        <v>0</v>
      </c>
      <c r="DX430" s="6">
        <f t="shared" si="748"/>
        <v>0</v>
      </c>
      <c r="DY430" s="6">
        <f t="shared" si="748"/>
        <v>0</v>
      </c>
      <c r="DZ430" s="6">
        <f t="shared" si="748"/>
        <v>0</v>
      </c>
      <c r="EA430" s="6">
        <f t="shared" si="748"/>
        <v>0</v>
      </c>
      <c r="EB430" s="6">
        <f t="shared" si="748"/>
        <v>0</v>
      </c>
      <c r="EC430" s="6">
        <f t="shared" si="748"/>
        <v>0</v>
      </c>
      <c r="ED430" s="6">
        <f t="shared" si="748"/>
        <v>0</v>
      </c>
      <c r="EE430" s="6">
        <f t="shared" si="748"/>
        <v>0</v>
      </c>
      <c r="EF430" s="6">
        <f t="shared" ref="EF430:FA430" si="749">EF353</f>
        <v>0</v>
      </c>
      <c r="EG430" s="6">
        <f t="shared" si="749"/>
        <v>0</v>
      </c>
      <c r="EH430" s="6">
        <f t="shared" si="749"/>
        <v>0</v>
      </c>
      <c r="EI430" s="6">
        <f t="shared" si="749"/>
        <v>0</v>
      </c>
      <c r="EJ430" s="6">
        <f t="shared" si="749"/>
        <v>0</v>
      </c>
      <c r="EK430" s="6">
        <f t="shared" si="749"/>
        <v>0</v>
      </c>
      <c r="EL430" s="6">
        <f t="shared" si="749"/>
        <v>0</v>
      </c>
      <c r="EM430" s="6">
        <f t="shared" si="749"/>
        <v>0</v>
      </c>
      <c r="EN430" s="6">
        <f t="shared" si="749"/>
        <v>0</v>
      </c>
      <c r="EO430" s="6">
        <f t="shared" si="749"/>
        <v>0</v>
      </c>
      <c r="EP430" s="6">
        <f t="shared" si="749"/>
        <v>0</v>
      </c>
      <c r="EQ430" s="6">
        <f t="shared" si="749"/>
        <v>0</v>
      </c>
      <c r="ER430" s="6">
        <f t="shared" si="749"/>
        <v>0</v>
      </c>
      <c r="ES430" s="6">
        <f t="shared" si="749"/>
        <v>0</v>
      </c>
      <c r="ET430" s="6">
        <f t="shared" si="749"/>
        <v>0</v>
      </c>
      <c r="EU430" s="6">
        <f t="shared" si="749"/>
        <v>0</v>
      </c>
      <c r="EV430" s="6">
        <f t="shared" si="749"/>
        <v>0</v>
      </c>
      <c r="EW430" s="6">
        <f t="shared" si="749"/>
        <v>0</v>
      </c>
      <c r="EX430" s="6">
        <f t="shared" si="749"/>
        <v>0</v>
      </c>
      <c r="EY430" s="6">
        <f t="shared" si="749"/>
        <v>0</v>
      </c>
      <c r="EZ430" s="6">
        <f t="shared" si="749"/>
        <v>0</v>
      </c>
      <c r="FA430" s="6">
        <f t="shared" si="749"/>
        <v>0</v>
      </c>
    </row>
    <row r="431" spans="2:157" x14ac:dyDescent="0.35">
      <c r="C431" s="2" t="s">
        <v>151</v>
      </c>
      <c r="H431" s="6">
        <f t="shared" ref="H431:AM431" si="750">MAX(H351,0)</f>
        <v>0</v>
      </c>
      <c r="I431" s="6">
        <f t="shared" si="750"/>
        <v>0</v>
      </c>
      <c r="J431" s="6">
        <f t="shared" si="750"/>
        <v>0</v>
      </c>
      <c r="K431" s="6">
        <f t="shared" si="750"/>
        <v>0</v>
      </c>
      <c r="L431" s="6">
        <f t="shared" si="750"/>
        <v>0</v>
      </c>
      <c r="M431" s="6">
        <f t="shared" si="750"/>
        <v>0</v>
      </c>
      <c r="N431" s="6">
        <f t="shared" si="750"/>
        <v>0</v>
      </c>
      <c r="O431" s="6">
        <f t="shared" si="750"/>
        <v>0</v>
      </c>
      <c r="P431" s="6">
        <f t="shared" si="750"/>
        <v>0</v>
      </c>
      <c r="Q431" s="6">
        <f t="shared" si="750"/>
        <v>0</v>
      </c>
      <c r="R431" s="6">
        <f t="shared" si="750"/>
        <v>0</v>
      </c>
      <c r="S431" s="6">
        <f t="shared" si="750"/>
        <v>0</v>
      </c>
      <c r="T431" s="6">
        <f t="shared" si="750"/>
        <v>0</v>
      </c>
      <c r="U431" s="6">
        <f t="shared" si="750"/>
        <v>0</v>
      </c>
      <c r="V431" s="6">
        <f t="shared" si="750"/>
        <v>0</v>
      </c>
      <c r="W431" s="6">
        <f t="shared" si="750"/>
        <v>0</v>
      </c>
      <c r="X431" s="6">
        <f t="shared" si="750"/>
        <v>0</v>
      </c>
      <c r="Y431" s="6">
        <f t="shared" si="750"/>
        <v>0</v>
      </c>
      <c r="Z431" s="6">
        <f t="shared" si="750"/>
        <v>0</v>
      </c>
      <c r="AA431" s="6">
        <f t="shared" si="750"/>
        <v>0</v>
      </c>
      <c r="AB431" s="6">
        <f t="shared" si="750"/>
        <v>0</v>
      </c>
      <c r="AC431" s="6">
        <f t="shared" si="750"/>
        <v>0</v>
      </c>
      <c r="AD431" s="6">
        <f t="shared" si="750"/>
        <v>0</v>
      </c>
      <c r="AE431" s="6">
        <f t="shared" si="750"/>
        <v>0</v>
      </c>
      <c r="AF431" s="6">
        <f t="shared" si="750"/>
        <v>0</v>
      </c>
      <c r="AG431" s="6">
        <f t="shared" si="750"/>
        <v>0</v>
      </c>
      <c r="AH431" s="6">
        <f t="shared" si="750"/>
        <v>0</v>
      </c>
      <c r="AI431" s="6">
        <f t="shared" si="750"/>
        <v>0</v>
      </c>
      <c r="AJ431" s="6">
        <f t="shared" si="750"/>
        <v>0</v>
      </c>
      <c r="AK431" s="6">
        <f t="shared" si="750"/>
        <v>0</v>
      </c>
      <c r="AL431" s="6">
        <f t="shared" si="750"/>
        <v>0</v>
      </c>
      <c r="AM431" s="6">
        <f t="shared" si="750"/>
        <v>0</v>
      </c>
      <c r="AN431" s="6">
        <f t="shared" ref="AN431:BS431" si="751">MAX(AN351,0)</f>
        <v>0</v>
      </c>
      <c r="AO431" s="6">
        <f t="shared" si="751"/>
        <v>0</v>
      </c>
      <c r="AP431" s="6">
        <f t="shared" si="751"/>
        <v>14545.802268000314</v>
      </c>
      <c r="AQ431" s="6">
        <f t="shared" si="751"/>
        <v>14545.802268000314</v>
      </c>
      <c r="AR431" s="6">
        <f t="shared" si="751"/>
        <v>14545.802268000314</v>
      </c>
      <c r="AS431" s="6">
        <f t="shared" si="751"/>
        <v>14545.802268000314</v>
      </c>
      <c r="AT431" s="6">
        <f t="shared" si="751"/>
        <v>30294.164398860452</v>
      </c>
      <c r="AU431" s="6">
        <f t="shared" si="751"/>
        <v>30294.164398860452</v>
      </c>
      <c r="AV431" s="6">
        <f t="shared" si="751"/>
        <v>30294.164398860452</v>
      </c>
      <c r="AW431" s="6">
        <f t="shared" si="751"/>
        <v>30294.164398860452</v>
      </c>
      <c r="AX431" s="6">
        <f t="shared" si="751"/>
        <v>31158.861105818913</v>
      </c>
      <c r="AY431" s="6">
        <f t="shared" si="751"/>
        <v>31158.861105818913</v>
      </c>
      <c r="AZ431" s="6">
        <f t="shared" si="751"/>
        <v>31158.861105818913</v>
      </c>
      <c r="BA431" s="6">
        <f t="shared" si="751"/>
        <v>31158.861105818913</v>
      </c>
      <c r="BB431" s="6">
        <f t="shared" si="751"/>
        <v>32040.851746916538</v>
      </c>
      <c r="BC431" s="6">
        <f t="shared" si="751"/>
        <v>32040.851746916538</v>
      </c>
      <c r="BD431" s="6">
        <f t="shared" si="751"/>
        <v>32040.851746916538</v>
      </c>
      <c r="BE431" s="6">
        <f t="shared" si="751"/>
        <v>32040.851746916538</v>
      </c>
      <c r="BF431" s="6">
        <f t="shared" si="751"/>
        <v>32940.482200836137</v>
      </c>
      <c r="BG431" s="6">
        <f t="shared" si="751"/>
        <v>32940.482200836137</v>
      </c>
      <c r="BH431" s="6">
        <f t="shared" si="751"/>
        <v>32940.482200836137</v>
      </c>
      <c r="BI431" s="6">
        <f t="shared" si="751"/>
        <v>32940.482200836137</v>
      </c>
      <c r="BJ431" s="6">
        <f t="shared" si="751"/>
        <v>33858.105263834113</v>
      </c>
      <c r="BK431" s="6">
        <f t="shared" si="751"/>
        <v>33858.105263834113</v>
      </c>
      <c r="BL431" s="6">
        <f t="shared" si="751"/>
        <v>33858.105263834113</v>
      </c>
      <c r="BM431" s="6">
        <f t="shared" si="751"/>
        <v>33858.105263834113</v>
      </c>
      <c r="BN431" s="6">
        <f t="shared" si="751"/>
        <v>34794.080788092055</v>
      </c>
      <c r="BO431" s="6">
        <f t="shared" si="751"/>
        <v>34794.080788092055</v>
      </c>
      <c r="BP431" s="6">
        <f t="shared" si="751"/>
        <v>34794.080788092055</v>
      </c>
      <c r="BQ431" s="6">
        <f t="shared" si="751"/>
        <v>34794.080788092055</v>
      </c>
      <c r="BR431" s="6">
        <f t="shared" si="751"/>
        <v>35748.775822835167</v>
      </c>
      <c r="BS431" s="6">
        <f t="shared" si="751"/>
        <v>35748.775822835167</v>
      </c>
      <c r="BT431" s="6">
        <f t="shared" ref="BT431:CY431" si="752">MAX(BT351,0)</f>
        <v>35748.775822835167</v>
      </c>
      <c r="BU431" s="6">
        <f t="shared" si="752"/>
        <v>35748.775822835167</v>
      </c>
      <c r="BV431" s="6">
        <f t="shared" si="752"/>
        <v>36722.564758273133</v>
      </c>
      <c r="BW431" s="6">
        <f t="shared" si="752"/>
        <v>36722.564758273133</v>
      </c>
      <c r="BX431" s="6">
        <f t="shared" si="752"/>
        <v>36722.564758273133</v>
      </c>
      <c r="BY431" s="6">
        <f t="shared" si="752"/>
        <v>36722.564758273133</v>
      </c>
      <c r="BZ431" s="6">
        <f t="shared" si="752"/>
        <v>37715.829472419857</v>
      </c>
      <c r="CA431" s="6">
        <f t="shared" si="752"/>
        <v>37715.829472419857</v>
      </c>
      <c r="CB431" s="6">
        <f t="shared" si="752"/>
        <v>37715.829472419857</v>
      </c>
      <c r="CC431" s="6">
        <f t="shared" si="752"/>
        <v>37715.829472419857</v>
      </c>
      <c r="CD431" s="6">
        <f t="shared" si="752"/>
        <v>38728.959480849502</v>
      </c>
      <c r="CE431" s="6">
        <f t="shared" si="752"/>
        <v>38728.959480849502</v>
      </c>
      <c r="CF431" s="6">
        <f t="shared" si="752"/>
        <v>38728.959480849502</v>
      </c>
      <c r="CG431" s="6">
        <f t="shared" si="752"/>
        <v>38728.959480849502</v>
      </c>
      <c r="CH431" s="6">
        <f t="shared" si="752"/>
        <v>39762.352089447762</v>
      </c>
      <c r="CI431" s="6">
        <f t="shared" si="752"/>
        <v>39762.352089447762</v>
      </c>
      <c r="CJ431" s="6">
        <f t="shared" si="752"/>
        <v>39762.352089447762</v>
      </c>
      <c r="CK431" s="6">
        <f t="shared" si="752"/>
        <v>39762.352089447762</v>
      </c>
      <c r="CL431" s="6">
        <f t="shared" si="752"/>
        <v>40816.412550217989</v>
      </c>
      <c r="CM431" s="6">
        <f t="shared" si="752"/>
        <v>40816.412550217989</v>
      </c>
      <c r="CN431" s="6">
        <f t="shared" si="752"/>
        <v>40816.412550217989</v>
      </c>
      <c r="CO431" s="6">
        <f t="shared" si="752"/>
        <v>40816.412550217989</v>
      </c>
      <c r="CP431" s="6">
        <f t="shared" si="752"/>
        <v>41891.554220203609</v>
      </c>
      <c r="CQ431" s="6">
        <f t="shared" si="752"/>
        <v>41891.554220203609</v>
      </c>
      <c r="CR431" s="6">
        <f t="shared" si="752"/>
        <v>41891.554220203609</v>
      </c>
      <c r="CS431" s="6">
        <f t="shared" si="752"/>
        <v>41891.554220203609</v>
      </c>
      <c r="CT431" s="6">
        <f t="shared" si="752"/>
        <v>42988.198723588961</v>
      </c>
      <c r="CU431" s="6">
        <f t="shared" si="752"/>
        <v>42988.198723588961</v>
      </c>
      <c r="CV431" s="6">
        <f t="shared" si="752"/>
        <v>42988.198723588961</v>
      </c>
      <c r="CW431" s="6">
        <f t="shared" si="752"/>
        <v>42988.198723588961</v>
      </c>
      <c r="CX431" s="6">
        <f t="shared" si="752"/>
        <v>44106.776117041998</v>
      </c>
      <c r="CY431" s="6">
        <f t="shared" si="752"/>
        <v>44106.776117041998</v>
      </c>
      <c r="CZ431" s="6">
        <f t="shared" ref="CZ431:EE431" si="753">MAX(CZ351,0)</f>
        <v>44106.776117041998</v>
      </c>
      <c r="DA431" s="6">
        <f t="shared" si="753"/>
        <v>44106.776117041998</v>
      </c>
      <c r="DB431" s="6">
        <f t="shared" si="753"/>
        <v>45247.725058364122</v>
      </c>
      <c r="DC431" s="6">
        <f t="shared" si="753"/>
        <v>45247.725058364122</v>
      </c>
      <c r="DD431" s="6">
        <f t="shared" si="753"/>
        <v>45247.725058364122</v>
      </c>
      <c r="DE431" s="6">
        <f t="shared" si="753"/>
        <v>45247.725058364122</v>
      </c>
      <c r="DF431" s="6">
        <f t="shared" si="753"/>
        <v>46411.492978512651</v>
      </c>
      <c r="DG431" s="6">
        <f t="shared" si="753"/>
        <v>46411.492978512651</v>
      </c>
      <c r="DH431" s="6">
        <f t="shared" si="753"/>
        <v>46411.492978512651</v>
      </c>
      <c r="DI431" s="6">
        <f t="shared" si="753"/>
        <v>46411.492978512651</v>
      </c>
      <c r="DJ431" s="6">
        <f t="shared" si="753"/>
        <v>47598.536257064166</v>
      </c>
      <c r="DK431" s="6">
        <f t="shared" si="753"/>
        <v>47598.536257064166</v>
      </c>
      <c r="DL431" s="6">
        <f t="shared" si="753"/>
        <v>47598.536257064166</v>
      </c>
      <c r="DM431" s="6">
        <f t="shared" si="753"/>
        <v>47598.536257064166</v>
      </c>
      <c r="DN431" s="6">
        <f t="shared" si="753"/>
        <v>48809.320401186706</v>
      </c>
      <c r="DO431" s="6">
        <f t="shared" si="753"/>
        <v>48809.320401186706</v>
      </c>
      <c r="DP431" s="6">
        <f t="shared" si="753"/>
        <v>48809.320401186706</v>
      </c>
      <c r="DQ431" s="6">
        <f t="shared" si="753"/>
        <v>48809.320401186706</v>
      </c>
      <c r="DR431" s="6">
        <f t="shared" si="753"/>
        <v>0</v>
      </c>
      <c r="DS431" s="6">
        <f t="shared" si="753"/>
        <v>0</v>
      </c>
      <c r="DT431" s="6">
        <f t="shared" si="753"/>
        <v>0</v>
      </c>
      <c r="DU431" s="6">
        <f t="shared" si="753"/>
        <v>0</v>
      </c>
      <c r="DV431" s="6">
        <f t="shared" si="753"/>
        <v>0</v>
      </c>
      <c r="DW431" s="6">
        <f t="shared" si="753"/>
        <v>0</v>
      </c>
      <c r="DX431" s="6">
        <f t="shared" si="753"/>
        <v>0</v>
      </c>
      <c r="DY431" s="6">
        <f t="shared" si="753"/>
        <v>0</v>
      </c>
      <c r="DZ431" s="6">
        <f t="shared" si="753"/>
        <v>0</v>
      </c>
      <c r="EA431" s="6">
        <f t="shared" si="753"/>
        <v>0</v>
      </c>
      <c r="EB431" s="6">
        <f t="shared" si="753"/>
        <v>0</v>
      </c>
      <c r="EC431" s="6">
        <f t="shared" si="753"/>
        <v>0</v>
      </c>
      <c r="ED431" s="6">
        <f t="shared" si="753"/>
        <v>0</v>
      </c>
      <c r="EE431" s="6">
        <f t="shared" si="753"/>
        <v>0</v>
      </c>
      <c r="EF431" s="6">
        <f t="shared" ref="EF431:FA431" si="754">MAX(EF351,0)</f>
        <v>0</v>
      </c>
      <c r="EG431" s="6">
        <f t="shared" si="754"/>
        <v>0</v>
      </c>
      <c r="EH431" s="6">
        <f t="shared" si="754"/>
        <v>0</v>
      </c>
      <c r="EI431" s="6">
        <f t="shared" si="754"/>
        <v>0</v>
      </c>
      <c r="EJ431" s="6">
        <f t="shared" si="754"/>
        <v>0</v>
      </c>
      <c r="EK431" s="6">
        <f t="shared" si="754"/>
        <v>0</v>
      </c>
      <c r="EL431" s="6">
        <f t="shared" si="754"/>
        <v>0</v>
      </c>
      <c r="EM431" s="6">
        <f t="shared" si="754"/>
        <v>0</v>
      </c>
      <c r="EN431" s="6">
        <f t="shared" si="754"/>
        <v>0</v>
      </c>
      <c r="EO431" s="6">
        <f t="shared" si="754"/>
        <v>0</v>
      </c>
      <c r="EP431" s="6">
        <f t="shared" si="754"/>
        <v>0</v>
      </c>
      <c r="EQ431" s="6">
        <f t="shared" si="754"/>
        <v>0</v>
      </c>
      <c r="ER431" s="6">
        <f t="shared" si="754"/>
        <v>0</v>
      </c>
      <c r="ES431" s="6">
        <f t="shared" si="754"/>
        <v>0</v>
      </c>
      <c r="ET431" s="6">
        <f t="shared" si="754"/>
        <v>0</v>
      </c>
      <c r="EU431" s="6">
        <f t="shared" si="754"/>
        <v>0</v>
      </c>
      <c r="EV431" s="6">
        <f t="shared" si="754"/>
        <v>0</v>
      </c>
      <c r="EW431" s="6">
        <f t="shared" si="754"/>
        <v>0</v>
      </c>
      <c r="EX431" s="6">
        <f t="shared" si="754"/>
        <v>0</v>
      </c>
      <c r="EY431" s="6">
        <f t="shared" si="754"/>
        <v>0</v>
      </c>
      <c r="EZ431" s="6">
        <f t="shared" si="754"/>
        <v>0</v>
      </c>
      <c r="FA431" s="6">
        <f t="shared" si="754"/>
        <v>0</v>
      </c>
    </row>
    <row r="432" spans="2:157" ht="15" thickBot="1" x14ac:dyDescent="0.4">
      <c r="C432" s="9" t="s">
        <v>157</v>
      </c>
      <c r="D432" s="9"/>
      <c r="E432" s="9"/>
      <c r="F432" s="9"/>
      <c r="G432" s="9"/>
      <c r="H432" s="10">
        <f>H426-H427+H428+H429-H430+H431</f>
        <v>1E-4</v>
      </c>
      <c r="I432" s="10">
        <f t="shared" ref="I432:BT432" si="755">I426-I427+I428+I429-I430+I431</f>
        <v>2.0000000000000001E-4</v>
      </c>
      <c r="J432" s="10">
        <f t="shared" si="755"/>
        <v>3.0000000000000003E-4</v>
      </c>
      <c r="K432" s="10">
        <f t="shared" si="755"/>
        <v>4.0000000000000002E-4</v>
      </c>
      <c r="L432" s="10">
        <f t="shared" si="755"/>
        <v>5.0000000000000001E-4</v>
      </c>
      <c r="M432" s="10">
        <f t="shared" si="755"/>
        <v>6.0000000000000006E-4</v>
      </c>
      <c r="N432" s="10">
        <f t="shared" si="755"/>
        <v>35252.123325</v>
      </c>
      <c r="O432" s="10">
        <f t="shared" si="755"/>
        <v>35252.123424999998</v>
      </c>
      <c r="P432" s="10">
        <f t="shared" si="755"/>
        <v>171038.07762500001</v>
      </c>
      <c r="Q432" s="10">
        <f t="shared" si="755"/>
        <v>861718.55620000011</v>
      </c>
      <c r="R432" s="10">
        <f t="shared" si="755"/>
        <v>1723437.1117000002</v>
      </c>
      <c r="S432" s="10">
        <f t="shared" si="755"/>
        <v>2611268.3507000003</v>
      </c>
      <c r="T432" s="10">
        <f t="shared" si="755"/>
        <v>1703807.1156920004</v>
      </c>
      <c r="U432" s="10">
        <f t="shared" si="755"/>
        <v>1703807.1156920004</v>
      </c>
      <c r="V432" s="10">
        <f t="shared" si="755"/>
        <v>1695614.7536780904</v>
      </c>
      <c r="W432" s="10">
        <f t="shared" si="755"/>
        <v>1670929.3124032628</v>
      </c>
      <c r="X432" s="10">
        <f t="shared" si="755"/>
        <v>1646243.8711284352</v>
      </c>
      <c r="Y432" s="10">
        <f t="shared" si="755"/>
        <v>1621558.4298536077</v>
      </c>
      <c r="Z432" s="10">
        <f t="shared" si="755"/>
        <v>1596064.7507576752</v>
      </c>
      <c r="AA432" s="10">
        <f t="shared" si="755"/>
        <v>1572975.4526199861</v>
      </c>
      <c r="AB432" s="10">
        <f t="shared" si="755"/>
        <v>1493918.7798939259</v>
      </c>
      <c r="AC432" s="10">
        <f t="shared" si="755"/>
        <v>1414862.1071678656</v>
      </c>
      <c r="AD432" s="10">
        <f t="shared" si="755"/>
        <v>1334981.0318642783</v>
      </c>
      <c r="AE432" s="10">
        <f t="shared" si="755"/>
        <v>1288995.6284788817</v>
      </c>
      <c r="AF432" s="10">
        <f t="shared" si="755"/>
        <v>1243010.2250934851</v>
      </c>
      <c r="AG432" s="10">
        <f t="shared" si="755"/>
        <v>1197024.8217080885</v>
      </c>
      <c r="AH432" s="10">
        <f t="shared" si="755"/>
        <v>1150198.5276936144</v>
      </c>
      <c r="AI432" s="10">
        <f t="shared" si="755"/>
        <v>1124038.5734584879</v>
      </c>
      <c r="AJ432" s="10">
        <f t="shared" si="755"/>
        <v>1097878.6192233614</v>
      </c>
      <c r="AK432" s="10">
        <f t="shared" si="755"/>
        <v>1071718.6649882349</v>
      </c>
      <c r="AL432" s="10">
        <f t="shared" si="755"/>
        <v>1044701.002311449</v>
      </c>
      <c r="AM432" s="10">
        <f t="shared" si="755"/>
        <v>1018498.1626542396</v>
      </c>
      <c r="AN432" s="10">
        <f t="shared" si="755"/>
        <v>992295.3229970301</v>
      </c>
      <c r="AO432" s="10">
        <f t="shared" si="755"/>
        <v>966092.48333982064</v>
      </c>
      <c r="AP432" s="10">
        <f t="shared" si="755"/>
        <v>950005.92560526717</v>
      </c>
      <c r="AQ432" s="10">
        <f t="shared" si="755"/>
        <v>935105.30534397415</v>
      </c>
      <c r="AR432" s="10">
        <f t="shared" si="755"/>
        <v>920204.68508268113</v>
      </c>
      <c r="AS432" s="10">
        <f t="shared" si="755"/>
        <v>905304.06482138811</v>
      </c>
      <c r="AT432" s="10">
        <f t="shared" si="755"/>
        <v>905304.06482138811</v>
      </c>
      <c r="AU432" s="10">
        <f t="shared" si="755"/>
        <v>905304.06482138811</v>
      </c>
      <c r="AV432" s="10">
        <f t="shared" si="755"/>
        <v>905304.06482138811</v>
      </c>
      <c r="AW432" s="10">
        <f t="shared" si="755"/>
        <v>905304.06482138811</v>
      </c>
      <c r="AX432" s="10">
        <f t="shared" si="755"/>
        <v>905304.06482138811</v>
      </c>
      <c r="AY432" s="10">
        <f t="shared" si="755"/>
        <v>905304.06482138811</v>
      </c>
      <c r="AZ432" s="10">
        <f t="shared" si="755"/>
        <v>905304.06482138811</v>
      </c>
      <c r="BA432" s="10">
        <f t="shared" si="755"/>
        <v>905304.06482138811</v>
      </c>
      <c r="BB432" s="10">
        <f t="shared" si="755"/>
        <v>905304.06482138811</v>
      </c>
      <c r="BC432" s="10">
        <f t="shared" si="755"/>
        <v>905304.06482138811</v>
      </c>
      <c r="BD432" s="10">
        <f t="shared" si="755"/>
        <v>905304.06482138811</v>
      </c>
      <c r="BE432" s="10">
        <f t="shared" si="755"/>
        <v>905304.06482138811</v>
      </c>
      <c r="BF432" s="10">
        <f t="shared" si="755"/>
        <v>905304.06482138811</v>
      </c>
      <c r="BG432" s="10">
        <f t="shared" si="755"/>
        <v>905304.06482138811</v>
      </c>
      <c r="BH432" s="10">
        <f t="shared" si="755"/>
        <v>905304.06482138811</v>
      </c>
      <c r="BI432" s="10">
        <f t="shared" si="755"/>
        <v>905304.06482138811</v>
      </c>
      <c r="BJ432" s="10">
        <f t="shared" si="755"/>
        <v>905304.06482138811</v>
      </c>
      <c r="BK432" s="10">
        <f t="shared" si="755"/>
        <v>905304.06482138811</v>
      </c>
      <c r="BL432" s="10">
        <f t="shared" si="755"/>
        <v>905304.06482138811</v>
      </c>
      <c r="BM432" s="10">
        <f t="shared" si="755"/>
        <v>905304.06482138811</v>
      </c>
      <c r="BN432" s="10">
        <f t="shared" si="755"/>
        <v>905304.06482138811</v>
      </c>
      <c r="BO432" s="10">
        <f t="shared" si="755"/>
        <v>905304.06482138811</v>
      </c>
      <c r="BP432" s="10">
        <f t="shared" si="755"/>
        <v>905304.06482138811</v>
      </c>
      <c r="BQ432" s="10">
        <f t="shared" si="755"/>
        <v>905304.06482138811</v>
      </c>
      <c r="BR432" s="10">
        <f t="shared" si="755"/>
        <v>905304.06482138811</v>
      </c>
      <c r="BS432" s="10">
        <f t="shared" si="755"/>
        <v>905304.06482138811</v>
      </c>
      <c r="BT432" s="10">
        <f t="shared" si="755"/>
        <v>905304.06482138811</v>
      </c>
      <c r="BU432" s="10">
        <f t="shared" ref="BU432:EF432" si="756">BU426-BU427+BU428+BU429-BU430+BU431</f>
        <v>905304.06482138811</v>
      </c>
      <c r="BV432" s="10">
        <f t="shared" si="756"/>
        <v>905304.06482138811</v>
      </c>
      <c r="BW432" s="10">
        <f t="shared" si="756"/>
        <v>905304.06482138811</v>
      </c>
      <c r="BX432" s="10">
        <f t="shared" si="756"/>
        <v>905304.06482138811</v>
      </c>
      <c r="BY432" s="10">
        <f t="shared" si="756"/>
        <v>905304.06482138811</v>
      </c>
      <c r="BZ432" s="10">
        <f t="shared" si="756"/>
        <v>905304.06482138811</v>
      </c>
      <c r="CA432" s="10">
        <f t="shared" si="756"/>
        <v>905304.06482138811</v>
      </c>
      <c r="CB432" s="10">
        <f t="shared" si="756"/>
        <v>905304.06482138811</v>
      </c>
      <c r="CC432" s="10">
        <f t="shared" si="756"/>
        <v>905304.06482138811</v>
      </c>
      <c r="CD432" s="10">
        <f t="shared" si="756"/>
        <v>905304.06482138811</v>
      </c>
      <c r="CE432" s="10">
        <f t="shared" si="756"/>
        <v>905304.06482138811</v>
      </c>
      <c r="CF432" s="10">
        <f t="shared" si="756"/>
        <v>905304.06482138811</v>
      </c>
      <c r="CG432" s="10">
        <f t="shared" si="756"/>
        <v>905304.06482138811</v>
      </c>
      <c r="CH432" s="10">
        <f t="shared" si="756"/>
        <v>905304.06482138811</v>
      </c>
      <c r="CI432" s="10">
        <f t="shared" si="756"/>
        <v>905304.06482138811</v>
      </c>
      <c r="CJ432" s="10">
        <f t="shared" si="756"/>
        <v>905304.06482138811</v>
      </c>
      <c r="CK432" s="10">
        <f t="shared" si="756"/>
        <v>905304.06482138811</v>
      </c>
      <c r="CL432" s="10">
        <f t="shared" si="756"/>
        <v>905304.06482138811</v>
      </c>
      <c r="CM432" s="10">
        <f t="shared" si="756"/>
        <v>905304.06482138811</v>
      </c>
      <c r="CN432" s="10">
        <f t="shared" si="756"/>
        <v>905304.06482138811</v>
      </c>
      <c r="CO432" s="10">
        <f t="shared" si="756"/>
        <v>905304.06482138811</v>
      </c>
      <c r="CP432" s="10">
        <f t="shared" si="756"/>
        <v>905304.06482138811</v>
      </c>
      <c r="CQ432" s="10">
        <f t="shared" si="756"/>
        <v>905304.06482138811</v>
      </c>
      <c r="CR432" s="10">
        <f t="shared" si="756"/>
        <v>905304.06482138811</v>
      </c>
      <c r="CS432" s="10">
        <f t="shared" si="756"/>
        <v>905304.06482138811</v>
      </c>
      <c r="CT432" s="10">
        <f t="shared" si="756"/>
        <v>905304.06482138811</v>
      </c>
      <c r="CU432" s="10">
        <f t="shared" si="756"/>
        <v>905304.06482138811</v>
      </c>
      <c r="CV432" s="10">
        <f t="shared" si="756"/>
        <v>905304.06482138811</v>
      </c>
      <c r="CW432" s="10">
        <f t="shared" si="756"/>
        <v>905304.06482138811</v>
      </c>
      <c r="CX432" s="10">
        <f t="shared" si="756"/>
        <v>905304.06482138811</v>
      </c>
      <c r="CY432" s="10">
        <f t="shared" si="756"/>
        <v>905304.06482138811</v>
      </c>
      <c r="CZ432" s="10">
        <f t="shared" si="756"/>
        <v>905304.06482138811</v>
      </c>
      <c r="DA432" s="10">
        <f t="shared" si="756"/>
        <v>905304.06482138811</v>
      </c>
      <c r="DB432" s="10">
        <f t="shared" si="756"/>
        <v>905304.06482138811</v>
      </c>
      <c r="DC432" s="10">
        <f t="shared" si="756"/>
        <v>905304.06482138811</v>
      </c>
      <c r="DD432" s="10">
        <f t="shared" si="756"/>
        <v>905304.06482138811</v>
      </c>
      <c r="DE432" s="10">
        <f t="shared" si="756"/>
        <v>905304.06482138811</v>
      </c>
      <c r="DF432" s="10">
        <f t="shared" si="756"/>
        <v>905304.06482138811</v>
      </c>
      <c r="DG432" s="10">
        <f t="shared" si="756"/>
        <v>905304.06482138811</v>
      </c>
      <c r="DH432" s="10">
        <f t="shared" si="756"/>
        <v>905304.06482138811</v>
      </c>
      <c r="DI432" s="10">
        <f t="shared" si="756"/>
        <v>905304.06482138811</v>
      </c>
      <c r="DJ432" s="10">
        <f t="shared" si="756"/>
        <v>905304.06482138811</v>
      </c>
      <c r="DK432" s="10">
        <f t="shared" si="756"/>
        <v>905304.06482138811</v>
      </c>
      <c r="DL432" s="10">
        <f t="shared" si="756"/>
        <v>905304.06482138811</v>
      </c>
      <c r="DM432" s="10">
        <f t="shared" si="756"/>
        <v>905304.06482138811</v>
      </c>
      <c r="DN432" s="10">
        <f t="shared" si="756"/>
        <v>905304.06482138811</v>
      </c>
      <c r="DO432" s="10">
        <f t="shared" si="756"/>
        <v>905304.06482138811</v>
      </c>
      <c r="DP432" s="10">
        <f t="shared" si="756"/>
        <v>905304.06482138811</v>
      </c>
      <c r="DQ432" s="10">
        <f t="shared" si="756"/>
        <v>905304.06482138811</v>
      </c>
      <c r="DR432" s="10">
        <f t="shared" si="756"/>
        <v>905304.06482138811</v>
      </c>
      <c r="DS432" s="10">
        <f t="shared" si="756"/>
        <v>905304.06482138811</v>
      </c>
      <c r="DT432" s="10">
        <f t="shared" si="756"/>
        <v>905304.06482138811</v>
      </c>
      <c r="DU432" s="10">
        <f t="shared" si="756"/>
        <v>905304.06482138811</v>
      </c>
      <c r="DV432" s="10">
        <f t="shared" si="756"/>
        <v>905304.06482138811</v>
      </c>
      <c r="DW432" s="10">
        <f t="shared" si="756"/>
        <v>905304.06482138811</v>
      </c>
      <c r="DX432" s="10">
        <f t="shared" si="756"/>
        <v>905304.06482138811</v>
      </c>
      <c r="DY432" s="10">
        <f t="shared" si="756"/>
        <v>905304.06482138811</v>
      </c>
      <c r="DZ432" s="10">
        <f t="shared" si="756"/>
        <v>905304.06482138811</v>
      </c>
      <c r="EA432" s="10">
        <f t="shared" si="756"/>
        <v>905304.06482138811</v>
      </c>
      <c r="EB432" s="10">
        <f t="shared" si="756"/>
        <v>905304.06482138811</v>
      </c>
      <c r="EC432" s="10">
        <f t="shared" si="756"/>
        <v>905304.06482138811</v>
      </c>
      <c r="ED432" s="10">
        <f t="shared" si="756"/>
        <v>905304.06482138811</v>
      </c>
      <c r="EE432" s="10">
        <f t="shared" si="756"/>
        <v>905304.06482138811</v>
      </c>
      <c r="EF432" s="10">
        <f t="shared" si="756"/>
        <v>905304.06482138811</v>
      </c>
      <c r="EG432" s="10">
        <f t="shared" ref="EG432:FA432" si="757">EG426-EG427+EG428+EG429-EG430+EG431</f>
        <v>905304.06482138811</v>
      </c>
      <c r="EH432" s="10">
        <f t="shared" si="757"/>
        <v>905304.06482138811</v>
      </c>
      <c r="EI432" s="10">
        <f t="shared" si="757"/>
        <v>905304.06482138811</v>
      </c>
      <c r="EJ432" s="10">
        <f t="shared" si="757"/>
        <v>905304.06482138811</v>
      </c>
      <c r="EK432" s="10">
        <f t="shared" si="757"/>
        <v>905304.06482138811</v>
      </c>
      <c r="EL432" s="10">
        <f t="shared" si="757"/>
        <v>905304.06482138811</v>
      </c>
      <c r="EM432" s="10">
        <f t="shared" si="757"/>
        <v>905304.06482138811</v>
      </c>
      <c r="EN432" s="10">
        <f t="shared" si="757"/>
        <v>905304.06482138811</v>
      </c>
      <c r="EO432" s="10">
        <f t="shared" si="757"/>
        <v>905304.06482138811</v>
      </c>
      <c r="EP432" s="10">
        <f t="shared" si="757"/>
        <v>905304.06482138811</v>
      </c>
      <c r="EQ432" s="10">
        <f t="shared" si="757"/>
        <v>905304.06482138811</v>
      </c>
      <c r="ER432" s="10">
        <f t="shared" si="757"/>
        <v>905304.06482138811</v>
      </c>
      <c r="ES432" s="10">
        <f t="shared" si="757"/>
        <v>905304.06482138811</v>
      </c>
      <c r="ET432" s="10">
        <f t="shared" si="757"/>
        <v>905304.06482138811</v>
      </c>
      <c r="EU432" s="10">
        <f t="shared" si="757"/>
        <v>905304.06482138811</v>
      </c>
      <c r="EV432" s="10">
        <f t="shared" si="757"/>
        <v>905304.06482138811</v>
      </c>
      <c r="EW432" s="10">
        <f t="shared" si="757"/>
        <v>905304.06482138811</v>
      </c>
      <c r="EX432" s="10">
        <f t="shared" si="757"/>
        <v>905304.06482138811</v>
      </c>
      <c r="EY432" s="10">
        <f t="shared" si="757"/>
        <v>905304.06482138811</v>
      </c>
      <c r="EZ432" s="10">
        <f t="shared" si="757"/>
        <v>905304.06482138811</v>
      </c>
      <c r="FA432" s="10">
        <f t="shared" si="757"/>
        <v>905304.06482138811</v>
      </c>
    </row>
    <row r="433" spans="3:157" x14ac:dyDescent="0.35">
      <c r="C433" s="2" t="s">
        <v>153</v>
      </c>
      <c r="H433" s="6">
        <f>MAX(-H432,0)</f>
        <v>0</v>
      </c>
      <c r="I433" s="6">
        <f t="shared" ref="I433:BT433" si="758">MAX(-I432,0)</f>
        <v>0</v>
      </c>
      <c r="J433" s="6">
        <f t="shared" si="758"/>
        <v>0</v>
      </c>
      <c r="K433" s="6">
        <f t="shared" si="758"/>
        <v>0</v>
      </c>
      <c r="L433" s="6">
        <f t="shared" si="758"/>
        <v>0</v>
      </c>
      <c r="M433" s="6">
        <f t="shared" si="758"/>
        <v>0</v>
      </c>
      <c r="N433" s="6">
        <f t="shared" si="758"/>
        <v>0</v>
      </c>
      <c r="O433" s="6">
        <f t="shared" si="758"/>
        <v>0</v>
      </c>
      <c r="P433" s="6">
        <f t="shared" si="758"/>
        <v>0</v>
      </c>
      <c r="Q433" s="6">
        <f t="shared" si="758"/>
        <v>0</v>
      </c>
      <c r="R433" s="6">
        <f t="shared" si="758"/>
        <v>0</v>
      </c>
      <c r="S433" s="6">
        <f t="shared" si="758"/>
        <v>0</v>
      </c>
      <c r="T433" s="6">
        <f t="shared" si="758"/>
        <v>0</v>
      </c>
      <c r="U433" s="6">
        <f t="shared" si="758"/>
        <v>0</v>
      </c>
      <c r="V433" s="6">
        <f t="shared" si="758"/>
        <v>0</v>
      </c>
      <c r="W433" s="6">
        <f t="shared" si="758"/>
        <v>0</v>
      </c>
      <c r="X433" s="6">
        <f t="shared" si="758"/>
        <v>0</v>
      </c>
      <c r="Y433" s="6">
        <f t="shared" si="758"/>
        <v>0</v>
      </c>
      <c r="Z433" s="6">
        <f t="shared" si="758"/>
        <v>0</v>
      </c>
      <c r="AA433" s="6">
        <f t="shared" si="758"/>
        <v>0</v>
      </c>
      <c r="AB433" s="6">
        <f t="shared" si="758"/>
        <v>0</v>
      </c>
      <c r="AC433" s="6">
        <f t="shared" si="758"/>
        <v>0</v>
      </c>
      <c r="AD433" s="6">
        <f t="shared" si="758"/>
        <v>0</v>
      </c>
      <c r="AE433" s="6">
        <f t="shared" si="758"/>
        <v>0</v>
      </c>
      <c r="AF433" s="6">
        <f t="shared" si="758"/>
        <v>0</v>
      </c>
      <c r="AG433" s="6">
        <f t="shared" si="758"/>
        <v>0</v>
      </c>
      <c r="AH433" s="6">
        <f t="shared" si="758"/>
        <v>0</v>
      </c>
      <c r="AI433" s="6">
        <f t="shared" si="758"/>
        <v>0</v>
      </c>
      <c r="AJ433" s="6">
        <f t="shared" si="758"/>
        <v>0</v>
      </c>
      <c r="AK433" s="6">
        <f t="shared" si="758"/>
        <v>0</v>
      </c>
      <c r="AL433" s="6">
        <f t="shared" si="758"/>
        <v>0</v>
      </c>
      <c r="AM433" s="6">
        <f t="shared" si="758"/>
        <v>0</v>
      </c>
      <c r="AN433" s="6">
        <f t="shared" si="758"/>
        <v>0</v>
      </c>
      <c r="AO433" s="6">
        <f t="shared" si="758"/>
        <v>0</v>
      </c>
      <c r="AP433" s="6">
        <f t="shared" si="758"/>
        <v>0</v>
      </c>
      <c r="AQ433" s="6">
        <f t="shared" si="758"/>
        <v>0</v>
      </c>
      <c r="AR433" s="6">
        <f t="shared" si="758"/>
        <v>0</v>
      </c>
      <c r="AS433" s="6">
        <f t="shared" si="758"/>
        <v>0</v>
      </c>
      <c r="AT433" s="6">
        <f t="shared" si="758"/>
        <v>0</v>
      </c>
      <c r="AU433" s="6">
        <f t="shared" si="758"/>
        <v>0</v>
      </c>
      <c r="AV433" s="6">
        <f t="shared" si="758"/>
        <v>0</v>
      </c>
      <c r="AW433" s="6">
        <f t="shared" si="758"/>
        <v>0</v>
      </c>
      <c r="AX433" s="6">
        <f t="shared" si="758"/>
        <v>0</v>
      </c>
      <c r="AY433" s="6">
        <f t="shared" si="758"/>
        <v>0</v>
      </c>
      <c r="AZ433" s="6">
        <f t="shared" si="758"/>
        <v>0</v>
      </c>
      <c r="BA433" s="6">
        <f t="shared" si="758"/>
        <v>0</v>
      </c>
      <c r="BB433" s="6">
        <f t="shared" si="758"/>
        <v>0</v>
      </c>
      <c r="BC433" s="6">
        <f t="shared" si="758"/>
        <v>0</v>
      </c>
      <c r="BD433" s="6">
        <f t="shared" si="758"/>
        <v>0</v>
      </c>
      <c r="BE433" s="6">
        <f t="shared" si="758"/>
        <v>0</v>
      </c>
      <c r="BF433" s="6">
        <f t="shared" si="758"/>
        <v>0</v>
      </c>
      <c r="BG433" s="6">
        <f t="shared" si="758"/>
        <v>0</v>
      </c>
      <c r="BH433" s="6">
        <f t="shared" si="758"/>
        <v>0</v>
      </c>
      <c r="BI433" s="6">
        <f t="shared" si="758"/>
        <v>0</v>
      </c>
      <c r="BJ433" s="6">
        <f t="shared" si="758"/>
        <v>0</v>
      </c>
      <c r="BK433" s="6">
        <f t="shared" si="758"/>
        <v>0</v>
      </c>
      <c r="BL433" s="6">
        <f t="shared" si="758"/>
        <v>0</v>
      </c>
      <c r="BM433" s="6">
        <f t="shared" si="758"/>
        <v>0</v>
      </c>
      <c r="BN433" s="6">
        <f t="shared" si="758"/>
        <v>0</v>
      </c>
      <c r="BO433" s="6">
        <f t="shared" si="758"/>
        <v>0</v>
      </c>
      <c r="BP433" s="6">
        <f t="shared" si="758"/>
        <v>0</v>
      </c>
      <c r="BQ433" s="6">
        <f t="shared" si="758"/>
        <v>0</v>
      </c>
      <c r="BR433" s="6">
        <f t="shared" si="758"/>
        <v>0</v>
      </c>
      <c r="BS433" s="6">
        <f t="shared" si="758"/>
        <v>0</v>
      </c>
      <c r="BT433" s="6">
        <f t="shared" si="758"/>
        <v>0</v>
      </c>
      <c r="BU433" s="6">
        <f t="shared" ref="BU433:EF433" si="759">MAX(-BU432,0)</f>
        <v>0</v>
      </c>
      <c r="BV433" s="6">
        <f t="shared" si="759"/>
        <v>0</v>
      </c>
      <c r="BW433" s="6">
        <f t="shared" si="759"/>
        <v>0</v>
      </c>
      <c r="BX433" s="6">
        <f t="shared" si="759"/>
        <v>0</v>
      </c>
      <c r="BY433" s="6">
        <f t="shared" si="759"/>
        <v>0</v>
      </c>
      <c r="BZ433" s="6">
        <f t="shared" si="759"/>
        <v>0</v>
      </c>
      <c r="CA433" s="6">
        <f t="shared" si="759"/>
        <v>0</v>
      </c>
      <c r="CB433" s="6">
        <f t="shared" si="759"/>
        <v>0</v>
      </c>
      <c r="CC433" s="6">
        <f t="shared" si="759"/>
        <v>0</v>
      </c>
      <c r="CD433" s="6">
        <f t="shared" si="759"/>
        <v>0</v>
      </c>
      <c r="CE433" s="6">
        <f t="shared" si="759"/>
        <v>0</v>
      </c>
      <c r="CF433" s="6">
        <f t="shared" si="759"/>
        <v>0</v>
      </c>
      <c r="CG433" s="6">
        <f t="shared" si="759"/>
        <v>0</v>
      </c>
      <c r="CH433" s="6">
        <f t="shared" si="759"/>
        <v>0</v>
      </c>
      <c r="CI433" s="6">
        <f t="shared" si="759"/>
        <v>0</v>
      </c>
      <c r="CJ433" s="6">
        <f t="shared" si="759"/>
        <v>0</v>
      </c>
      <c r="CK433" s="6">
        <f t="shared" si="759"/>
        <v>0</v>
      </c>
      <c r="CL433" s="6">
        <f t="shared" si="759"/>
        <v>0</v>
      </c>
      <c r="CM433" s="6">
        <f t="shared" si="759"/>
        <v>0</v>
      </c>
      <c r="CN433" s="6">
        <f t="shared" si="759"/>
        <v>0</v>
      </c>
      <c r="CO433" s="6">
        <f t="shared" si="759"/>
        <v>0</v>
      </c>
      <c r="CP433" s="6">
        <f t="shared" si="759"/>
        <v>0</v>
      </c>
      <c r="CQ433" s="6">
        <f t="shared" si="759"/>
        <v>0</v>
      </c>
      <c r="CR433" s="6">
        <f t="shared" si="759"/>
        <v>0</v>
      </c>
      <c r="CS433" s="6">
        <f t="shared" si="759"/>
        <v>0</v>
      </c>
      <c r="CT433" s="6">
        <f t="shared" si="759"/>
        <v>0</v>
      </c>
      <c r="CU433" s="6">
        <f t="shared" si="759"/>
        <v>0</v>
      </c>
      <c r="CV433" s="6">
        <f t="shared" si="759"/>
        <v>0</v>
      </c>
      <c r="CW433" s="6">
        <f t="shared" si="759"/>
        <v>0</v>
      </c>
      <c r="CX433" s="6">
        <f t="shared" si="759"/>
        <v>0</v>
      </c>
      <c r="CY433" s="6">
        <f t="shared" si="759"/>
        <v>0</v>
      </c>
      <c r="CZ433" s="6">
        <f t="shared" si="759"/>
        <v>0</v>
      </c>
      <c r="DA433" s="6">
        <f t="shared" si="759"/>
        <v>0</v>
      </c>
      <c r="DB433" s="6">
        <f t="shared" si="759"/>
        <v>0</v>
      </c>
      <c r="DC433" s="6">
        <f t="shared" si="759"/>
        <v>0</v>
      </c>
      <c r="DD433" s="6">
        <f t="shared" si="759"/>
        <v>0</v>
      </c>
      <c r="DE433" s="6">
        <f t="shared" si="759"/>
        <v>0</v>
      </c>
      <c r="DF433" s="6">
        <f t="shared" si="759"/>
        <v>0</v>
      </c>
      <c r="DG433" s="6">
        <f t="shared" si="759"/>
        <v>0</v>
      </c>
      <c r="DH433" s="6">
        <f t="shared" si="759"/>
        <v>0</v>
      </c>
      <c r="DI433" s="6">
        <f t="shared" si="759"/>
        <v>0</v>
      </c>
      <c r="DJ433" s="6">
        <f t="shared" si="759"/>
        <v>0</v>
      </c>
      <c r="DK433" s="6">
        <f t="shared" si="759"/>
        <v>0</v>
      </c>
      <c r="DL433" s="6">
        <f t="shared" si="759"/>
        <v>0</v>
      </c>
      <c r="DM433" s="6">
        <f t="shared" si="759"/>
        <v>0</v>
      </c>
      <c r="DN433" s="6">
        <f t="shared" si="759"/>
        <v>0</v>
      </c>
      <c r="DO433" s="6">
        <f t="shared" si="759"/>
        <v>0</v>
      </c>
      <c r="DP433" s="6">
        <f t="shared" si="759"/>
        <v>0</v>
      </c>
      <c r="DQ433" s="6">
        <f t="shared" si="759"/>
        <v>0</v>
      </c>
      <c r="DR433" s="6">
        <f t="shared" si="759"/>
        <v>0</v>
      </c>
      <c r="DS433" s="6">
        <f t="shared" si="759"/>
        <v>0</v>
      </c>
      <c r="DT433" s="6">
        <f t="shared" si="759"/>
        <v>0</v>
      </c>
      <c r="DU433" s="6">
        <f t="shared" si="759"/>
        <v>0</v>
      </c>
      <c r="DV433" s="6">
        <f t="shared" si="759"/>
        <v>0</v>
      </c>
      <c r="DW433" s="6">
        <f t="shared" si="759"/>
        <v>0</v>
      </c>
      <c r="DX433" s="6">
        <f t="shared" si="759"/>
        <v>0</v>
      </c>
      <c r="DY433" s="6">
        <f t="shared" si="759"/>
        <v>0</v>
      </c>
      <c r="DZ433" s="6">
        <f t="shared" si="759"/>
        <v>0</v>
      </c>
      <c r="EA433" s="6">
        <f t="shared" si="759"/>
        <v>0</v>
      </c>
      <c r="EB433" s="6">
        <f t="shared" si="759"/>
        <v>0</v>
      </c>
      <c r="EC433" s="6">
        <f t="shared" si="759"/>
        <v>0</v>
      </c>
      <c r="ED433" s="6">
        <f t="shared" si="759"/>
        <v>0</v>
      </c>
      <c r="EE433" s="6">
        <f t="shared" si="759"/>
        <v>0</v>
      </c>
      <c r="EF433" s="6">
        <f t="shared" si="759"/>
        <v>0</v>
      </c>
      <c r="EG433" s="6">
        <f t="shared" ref="EG433:FA433" si="760">MAX(-EG432,0)</f>
        <v>0</v>
      </c>
      <c r="EH433" s="6">
        <f t="shared" si="760"/>
        <v>0</v>
      </c>
      <c r="EI433" s="6">
        <f t="shared" si="760"/>
        <v>0</v>
      </c>
      <c r="EJ433" s="6">
        <f t="shared" si="760"/>
        <v>0</v>
      </c>
      <c r="EK433" s="6">
        <f t="shared" si="760"/>
        <v>0</v>
      </c>
      <c r="EL433" s="6">
        <f t="shared" si="760"/>
        <v>0</v>
      </c>
      <c r="EM433" s="6">
        <f t="shared" si="760"/>
        <v>0</v>
      </c>
      <c r="EN433" s="6">
        <f t="shared" si="760"/>
        <v>0</v>
      </c>
      <c r="EO433" s="6">
        <f t="shared" si="760"/>
        <v>0</v>
      </c>
      <c r="EP433" s="6">
        <f t="shared" si="760"/>
        <v>0</v>
      </c>
      <c r="EQ433" s="6">
        <f t="shared" si="760"/>
        <v>0</v>
      </c>
      <c r="ER433" s="6">
        <f t="shared" si="760"/>
        <v>0</v>
      </c>
      <c r="ES433" s="6">
        <f t="shared" si="760"/>
        <v>0</v>
      </c>
      <c r="ET433" s="6">
        <f t="shared" si="760"/>
        <v>0</v>
      </c>
      <c r="EU433" s="6">
        <f t="shared" si="760"/>
        <v>0</v>
      </c>
      <c r="EV433" s="6">
        <f t="shared" si="760"/>
        <v>0</v>
      </c>
      <c r="EW433" s="6">
        <f t="shared" si="760"/>
        <v>0</v>
      </c>
      <c r="EX433" s="6">
        <f t="shared" si="760"/>
        <v>0</v>
      </c>
      <c r="EY433" s="6">
        <f t="shared" si="760"/>
        <v>0</v>
      </c>
      <c r="EZ433" s="6">
        <f t="shared" si="760"/>
        <v>0</v>
      </c>
      <c r="FA433" s="6">
        <f t="shared" si="760"/>
        <v>0</v>
      </c>
    </row>
    <row r="434" spans="3:157" x14ac:dyDescent="0.35">
      <c r="C434" s="15" t="s">
        <v>154</v>
      </c>
      <c r="D434" s="15"/>
      <c r="E434" s="15"/>
      <c r="F434" s="15"/>
      <c r="G434" s="15"/>
      <c r="H434" s="16">
        <f>H432-H433</f>
        <v>1E-4</v>
      </c>
      <c r="I434" s="16">
        <f t="shared" ref="I434:BT434" si="761">I432-I433</f>
        <v>2.0000000000000001E-4</v>
      </c>
      <c r="J434" s="16">
        <f t="shared" si="761"/>
        <v>3.0000000000000003E-4</v>
      </c>
      <c r="K434" s="16">
        <f t="shared" si="761"/>
        <v>4.0000000000000002E-4</v>
      </c>
      <c r="L434" s="16">
        <f t="shared" si="761"/>
        <v>5.0000000000000001E-4</v>
      </c>
      <c r="M434" s="16">
        <f t="shared" si="761"/>
        <v>6.0000000000000006E-4</v>
      </c>
      <c r="N434" s="16">
        <f t="shared" si="761"/>
        <v>35252.123325</v>
      </c>
      <c r="O434" s="16">
        <f t="shared" si="761"/>
        <v>35252.123424999998</v>
      </c>
      <c r="P434" s="16">
        <f t="shared" si="761"/>
        <v>171038.07762500001</v>
      </c>
      <c r="Q434" s="16">
        <f t="shared" si="761"/>
        <v>861718.55620000011</v>
      </c>
      <c r="R434" s="16">
        <f t="shared" si="761"/>
        <v>1723437.1117000002</v>
      </c>
      <c r="S434" s="16">
        <f t="shared" si="761"/>
        <v>2611268.3507000003</v>
      </c>
      <c r="T434" s="16">
        <f t="shared" si="761"/>
        <v>1703807.1156920004</v>
      </c>
      <c r="U434" s="16">
        <f t="shared" si="761"/>
        <v>1703807.1156920004</v>
      </c>
      <c r="V434" s="16">
        <f t="shared" si="761"/>
        <v>1695614.7536780904</v>
      </c>
      <c r="W434" s="16">
        <f t="shared" si="761"/>
        <v>1670929.3124032628</v>
      </c>
      <c r="X434" s="16">
        <f t="shared" si="761"/>
        <v>1646243.8711284352</v>
      </c>
      <c r="Y434" s="16">
        <f t="shared" si="761"/>
        <v>1621558.4298536077</v>
      </c>
      <c r="Z434" s="16">
        <f t="shared" si="761"/>
        <v>1596064.7507576752</v>
      </c>
      <c r="AA434" s="16">
        <f t="shared" si="761"/>
        <v>1572975.4526199861</v>
      </c>
      <c r="AB434" s="16">
        <f t="shared" si="761"/>
        <v>1493918.7798939259</v>
      </c>
      <c r="AC434" s="16">
        <f t="shared" si="761"/>
        <v>1414862.1071678656</v>
      </c>
      <c r="AD434" s="16">
        <f t="shared" si="761"/>
        <v>1334981.0318642783</v>
      </c>
      <c r="AE434" s="16">
        <f t="shared" si="761"/>
        <v>1288995.6284788817</v>
      </c>
      <c r="AF434" s="16">
        <f t="shared" si="761"/>
        <v>1243010.2250934851</v>
      </c>
      <c r="AG434" s="16">
        <f t="shared" si="761"/>
        <v>1197024.8217080885</v>
      </c>
      <c r="AH434" s="16">
        <f t="shared" si="761"/>
        <v>1150198.5276936144</v>
      </c>
      <c r="AI434" s="16">
        <f t="shared" si="761"/>
        <v>1124038.5734584879</v>
      </c>
      <c r="AJ434" s="16">
        <f t="shared" si="761"/>
        <v>1097878.6192233614</v>
      </c>
      <c r="AK434" s="16">
        <f t="shared" si="761"/>
        <v>1071718.6649882349</v>
      </c>
      <c r="AL434" s="16">
        <f t="shared" si="761"/>
        <v>1044701.002311449</v>
      </c>
      <c r="AM434" s="16">
        <f t="shared" si="761"/>
        <v>1018498.1626542396</v>
      </c>
      <c r="AN434" s="16">
        <f t="shared" si="761"/>
        <v>992295.3229970301</v>
      </c>
      <c r="AO434" s="16">
        <f t="shared" si="761"/>
        <v>966092.48333982064</v>
      </c>
      <c r="AP434" s="16">
        <f t="shared" si="761"/>
        <v>950005.92560526717</v>
      </c>
      <c r="AQ434" s="16">
        <f t="shared" si="761"/>
        <v>935105.30534397415</v>
      </c>
      <c r="AR434" s="16">
        <f t="shared" si="761"/>
        <v>920204.68508268113</v>
      </c>
      <c r="AS434" s="16">
        <f t="shared" si="761"/>
        <v>905304.06482138811</v>
      </c>
      <c r="AT434" s="16">
        <f t="shared" si="761"/>
        <v>905304.06482138811</v>
      </c>
      <c r="AU434" s="16">
        <f t="shared" si="761"/>
        <v>905304.06482138811</v>
      </c>
      <c r="AV434" s="16">
        <f t="shared" si="761"/>
        <v>905304.06482138811</v>
      </c>
      <c r="AW434" s="16">
        <f t="shared" si="761"/>
        <v>905304.06482138811</v>
      </c>
      <c r="AX434" s="16">
        <f t="shared" si="761"/>
        <v>905304.06482138811</v>
      </c>
      <c r="AY434" s="16">
        <f t="shared" si="761"/>
        <v>905304.06482138811</v>
      </c>
      <c r="AZ434" s="16">
        <f t="shared" si="761"/>
        <v>905304.06482138811</v>
      </c>
      <c r="BA434" s="16">
        <f t="shared" si="761"/>
        <v>905304.06482138811</v>
      </c>
      <c r="BB434" s="16">
        <f t="shared" si="761"/>
        <v>905304.06482138811</v>
      </c>
      <c r="BC434" s="16">
        <f t="shared" si="761"/>
        <v>905304.06482138811</v>
      </c>
      <c r="BD434" s="16">
        <f t="shared" si="761"/>
        <v>905304.06482138811</v>
      </c>
      <c r="BE434" s="16">
        <f t="shared" si="761"/>
        <v>905304.06482138811</v>
      </c>
      <c r="BF434" s="16">
        <f t="shared" si="761"/>
        <v>905304.06482138811</v>
      </c>
      <c r="BG434" s="16">
        <f t="shared" si="761"/>
        <v>905304.06482138811</v>
      </c>
      <c r="BH434" s="16">
        <f t="shared" si="761"/>
        <v>905304.06482138811</v>
      </c>
      <c r="BI434" s="16">
        <f t="shared" si="761"/>
        <v>905304.06482138811</v>
      </c>
      <c r="BJ434" s="16">
        <f t="shared" si="761"/>
        <v>905304.06482138811</v>
      </c>
      <c r="BK434" s="16">
        <f t="shared" si="761"/>
        <v>905304.06482138811</v>
      </c>
      <c r="BL434" s="16">
        <f t="shared" si="761"/>
        <v>905304.06482138811</v>
      </c>
      <c r="BM434" s="16">
        <f t="shared" si="761"/>
        <v>905304.06482138811</v>
      </c>
      <c r="BN434" s="16">
        <f t="shared" si="761"/>
        <v>905304.06482138811</v>
      </c>
      <c r="BO434" s="16">
        <f t="shared" si="761"/>
        <v>905304.06482138811</v>
      </c>
      <c r="BP434" s="16">
        <f t="shared" si="761"/>
        <v>905304.06482138811</v>
      </c>
      <c r="BQ434" s="16">
        <f t="shared" si="761"/>
        <v>905304.06482138811</v>
      </c>
      <c r="BR434" s="16">
        <f t="shared" si="761"/>
        <v>905304.06482138811</v>
      </c>
      <c r="BS434" s="16">
        <f t="shared" si="761"/>
        <v>905304.06482138811</v>
      </c>
      <c r="BT434" s="16">
        <f t="shared" si="761"/>
        <v>905304.06482138811</v>
      </c>
      <c r="BU434" s="16">
        <f t="shared" ref="BU434:EF434" si="762">BU432-BU433</f>
        <v>905304.06482138811</v>
      </c>
      <c r="BV434" s="16">
        <f t="shared" si="762"/>
        <v>905304.06482138811</v>
      </c>
      <c r="BW434" s="16">
        <f t="shared" si="762"/>
        <v>905304.06482138811</v>
      </c>
      <c r="BX434" s="16">
        <f t="shared" si="762"/>
        <v>905304.06482138811</v>
      </c>
      <c r="BY434" s="16">
        <f t="shared" si="762"/>
        <v>905304.06482138811</v>
      </c>
      <c r="BZ434" s="16">
        <f t="shared" si="762"/>
        <v>905304.06482138811</v>
      </c>
      <c r="CA434" s="16">
        <f t="shared" si="762"/>
        <v>905304.06482138811</v>
      </c>
      <c r="CB434" s="16">
        <f t="shared" si="762"/>
        <v>905304.06482138811</v>
      </c>
      <c r="CC434" s="16">
        <f t="shared" si="762"/>
        <v>905304.06482138811</v>
      </c>
      <c r="CD434" s="16">
        <f t="shared" si="762"/>
        <v>905304.06482138811</v>
      </c>
      <c r="CE434" s="16">
        <f t="shared" si="762"/>
        <v>905304.06482138811</v>
      </c>
      <c r="CF434" s="16">
        <f t="shared" si="762"/>
        <v>905304.06482138811</v>
      </c>
      <c r="CG434" s="16">
        <f t="shared" si="762"/>
        <v>905304.06482138811</v>
      </c>
      <c r="CH434" s="16">
        <f t="shared" si="762"/>
        <v>905304.06482138811</v>
      </c>
      <c r="CI434" s="16">
        <f t="shared" si="762"/>
        <v>905304.06482138811</v>
      </c>
      <c r="CJ434" s="16">
        <f t="shared" si="762"/>
        <v>905304.06482138811</v>
      </c>
      <c r="CK434" s="16">
        <f t="shared" si="762"/>
        <v>905304.06482138811</v>
      </c>
      <c r="CL434" s="16">
        <f t="shared" si="762"/>
        <v>905304.06482138811</v>
      </c>
      <c r="CM434" s="16">
        <f t="shared" si="762"/>
        <v>905304.06482138811</v>
      </c>
      <c r="CN434" s="16">
        <f t="shared" si="762"/>
        <v>905304.06482138811</v>
      </c>
      <c r="CO434" s="16">
        <f t="shared" si="762"/>
        <v>905304.06482138811</v>
      </c>
      <c r="CP434" s="16">
        <f t="shared" si="762"/>
        <v>905304.06482138811</v>
      </c>
      <c r="CQ434" s="16">
        <f t="shared" si="762"/>
        <v>905304.06482138811</v>
      </c>
      <c r="CR434" s="16">
        <f t="shared" si="762"/>
        <v>905304.06482138811</v>
      </c>
      <c r="CS434" s="16">
        <f t="shared" si="762"/>
        <v>905304.06482138811</v>
      </c>
      <c r="CT434" s="16">
        <f t="shared" si="762"/>
        <v>905304.06482138811</v>
      </c>
      <c r="CU434" s="16">
        <f t="shared" si="762"/>
        <v>905304.06482138811</v>
      </c>
      <c r="CV434" s="16">
        <f t="shared" si="762"/>
        <v>905304.06482138811</v>
      </c>
      <c r="CW434" s="16">
        <f t="shared" si="762"/>
        <v>905304.06482138811</v>
      </c>
      <c r="CX434" s="16">
        <f t="shared" si="762"/>
        <v>905304.06482138811</v>
      </c>
      <c r="CY434" s="16">
        <f t="shared" si="762"/>
        <v>905304.06482138811</v>
      </c>
      <c r="CZ434" s="16">
        <f t="shared" si="762"/>
        <v>905304.06482138811</v>
      </c>
      <c r="DA434" s="16">
        <f t="shared" si="762"/>
        <v>905304.06482138811</v>
      </c>
      <c r="DB434" s="16">
        <f t="shared" si="762"/>
        <v>905304.06482138811</v>
      </c>
      <c r="DC434" s="16">
        <f t="shared" si="762"/>
        <v>905304.06482138811</v>
      </c>
      <c r="DD434" s="16">
        <f t="shared" si="762"/>
        <v>905304.06482138811</v>
      </c>
      <c r="DE434" s="16">
        <f t="shared" si="762"/>
        <v>905304.06482138811</v>
      </c>
      <c r="DF434" s="16">
        <f t="shared" si="762"/>
        <v>905304.06482138811</v>
      </c>
      <c r="DG434" s="16">
        <f t="shared" si="762"/>
        <v>905304.06482138811</v>
      </c>
      <c r="DH434" s="16">
        <f t="shared" si="762"/>
        <v>905304.06482138811</v>
      </c>
      <c r="DI434" s="16">
        <f t="shared" si="762"/>
        <v>905304.06482138811</v>
      </c>
      <c r="DJ434" s="16">
        <f t="shared" si="762"/>
        <v>905304.06482138811</v>
      </c>
      <c r="DK434" s="16">
        <f t="shared" si="762"/>
        <v>905304.06482138811</v>
      </c>
      <c r="DL434" s="16">
        <f t="shared" si="762"/>
        <v>905304.06482138811</v>
      </c>
      <c r="DM434" s="16">
        <f t="shared" si="762"/>
        <v>905304.06482138811</v>
      </c>
      <c r="DN434" s="16">
        <f t="shared" si="762"/>
        <v>905304.06482138811</v>
      </c>
      <c r="DO434" s="16">
        <f t="shared" si="762"/>
        <v>905304.06482138811</v>
      </c>
      <c r="DP434" s="16">
        <f t="shared" si="762"/>
        <v>905304.06482138811</v>
      </c>
      <c r="DQ434" s="16">
        <f t="shared" si="762"/>
        <v>905304.06482138811</v>
      </c>
      <c r="DR434" s="16">
        <f t="shared" si="762"/>
        <v>905304.06482138811</v>
      </c>
      <c r="DS434" s="16">
        <f t="shared" si="762"/>
        <v>905304.06482138811</v>
      </c>
      <c r="DT434" s="16">
        <f t="shared" si="762"/>
        <v>905304.06482138811</v>
      </c>
      <c r="DU434" s="16">
        <f t="shared" si="762"/>
        <v>905304.06482138811</v>
      </c>
      <c r="DV434" s="16">
        <f t="shared" si="762"/>
        <v>905304.06482138811</v>
      </c>
      <c r="DW434" s="16">
        <f t="shared" si="762"/>
        <v>905304.06482138811</v>
      </c>
      <c r="DX434" s="16">
        <f t="shared" si="762"/>
        <v>905304.06482138811</v>
      </c>
      <c r="DY434" s="16">
        <f t="shared" si="762"/>
        <v>905304.06482138811</v>
      </c>
      <c r="DZ434" s="16">
        <f t="shared" si="762"/>
        <v>905304.06482138811</v>
      </c>
      <c r="EA434" s="16">
        <f t="shared" si="762"/>
        <v>905304.06482138811</v>
      </c>
      <c r="EB434" s="16">
        <f t="shared" si="762"/>
        <v>905304.06482138811</v>
      </c>
      <c r="EC434" s="16">
        <f t="shared" si="762"/>
        <v>905304.06482138811</v>
      </c>
      <c r="ED434" s="16">
        <f t="shared" si="762"/>
        <v>905304.06482138811</v>
      </c>
      <c r="EE434" s="16">
        <f t="shared" si="762"/>
        <v>905304.06482138811</v>
      </c>
      <c r="EF434" s="16">
        <f t="shared" si="762"/>
        <v>905304.06482138811</v>
      </c>
      <c r="EG434" s="16">
        <f t="shared" ref="EG434:FA434" si="763">EG432-EG433</f>
        <v>905304.06482138811</v>
      </c>
      <c r="EH434" s="16">
        <f t="shared" si="763"/>
        <v>905304.06482138811</v>
      </c>
      <c r="EI434" s="16">
        <f t="shared" si="763"/>
        <v>905304.06482138811</v>
      </c>
      <c r="EJ434" s="16">
        <f t="shared" si="763"/>
        <v>905304.06482138811</v>
      </c>
      <c r="EK434" s="16">
        <f t="shared" si="763"/>
        <v>905304.06482138811</v>
      </c>
      <c r="EL434" s="16">
        <f t="shared" si="763"/>
        <v>905304.06482138811</v>
      </c>
      <c r="EM434" s="16">
        <f t="shared" si="763"/>
        <v>905304.06482138811</v>
      </c>
      <c r="EN434" s="16">
        <f t="shared" si="763"/>
        <v>905304.06482138811</v>
      </c>
      <c r="EO434" s="16">
        <f t="shared" si="763"/>
        <v>905304.06482138811</v>
      </c>
      <c r="EP434" s="16">
        <f t="shared" si="763"/>
        <v>905304.06482138811</v>
      </c>
      <c r="EQ434" s="16">
        <f t="shared" si="763"/>
        <v>905304.06482138811</v>
      </c>
      <c r="ER434" s="16">
        <f t="shared" si="763"/>
        <v>905304.06482138811</v>
      </c>
      <c r="ES434" s="16">
        <f t="shared" si="763"/>
        <v>905304.06482138811</v>
      </c>
      <c r="ET434" s="16">
        <f t="shared" si="763"/>
        <v>905304.06482138811</v>
      </c>
      <c r="EU434" s="16">
        <f t="shared" si="763"/>
        <v>905304.06482138811</v>
      </c>
      <c r="EV434" s="16">
        <f t="shared" si="763"/>
        <v>905304.06482138811</v>
      </c>
      <c r="EW434" s="16">
        <f t="shared" si="763"/>
        <v>905304.06482138811</v>
      </c>
      <c r="EX434" s="16">
        <f t="shared" si="763"/>
        <v>905304.06482138811</v>
      </c>
      <c r="EY434" s="16">
        <f t="shared" si="763"/>
        <v>905304.06482138811</v>
      </c>
      <c r="EZ434" s="16">
        <f t="shared" si="763"/>
        <v>905304.06482138811</v>
      </c>
      <c r="FA434" s="16">
        <f t="shared" si="763"/>
        <v>905304.06482138811</v>
      </c>
    </row>
    <row r="435" spans="3:157" ht="15" thickBot="1" x14ac:dyDescent="0.4">
      <c r="C435" s="17" t="s">
        <v>161</v>
      </c>
      <c r="D435" s="17"/>
      <c r="E435" s="17"/>
      <c r="F435" s="17"/>
      <c r="G435" s="17"/>
      <c r="H435" s="18">
        <f>MAX(H434,0)</f>
        <v>1E-4</v>
      </c>
      <c r="I435" s="18">
        <f t="shared" ref="I435:BT435" si="764">MAX(I434,0)</f>
        <v>2.0000000000000001E-4</v>
      </c>
      <c r="J435" s="18">
        <f t="shared" si="764"/>
        <v>3.0000000000000003E-4</v>
      </c>
      <c r="K435" s="18">
        <f t="shared" si="764"/>
        <v>4.0000000000000002E-4</v>
      </c>
      <c r="L435" s="18">
        <f t="shared" si="764"/>
        <v>5.0000000000000001E-4</v>
      </c>
      <c r="M435" s="18">
        <f t="shared" si="764"/>
        <v>6.0000000000000006E-4</v>
      </c>
      <c r="N435" s="18">
        <f t="shared" si="764"/>
        <v>35252.123325</v>
      </c>
      <c r="O435" s="18">
        <f t="shared" si="764"/>
        <v>35252.123424999998</v>
      </c>
      <c r="P435" s="18">
        <f t="shared" si="764"/>
        <v>171038.07762500001</v>
      </c>
      <c r="Q435" s="18">
        <f t="shared" si="764"/>
        <v>861718.55620000011</v>
      </c>
      <c r="R435" s="18">
        <f t="shared" si="764"/>
        <v>1723437.1117000002</v>
      </c>
      <c r="S435" s="18">
        <f t="shared" si="764"/>
        <v>2611268.3507000003</v>
      </c>
      <c r="T435" s="18">
        <f t="shared" si="764"/>
        <v>1703807.1156920004</v>
      </c>
      <c r="U435" s="18">
        <f t="shared" si="764"/>
        <v>1703807.1156920004</v>
      </c>
      <c r="V435" s="18">
        <f t="shared" si="764"/>
        <v>1695614.7536780904</v>
      </c>
      <c r="W435" s="18">
        <f t="shared" si="764"/>
        <v>1670929.3124032628</v>
      </c>
      <c r="X435" s="18">
        <f t="shared" si="764"/>
        <v>1646243.8711284352</v>
      </c>
      <c r="Y435" s="18">
        <f t="shared" si="764"/>
        <v>1621558.4298536077</v>
      </c>
      <c r="Z435" s="18">
        <f t="shared" si="764"/>
        <v>1596064.7507576752</v>
      </c>
      <c r="AA435" s="18">
        <f t="shared" si="764"/>
        <v>1572975.4526199861</v>
      </c>
      <c r="AB435" s="18">
        <f t="shared" si="764"/>
        <v>1493918.7798939259</v>
      </c>
      <c r="AC435" s="18">
        <f t="shared" si="764"/>
        <v>1414862.1071678656</v>
      </c>
      <c r="AD435" s="18">
        <f t="shared" si="764"/>
        <v>1334981.0318642783</v>
      </c>
      <c r="AE435" s="18">
        <f t="shared" si="764"/>
        <v>1288995.6284788817</v>
      </c>
      <c r="AF435" s="18">
        <f t="shared" si="764"/>
        <v>1243010.2250934851</v>
      </c>
      <c r="AG435" s="18">
        <f t="shared" si="764"/>
        <v>1197024.8217080885</v>
      </c>
      <c r="AH435" s="18">
        <f t="shared" si="764"/>
        <v>1150198.5276936144</v>
      </c>
      <c r="AI435" s="18">
        <f t="shared" si="764"/>
        <v>1124038.5734584879</v>
      </c>
      <c r="AJ435" s="18">
        <f t="shared" si="764"/>
        <v>1097878.6192233614</v>
      </c>
      <c r="AK435" s="18">
        <f t="shared" si="764"/>
        <v>1071718.6649882349</v>
      </c>
      <c r="AL435" s="18">
        <f t="shared" si="764"/>
        <v>1044701.002311449</v>
      </c>
      <c r="AM435" s="18">
        <f t="shared" si="764"/>
        <v>1018498.1626542396</v>
      </c>
      <c r="AN435" s="18">
        <f t="shared" si="764"/>
        <v>992295.3229970301</v>
      </c>
      <c r="AO435" s="18">
        <f t="shared" si="764"/>
        <v>966092.48333982064</v>
      </c>
      <c r="AP435" s="18">
        <f t="shared" si="764"/>
        <v>950005.92560526717</v>
      </c>
      <c r="AQ435" s="18">
        <f t="shared" si="764"/>
        <v>935105.30534397415</v>
      </c>
      <c r="AR435" s="18">
        <f t="shared" si="764"/>
        <v>920204.68508268113</v>
      </c>
      <c r="AS435" s="18">
        <f t="shared" si="764"/>
        <v>905304.06482138811</v>
      </c>
      <c r="AT435" s="18">
        <f t="shared" si="764"/>
        <v>905304.06482138811</v>
      </c>
      <c r="AU435" s="18">
        <f t="shared" si="764"/>
        <v>905304.06482138811</v>
      </c>
      <c r="AV435" s="18">
        <f t="shared" si="764"/>
        <v>905304.06482138811</v>
      </c>
      <c r="AW435" s="18">
        <f t="shared" si="764"/>
        <v>905304.06482138811</v>
      </c>
      <c r="AX435" s="18">
        <f t="shared" si="764"/>
        <v>905304.06482138811</v>
      </c>
      <c r="AY435" s="18">
        <f t="shared" si="764"/>
        <v>905304.06482138811</v>
      </c>
      <c r="AZ435" s="18">
        <f t="shared" si="764"/>
        <v>905304.06482138811</v>
      </c>
      <c r="BA435" s="18">
        <f t="shared" si="764"/>
        <v>905304.06482138811</v>
      </c>
      <c r="BB435" s="18">
        <f t="shared" si="764"/>
        <v>905304.06482138811</v>
      </c>
      <c r="BC435" s="18">
        <f t="shared" si="764"/>
        <v>905304.06482138811</v>
      </c>
      <c r="BD435" s="18">
        <f t="shared" si="764"/>
        <v>905304.06482138811</v>
      </c>
      <c r="BE435" s="18">
        <f t="shared" si="764"/>
        <v>905304.06482138811</v>
      </c>
      <c r="BF435" s="18">
        <f t="shared" si="764"/>
        <v>905304.06482138811</v>
      </c>
      <c r="BG435" s="18">
        <f t="shared" si="764"/>
        <v>905304.06482138811</v>
      </c>
      <c r="BH435" s="18">
        <f t="shared" si="764"/>
        <v>905304.06482138811</v>
      </c>
      <c r="BI435" s="18">
        <f t="shared" si="764"/>
        <v>905304.06482138811</v>
      </c>
      <c r="BJ435" s="18">
        <f t="shared" si="764"/>
        <v>905304.06482138811</v>
      </c>
      <c r="BK435" s="18">
        <f t="shared" si="764"/>
        <v>905304.06482138811</v>
      </c>
      <c r="BL435" s="18">
        <f t="shared" si="764"/>
        <v>905304.06482138811</v>
      </c>
      <c r="BM435" s="18">
        <f t="shared" si="764"/>
        <v>905304.06482138811</v>
      </c>
      <c r="BN435" s="18">
        <f t="shared" si="764"/>
        <v>905304.06482138811</v>
      </c>
      <c r="BO435" s="18">
        <f t="shared" si="764"/>
        <v>905304.06482138811</v>
      </c>
      <c r="BP435" s="18">
        <f t="shared" si="764"/>
        <v>905304.06482138811</v>
      </c>
      <c r="BQ435" s="18">
        <f t="shared" si="764"/>
        <v>905304.06482138811</v>
      </c>
      <c r="BR435" s="18">
        <f t="shared" si="764"/>
        <v>905304.06482138811</v>
      </c>
      <c r="BS435" s="18">
        <f t="shared" si="764"/>
        <v>905304.06482138811</v>
      </c>
      <c r="BT435" s="18">
        <f t="shared" si="764"/>
        <v>905304.06482138811</v>
      </c>
      <c r="BU435" s="18">
        <f t="shared" ref="BU435:EF435" si="765">MAX(BU434,0)</f>
        <v>905304.06482138811</v>
      </c>
      <c r="BV435" s="18">
        <f t="shared" si="765"/>
        <v>905304.06482138811</v>
      </c>
      <c r="BW435" s="18">
        <f t="shared" si="765"/>
        <v>905304.06482138811</v>
      </c>
      <c r="BX435" s="18">
        <f t="shared" si="765"/>
        <v>905304.06482138811</v>
      </c>
      <c r="BY435" s="18">
        <f t="shared" si="765"/>
        <v>905304.06482138811</v>
      </c>
      <c r="BZ435" s="18">
        <f t="shared" si="765"/>
        <v>905304.06482138811</v>
      </c>
      <c r="CA435" s="18">
        <f t="shared" si="765"/>
        <v>905304.06482138811</v>
      </c>
      <c r="CB435" s="18">
        <f t="shared" si="765"/>
        <v>905304.06482138811</v>
      </c>
      <c r="CC435" s="18">
        <f t="shared" si="765"/>
        <v>905304.06482138811</v>
      </c>
      <c r="CD435" s="18">
        <f t="shared" si="765"/>
        <v>905304.06482138811</v>
      </c>
      <c r="CE435" s="18">
        <f t="shared" si="765"/>
        <v>905304.06482138811</v>
      </c>
      <c r="CF435" s="18">
        <f t="shared" si="765"/>
        <v>905304.06482138811</v>
      </c>
      <c r="CG435" s="18">
        <f t="shared" si="765"/>
        <v>905304.06482138811</v>
      </c>
      <c r="CH435" s="18">
        <f t="shared" si="765"/>
        <v>905304.06482138811</v>
      </c>
      <c r="CI435" s="18">
        <f t="shared" si="765"/>
        <v>905304.06482138811</v>
      </c>
      <c r="CJ435" s="18">
        <f t="shared" si="765"/>
        <v>905304.06482138811</v>
      </c>
      <c r="CK435" s="18">
        <f t="shared" si="765"/>
        <v>905304.06482138811</v>
      </c>
      <c r="CL435" s="18">
        <f t="shared" si="765"/>
        <v>905304.06482138811</v>
      </c>
      <c r="CM435" s="18">
        <f t="shared" si="765"/>
        <v>905304.06482138811</v>
      </c>
      <c r="CN435" s="18">
        <f t="shared" si="765"/>
        <v>905304.06482138811</v>
      </c>
      <c r="CO435" s="18">
        <f t="shared" si="765"/>
        <v>905304.06482138811</v>
      </c>
      <c r="CP435" s="18">
        <f t="shared" si="765"/>
        <v>905304.06482138811</v>
      </c>
      <c r="CQ435" s="18">
        <f t="shared" si="765"/>
        <v>905304.06482138811</v>
      </c>
      <c r="CR435" s="18">
        <f t="shared" si="765"/>
        <v>905304.06482138811</v>
      </c>
      <c r="CS435" s="18">
        <f t="shared" si="765"/>
        <v>905304.06482138811</v>
      </c>
      <c r="CT435" s="18">
        <f t="shared" si="765"/>
        <v>905304.06482138811</v>
      </c>
      <c r="CU435" s="18">
        <f t="shared" si="765"/>
        <v>905304.06482138811</v>
      </c>
      <c r="CV435" s="18">
        <f t="shared" si="765"/>
        <v>905304.06482138811</v>
      </c>
      <c r="CW435" s="18">
        <f t="shared" si="765"/>
        <v>905304.06482138811</v>
      </c>
      <c r="CX435" s="18">
        <f t="shared" si="765"/>
        <v>905304.06482138811</v>
      </c>
      <c r="CY435" s="18">
        <f t="shared" si="765"/>
        <v>905304.06482138811</v>
      </c>
      <c r="CZ435" s="18">
        <f t="shared" si="765"/>
        <v>905304.06482138811</v>
      </c>
      <c r="DA435" s="18">
        <f t="shared" si="765"/>
        <v>905304.06482138811</v>
      </c>
      <c r="DB435" s="18">
        <f t="shared" si="765"/>
        <v>905304.06482138811</v>
      </c>
      <c r="DC435" s="18">
        <f t="shared" si="765"/>
        <v>905304.06482138811</v>
      </c>
      <c r="DD435" s="18">
        <f t="shared" si="765"/>
        <v>905304.06482138811</v>
      </c>
      <c r="DE435" s="18">
        <f t="shared" si="765"/>
        <v>905304.06482138811</v>
      </c>
      <c r="DF435" s="18">
        <f t="shared" si="765"/>
        <v>905304.06482138811</v>
      </c>
      <c r="DG435" s="18">
        <f t="shared" si="765"/>
        <v>905304.06482138811</v>
      </c>
      <c r="DH435" s="18">
        <f t="shared" si="765"/>
        <v>905304.06482138811</v>
      </c>
      <c r="DI435" s="18">
        <f t="shared" si="765"/>
        <v>905304.06482138811</v>
      </c>
      <c r="DJ435" s="18">
        <f t="shared" si="765"/>
        <v>905304.06482138811</v>
      </c>
      <c r="DK435" s="18">
        <f t="shared" si="765"/>
        <v>905304.06482138811</v>
      </c>
      <c r="DL435" s="18">
        <f t="shared" si="765"/>
        <v>905304.06482138811</v>
      </c>
      <c r="DM435" s="18">
        <f t="shared" si="765"/>
        <v>905304.06482138811</v>
      </c>
      <c r="DN435" s="18">
        <f t="shared" si="765"/>
        <v>905304.06482138811</v>
      </c>
      <c r="DO435" s="18">
        <f t="shared" si="765"/>
        <v>905304.06482138811</v>
      </c>
      <c r="DP435" s="18">
        <f t="shared" si="765"/>
        <v>905304.06482138811</v>
      </c>
      <c r="DQ435" s="18">
        <f t="shared" si="765"/>
        <v>905304.06482138811</v>
      </c>
      <c r="DR435" s="18">
        <f t="shared" si="765"/>
        <v>905304.06482138811</v>
      </c>
      <c r="DS435" s="18">
        <f t="shared" si="765"/>
        <v>905304.06482138811</v>
      </c>
      <c r="DT435" s="18">
        <f t="shared" si="765"/>
        <v>905304.06482138811</v>
      </c>
      <c r="DU435" s="18">
        <f t="shared" si="765"/>
        <v>905304.06482138811</v>
      </c>
      <c r="DV435" s="18">
        <f t="shared" si="765"/>
        <v>905304.06482138811</v>
      </c>
      <c r="DW435" s="18">
        <f t="shared" si="765"/>
        <v>905304.06482138811</v>
      </c>
      <c r="DX435" s="18">
        <f t="shared" si="765"/>
        <v>905304.06482138811</v>
      </c>
      <c r="DY435" s="18">
        <f t="shared" si="765"/>
        <v>905304.06482138811</v>
      </c>
      <c r="DZ435" s="18">
        <f t="shared" si="765"/>
        <v>905304.06482138811</v>
      </c>
      <c r="EA435" s="18">
        <f t="shared" si="765"/>
        <v>905304.06482138811</v>
      </c>
      <c r="EB435" s="18">
        <f t="shared" si="765"/>
        <v>905304.06482138811</v>
      </c>
      <c r="EC435" s="18">
        <f t="shared" si="765"/>
        <v>905304.06482138811</v>
      </c>
      <c r="ED435" s="18">
        <f t="shared" si="765"/>
        <v>905304.06482138811</v>
      </c>
      <c r="EE435" s="18">
        <f t="shared" si="765"/>
        <v>905304.06482138811</v>
      </c>
      <c r="EF435" s="18">
        <f t="shared" si="765"/>
        <v>905304.06482138811</v>
      </c>
      <c r="EG435" s="18">
        <f t="shared" ref="EG435:FA435" si="766">MAX(EG434,0)</f>
        <v>905304.06482138811</v>
      </c>
      <c r="EH435" s="18">
        <f t="shared" si="766"/>
        <v>905304.06482138811</v>
      </c>
      <c r="EI435" s="18">
        <f t="shared" si="766"/>
        <v>905304.06482138811</v>
      </c>
      <c r="EJ435" s="18">
        <f t="shared" si="766"/>
        <v>905304.06482138811</v>
      </c>
      <c r="EK435" s="18">
        <f t="shared" si="766"/>
        <v>905304.06482138811</v>
      </c>
      <c r="EL435" s="18">
        <f t="shared" si="766"/>
        <v>905304.06482138811</v>
      </c>
      <c r="EM435" s="18">
        <f t="shared" si="766"/>
        <v>905304.06482138811</v>
      </c>
      <c r="EN435" s="18">
        <f t="shared" si="766"/>
        <v>905304.06482138811</v>
      </c>
      <c r="EO435" s="18">
        <f t="shared" si="766"/>
        <v>905304.06482138811</v>
      </c>
      <c r="EP435" s="18">
        <f t="shared" si="766"/>
        <v>905304.06482138811</v>
      </c>
      <c r="EQ435" s="18">
        <f t="shared" si="766"/>
        <v>905304.06482138811</v>
      </c>
      <c r="ER435" s="18">
        <f t="shared" si="766"/>
        <v>905304.06482138811</v>
      </c>
      <c r="ES435" s="18">
        <f t="shared" si="766"/>
        <v>905304.06482138811</v>
      </c>
      <c r="ET435" s="18">
        <f t="shared" si="766"/>
        <v>905304.06482138811</v>
      </c>
      <c r="EU435" s="18">
        <f t="shared" si="766"/>
        <v>905304.06482138811</v>
      </c>
      <c r="EV435" s="18">
        <f t="shared" si="766"/>
        <v>905304.06482138811</v>
      </c>
      <c r="EW435" s="18">
        <f t="shared" si="766"/>
        <v>905304.06482138811</v>
      </c>
      <c r="EX435" s="18">
        <f t="shared" si="766"/>
        <v>905304.06482138811</v>
      </c>
      <c r="EY435" s="18">
        <f t="shared" si="766"/>
        <v>905304.06482138811</v>
      </c>
      <c r="EZ435" s="18">
        <f t="shared" si="766"/>
        <v>905304.06482138811</v>
      </c>
      <c r="FA435" s="18">
        <f t="shared" si="766"/>
        <v>905304.06482138811</v>
      </c>
    </row>
    <row r="436" spans="3:157" ht="15" thickTop="1" x14ac:dyDescent="0.35">
      <c r="C436" s="2" t="s">
        <v>155</v>
      </c>
      <c r="H436" s="6">
        <f t="shared" ref="H436:AM436" si="767">MAX(-H351,0)</f>
        <v>0</v>
      </c>
      <c r="I436" s="6">
        <f t="shared" si="767"/>
        <v>0</v>
      </c>
      <c r="J436" s="6">
        <f t="shared" si="767"/>
        <v>0</v>
      </c>
      <c r="K436" s="6">
        <f t="shared" si="767"/>
        <v>0</v>
      </c>
      <c r="L436" s="6">
        <f t="shared" si="767"/>
        <v>0</v>
      </c>
      <c r="M436" s="6">
        <f t="shared" si="767"/>
        <v>0</v>
      </c>
      <c r="N436" s="6">
        <f t="shared" si="767"/>
        <v>0</v>
      </c>
      <c r="O436" s="6">
        <f t="shared" si="767"/>
        <v>0</v>
      </c>
      <c r="P436" s="6">
        <f t="shared" si="767"/>
        <v>0</v>
      </c>
      <c r="Q436" s="6">
        <f t="shared" si="767"/>
        <v>0</v>
      </c>
      <c r="R436" s="6">
        <f t="shared" si="767"/>
        <v>0</v>
      </c>
      <c r="S436" s="6">
        <f t="shared" si="767"/>
        <v>0</v>
      </c>
      <c r="T436" s="6">
        <f t="shared" si="767"/>
        <v>0</v>
      </c>
      <c r="U436" s="6">
        <f t="shared" si="767"/>
        <v>0</v>
      </c>
      <c r="V436" s="6">
        <f t="shared" si="767"/>
        <v>2999.7785602475033</v>
      </c>
      <c r="W436" s="6">
        <f t="shared" si="767"/>
        <v>2999.7785602475033</v>
      </c>
      <c r="X436" s="6">
        <f t="shared" si="767"/>
        <v>2999.7785602475033</v>
      </c>
      <c r="Y436" s="6">
        <f t="shared" si="767"/>
        <v>2999.7785602475033</v>
      </c>
      <c r="Z436" s="6">
        <f t="shared" si="767"/>
        <v>595.39760200395051</v>
      </c>
      <c r="AA436" s="6">
        <f t="shared" si="767"/>
        <v>56562.772190375246</v>
      </c>
      <c r="AB436" s="6">
        <f t="shared" si="767"/>
        <v>56562.772190375246</v>
      </c>
      <c r="AC436" s="6">
        <f t="shared" si="767"/>
        <v>56562.772190375246</v>
      </c>
      <c r="AD436" s="6">
        <f t="shared" si="767"/>
        <v>22667.100272184478</v>
      </c>
      <c r="AE436" s="6">
        <f t="shared" si="767"/>
        <v>22667.100272184478</v>
      </c>
      <c r="AF436" s="6">
        <f t="shared" si="767"/>
        <v>22667.100272184478</v>
      </c>
      <c r="AG436" s="6">
        <f t="shared" si="767"/>
        <v>22667.100272184478</v>
      </c>
      <c r="AH436" s="6">
        <f t="shared" si="767"/>
        <v>2000.760492836715</v>
      </c>
      <c r="AI436" s="6">
        <f t="shared" si="767"/>
        <v>2000.760492836715</v>
      </c>
      <c r="AJ436" s="6">
        <f t="shared" si="767"/>
        <v>2000.760492836715</v>
      </c>
      <c r="AK436" s="6">
        <f t="shared" si="767"/>
        <v>2000.760492836715</v>
      </c>
      <c r="AL436" s="6">
        <f t="shared" si="767"/>
        <v>1185.937473260464</v>
      </c>
      <c r="AM436" s="6">
        <f t="shared" si="767"/>
        <v>1185.937473260464</v>
      </c>
      <c r="AN436" s="6">
        <f t="shared" ref="AN436:BS436" si="768">MAX(-AN351,0)</f>
        <v>1185.937473260464</v>
      </c>
      <c r="AO436" s="6">
        <f t="shared" si="768"/>
        <v>1185.937473260464</v>
      </c>
      <c r="AP436" s="6">
        <f t="shared" si="768"/>
        <v>0</v>
      </c>
      <c r="AQ436" s="6">
        <f t="shared" si="768"/>
        <v>0</v>
      </c>
      <c r="AR436" s="6">
        <f t="shared" si="768"/>
        <v>0</v>
      </c>
      <c r="AS436" s="6">
        <f t="shared" si="768"/>
        <v>0</v>
      </c>
      <c r="AT436" s="6">
        <f t="shared" si="768"/>
        <v>0</v>
      </c>
      <c r="AU436" s="6">
        <f t="shared" si="768"/>
        <v>0</v>
      </c>
      <c r="AV436" s="6">
        <f t="shared" si="768"/>
        <v>0</v>
      </c>
      <c r="AW436" s="6">
        <f t="shared" si="768"/>
        <v>0</v>
      </c>
      <c r="AX436" s="6">
        <f t="shared" si="768"/>
        <v>0</v>
      </c>
      <c r="AY436" s="6">
        <f t="shared" si="768"/>
        <v>0</v>
      </c>
      <c r="AZ436" s="6">
        <f t="shared" si="768"/>
        <v>0</v>
      </c>
      <c r="BA436" s="6">
        <f t="shared" si="768"/>
        <v>0</v>
      </c>
      <c r="BB436" s="6">
        <f t="shared" si="768"/>
        <v>0</v>
      </c>
      <c r="BC436" s="6">
        <f t="shared" si="768"/>
        <v>0</v>
      </c>
      <c r="BD436" s="6">
        <f t="shared" si="768"/>
        <v>0</v>
      </c>
      <c r="BE436" s="6">
        <f t="shared" si="768"/>
        <v>0</v>
      </c>
      <c r="BF436" s="6">
        <f t="shared" si="768"/>
        <v>0</v>
      </c>
      <c r="BG436" s="6">
        <f t="shared" si="768"/>
        <v>0</v>
      </c>
      <c r="BH436" s="6">
        <f t="shared" si="768"/>
        <v>0</v>
      </c>
      <c r="BI436" s="6">
        <f t="shared" si="768"/>
        <v>0</v>
      </c>
      <c r="BJ436" s="6">
        <f t="shared" si="768"/>
        <v>0</v>
      </c>
      <c r="BK436" s="6">
        <f t="shared" si="768"/>
        <v>0</v>
      </c>
      <c r="BL436" s="6">
        <f t="shared" si="768"/>
        <v>0</v>
      </c>
      <c r="BM436" s="6">
        <f t="shared" si="768"/>
        <v>0</v>
      </c>
      <c r="BN436" s="6">
        <f t="shared" si="768"/>
        <v>0</v>
      </c>
      <c r="BO436" s="6">
        <f t="shared" si="768"/>
        <v>0</v>
      </c>
      <c r="BP436" s="6">
        <f t="shared" si="768"/>
        <v>0</v>
      </c>
      <c r="BQ436" s="6">
        <f t="shared" si="768"/>
        <v>0</v>
      </c>
      <c r="BR436" s="6">
        <f t="shared" si="768"/>
        <v>0</v>
      </c>
      <c r="BS436" s="6">
        <f t="shared" si="768"/>
        <v>0</v>
      </c>
      <c r="BT436" s="6">
        <f t="shared" ref="BT436:CY436" si="769">MAX(-BT351,0)</f>
        <v>0</v>
      </c>
      <c r="BU436" s="6">
        <f t="shared" si="769"/>
        <v>0</v>
      </c>
      <c r="BV436" s="6">
        <f t="shared" si="769"/>
        <v>0</v>
      </c>
      <c r="BW436" s="6">
        <f t="shared" si="769"/>
        <v>0</v>
      </c>
      <c r="BX436" s="6">
        <f t="shared" si="769"/>
        <v>0</v>
      </c>
      <c r="BY436" s="6">
        <f t="shared" si="769"/>
        <v>0</v>
      </c>
      <c r="BZ436" s="6">
        <f t="shared" si="769"/>
        <v>0</v>
      </c>
      <c r="CA436" s="6">
        <f t="shared" si="769"/>
        <v>0</v>
      </c>
      <c r="CB436" s="6">
        <f t="shared" si="769"/>
        <v>0</v>
      </c>
      <c r="CC436" s="6">
        <f t="shared" si="769"/>
        <v>0</v>
      </c>
      <c r="CD436" s="6">
        <f t="shared" si="769"/>
        <v>0</v>
      </c>
      <c r="CE436" s="6">
        <f t="shared" si="769"/>
        <v>0</v>
      </c>
      <c r="CF436" s="6">
        <f t="shared" si="769"/>
        <v>0</v>
      </c>
      <c r="CG436" s="6">
        <f t="shared" si="769"/>
        <v>0</v>
      </c>
      <c r="CH436" s="6">
        <f t="shared" si="769"/>
        <v>0</v>
      </c>
      <c r="CI436" s="6">
        <f t="shared" si="769"/>
        <v>0</v>
      </c>
      <c r="CJ436" s="6">
        <f t="shared" si="769"/>
        <v>0</v>
      </c>
      <c r="CK436" s="6">
        <f t="shared" si="769"/>
        <v>0</v>
      </c>
      <c r="CL436" s="6">
        <f t="shared" si="769"/>
        <v>0</v>
      </c>
      <c r="CM436" s="6">
        <f t="shared" si="769"/>
        <v>0</v>
      </c>
      <c r="CN436" s="6">
        <f t="shared" si="769"/>
        <v>0</v>
      </c>
      <c r="CO436" s="6">
        <f t="shared" si="769"/>
        <v>0</v>
      </c>
      <c r="CP436" s="6">
        <f t="shared" si="769"/>
        <v>0</v>
      </c>
      <c r="CQ436" s="6">
        <f t="shared" si="769"/>
        <v>0</v>
      </c>
      <c r="CR436" s="6">
        <f t="shared" si="769"/>
        <v>0</v>
      </c>
      <c r="CS436" s="6">
        <f t="shared" si="769"/>
        <v>0</v>
      </c>
      <c r="CT436" s="6">
        <f t="shared" si="769"/>
        <v>0</v>
      </c>
      <c r="CU436" s="6">
        <f t="shared" si="769"/>
        <v>0</v>
      </c>
      <c r="CV436" s="6">
        <f t="shared" si="769"/>
        <v>0</v>
      </c>
      <c r="CW436" s="6">
        <f t="shared" si="769"/>
        <v>0</v>
      </c>
      <c r="CX436" s="6">
        <f t="shared" si="769"/>
        <v>0</v>
      </c>
      <c r="CY436" s="6">
        <f t="shared" si="769"/>
        <v>0</v>
      </c>
      <c r="CZ436" s="6">
        <f t="shared" ref="CZ436:EE436" si="770">MAX(-CZ351,0)</f>
        <v>0</v>
      </c>
      <c r="DA436" s="6">
        <f t="shared" si="770"/>
        <v>0</v>
      </c>
      <c r="DB436" s="6">
        <f t="shared" si="770"/>
        <v>0</v>
      </c>
      <c r="DC436" s="6">
        <f t="shared" si="770"/>
        <v>0</v>
      </c>
      <c r="DD436" s="6">
        <f t="shared" si="770"/>
        <v>0</v>
      </c>
      <c r="DE436" s="6">
        <f t="shared" si="770"/>
        <v>0</v>
      </c>
      <c r="DF436" s="6">
        <f t="shared" si="770"/>
        <v>0</v>
      </c>
      <c r="DG436" s="6">
        <f t="shared" si="770"/>
        <v>0</v>
      </c>
      <c r="DH436" s="6">
        <f t="shared" si="770"/>
        <v>0</v>
      </c>
      <c r="DI436" s="6">
        <f t="shared" si="770"/>
        <v>0</v>
      </c>
      <c r="DJ436" s="6">
        <f t="shared" si="770"/>
        <v>0</v>
      </c>
      <c r="DK436" s="6">
        <f t="shared" si="770"/>
        <v>0</v>
      </c>
      <c r="DL436" s="6">
        <f t="shared" si="770"/>
        <v>0</v>
      </c>
      <c r="DM436" s="6">
        <f t="shared" si="770"/>
        <v>0</v>
      </c>
      <c r="DN436" s="6">
        <f t="shared" si="770"/>
        <v>0</v>
      </c>
      <c r="DO436" s="6">
        <f t="shared" si="770"/>
        <v>0</v>
      </c>
      <c r="DP436" s="6">
        <f t="shared" si="770"/>
        <v>0</v>
      </c>
      <c r="DQ436" s="6">
        <f t="shared" si="770"/>
        <v>0</v>
      </c>
      <c r="DR436" s="6">
        <f t="shared" si="770"/>
        <v>0</v>
      </c>
      <c r="DS436" s="6">
        <f t="shared" si="770"/>
        <v>0</v>
      </c>
      <c r="DT436" s="6">
        <f t="shared" si="770"/>
        <v>0</v>
      </c>
      <c r="DU436" s="6">
        <f t="shared" si="770"/>
        <v>0</v>
      </c>
      <c r="DV436" s="6">
        <f t="shared" si="770"/>
        <v>0</v>
      </c>
      <c r="DW436" s="6">
        <f t="shared" si="770"/>
        <v>0</v>
      </c>
      <c r="DX436" s="6">
        <f t="shared" si="770"/>
        <v>0</v>
      </c>
      <c r="DY436" s="6">
        <f t="shared" si="770"/>
        <v>0</v>
      </c>
      <c r="DZ436" s="6">
        <f t="shared" si="770"/>
        <v>0</v>
      </c>
      <c r="EA436" s="6">
        <f t="shared" si="770"/>
        <v>0</v>
      </c>
      <c r="EB436" s="6">
        <f t="shared" si="770"/>
        <v>0</v>
      </c>
      <c r="EC436" s="6">
        <f t="shared" si="770"/>
        <v>0</v>
      </c>
      <c r="ED436" s="6">
        <f t="shared" si="770"/>
        <v>0</v>
      </c>
      <c r="EE436" s="6">
        <f t="shared" si="770"/>
        <v>0</v>
      </c>
      <c r="EF436" s="6">
        <f t="shared" ref="EF436:FA436" si="771">MAX(-EF351,0)</f>
        <v>0</v>
      </c>
      <c r="EG436" s="6">
        <f t="shared" si="771"/>
        <v>0</v>
      </c>
      <c r="EH436" s="6">
        <f t="shared" si="771"/>
        <v>0</v>
      </c>
      <c r="EI436" s="6">
        <f t="shared" si="771"/>
        <v>0</v>
      </c>
      <c r="EJ436" s="6">
        <f t="shared" si="771"/>
        <v>0</v>
      </c>
      <c r="EK436" s="6">
        <f t="shared" si="771"/>
        <v>0</v>
      </c>
      <c r="EL436" s="6">
        <f t="shared" si="771"/>
        <v>0</v>
      </c>
      <c r="EM436" s="6">
        <f t="shared" si="771"/>
        <v>0</v>
      </c>
      <c r="EN436" s="6">
        <f t="shared" si="771"/>
        <v>0</v>
      </c>
      <c r="EO436" s="6">
        <f t="shared" si="771"/>
        <v>0</v>
      </c>
      <c r="EP436" s="6">
        <f t="shared" si="771"/>
        <v>0</v>
      </c>
      <c r="EQ436" s="6">
        <f t="shared" si="771"/>
        <v>0</v>
      </c>
      <c r="ER436" s="6">
        <f t="shared" si="771"/>
        <v>0</v>
      </c>
      <c r="ES436" s="6">
        <f t="shared" si="771"/>
        <v>0</v>
      </c>
      <c r="ET436" s="6">
        <f t="shared" si="771"/>
        <v>0</v>
      </c>
      <c r="EU436" s="6">
        <f t="shared" si="771"/>
        <v>0</v>
      </c>
      <c r="EV436" s="6">
        <f t="shared" si="771"/>
        <v>0</v>
      </c>
      <c r="EW436" s="6">
        <f t="shared" si="771"/>
        <v>0</v>
      </c>
      <c r="EX436" s="6">
        <f t="shared" si="771"/>
        <v>0</v>
      </c>
      <c r="EY436" s="6">
        <f t="shared" si="771"/>
        <v>0</v>
      </c>
      <c r="EZ436" s="6">
        <f t="shared" si="771"/>
        <v>0</v>
      </c>
      <c r="FA436" s="6">
        <f t="shared" si="771"/>
        <v>0</v>
      </c>
    </row>
    <row r="437" spans="3:157" x14ac:dyDescent="0.35">
      <c r="C437" s="2" t="s">
        <v>156</v>
      </c>
      <c r="H437" s="22">
        <v>0</v>
      </c>
      <c r="I437" s="22">
        <v>0</v>
      </c>
      <c r="J437" s="22">
        <v>0</v>
      </c>
      <c r="K437" s="22">
        <v>0</v>
      </c>
      <c r="L437" s="22">
        <v>0</v>
      </c>
      <c r="M437" s="22">
        <v>0</v>
      </c>
      <c r="N437" s="22">
        <v>0</v>
      </c>
      <c r="O437" s="22">
        <v>0</v>
      </c>
      <c r="P437" s="22">
        <v>0</v>
      </c>
      <c r="Q437" s="22">
        <v>0</v>
      </c>
      <c r="R437" s="22">
        <v>0</v>
      </c>
      <c r="S437" s="22">
        <v>0</v>
      </c>
      <c r="T437" s="22">
        <v>0</v>
      </c>
      <c r="U437" s="22">
        <v>0</v>
      </c>
      <c r="V437" s="22">
        <v>0</v>
      </c>
      <c r="W437" s="22">
        <v>0</v>
      </c>
      <c r="X437" s="22">
        <v>0</v>
      </c>
      <c r="Y437" s="22">
        <v>0</v>
      </c>
      <c r="Z437" s="22">
        <v>0</v>
      </c>
      <c r="AA437" s="22">
        <v>0</v>
      </c>
      <c r="AB437" s="22">
        <v>0</v>
      </c>
      <c r="AC437" s="22">
        <v>0</v>
      </c>
      <c r="AD437" s="22">
        <v>0</v>
      </c>
      <c r="AE437" s="22">
        <v>0</v>
      </c>
      <c r="AF437" s="22">
        <v>0</v>
      </c>
      <c r="AG437" s="22">
        <v>0</v>
      </c>
      <c r="AH437" s="22">
        <v>0</v>
      </c>
      <c r="AI437" s="22">
        <v>0</v>
      </c>
      <c r="AJ437" s="22">
        <v>0</v>
      </c>
      <c r="AK437" s="22">
        <v>0</v>
      </c>
      <c r="AL437" s="22">
        <v>0</v>
      </c>
      <c r="AM437" s="22">
        <v>0</v>
      </c>
      <c r="AN437" s="22">
        <v>0</v>
      </c>
      <c r="AO437" s="22">
        <v>0</v>
      </c>
      <c r="AP437" s="22">
        <v>0</v>
      </c>
      <c r="AQ437" s="22">
        <v>0</v>
      </c>
      <c r="AR437" s="22">
        <v>0</v>
      </c>
      <c r="AS437" s="22">
        <v>0</v>
      </c>
      <c r="AT437" s="22">
        <v>0</v>
      </c>
      <c r="AU437" s="22">
        <v>0</v>
      </c>
      <c r="AV437" s="22">
        <v>0</v>
      </c>
      <c r="AW437" s="22">
        <v>0</v>
      </c>
      <c r="AX437" s="22">
        <v>0</v>
      </c>
      <c r="AY437" s="22">
        <v>0</v>
      </c>
      <c r="AZ437" s="22">
        <v>0</v>
      </c>
      <c r="BA437" s="22">
        <v>0</v>
      </c>
      <c r="BB437" s="22">
        <v>0</v>
      </c>
      <c r="BC437" s="22">
        <v>0</v>
      </c>
      <c r="BD437" s="22">
        <v>0</v>
      </c>
      <c r="BE437" s="22">
        <v>0</v>
      </c>
      <c r="BF437" s="22">
        <v>0</v>
      </c>
      <c r="BG437" s="22">
        <v>0</v>
      </c>
      <c r="BH437" s="22">
        <v>0</v>
      </c>
      <c r="BI437" s="22">
        <v>0</v>
      </c>
      <c r="BJ437" s="22">
        <v>0</v>
      </c>
      <c r="BK437" s="22">
        <v>0</v>
      </c>
      <c r="BL437" s="22">
        <v>0</v>
      </c>
      <c r="BM437" s="22">
        <v>0</v>
      </c>
      <c r="BN437" s="22">
        <v>0</v>
      </c>
      <c r="BO437" s="22">
        <v>0</v>
      </c>
      <c r="BP437" s="22">
        <v>0</v>
      </c>
      <c r="BQ437" s="22">
        <v>0</v>
      </c>
      <c r="BR437" s="22">
        <v>0</v>
      </c>
      <c r="BS437" s="22">
        <v>0</v>
      </c>
      <c r="BT437" s="22">
        <v>0</v>
      </c>
      <c r="BU437" s="22">
        <v>0</v>
      </c>
      <c r="BV437" s="22">
        <v>0</v>
      </c>
      <c r="BW437" s="22">
        <v>0</v>
      </c>
      <c r="BX437" s="22">
        <v>0</v>
      </c>
      <c r="BY437" s="22">
        <v>0</v>
      </c>
      <c r="BZ437" s="22">
        <v>0</v>
      </c>
      <c r="CA437" s="22">
        <v>0</v>
      </c>
      <c r="CB437" s="22">
        <v>0</v>
      </c>
      <c r="CC437" s="22">
        <v>0</v>
      </c>
      <c r="CD437" s="22">
        <v>0</v>
      </c>
      <c r="CE437" s="22">
        <v>0</v>
      </c>
      <c r="CF437" s="22">
        <v>0</v>
      </c>
      <c r="CG437" s="22">
        <v>0</v>
      </c>
      <c r="CH437" s="22">
        <v>0</v>
      </c>
      <c r="CI437" s="22">
        <v>0</v>
      </c>
      <c r="CJ437" s="22">
        <v>0</v>
      </c>
      <c r="CK437" s="22">
        <v>0</v>
      </c>
      <c r="CL437" s="22">
        <v>0</v>
      </c>
      <c r="CM437" s="22">
        <v>0</v>
      </c>
      <c r="CN437" s="22">
        <v>0</v>
      </c>
      <c r="CO437" s="22">
        <v>0</v>
      </c>
      <c r="CP437" s="22">
        <v>0</v>
      </c>
      <c r="CQ437" s="22">
        <v>0</v>
      </c>
      <c r="CR437" s="22">
        <v>0</v>
      </c>
      <c r="CS437" s="22">
        <v>0</v>
      </c>
      <c r="CT437" s="22">
        <v>0</v>
      </c>
      <c r="CU437" s="22">
        <v>0</v>
      </c>
      <c r="CV437" s="22">
        <v>0</v>
      </c>
      <c r="CW437" s="22">
        <v>0</v>
      </c>
      <c r="CX437" s="22">
        <v>0</v>
      </c>
      <c r="CY437" s="22">
        <v>0</v>
      </c>
      <c r="CZ437" s="22">
        <v>0</v>
      </c>
      <c r="DA437" s="22">
        <v>0</v>
      </c>
      <c r="DB437" s="22">
        <v>0</v>
      </c>
      <c r="DC437" s="22">
        <v>0</v>
      </c>
      <c r="DD437" s="22">
        <v>0</v>
      </c>
      <c r="DE437" s="22">
        <v>0</v>
      </c>
      <c r="DF437" s="22">
        <v>0</v>
      </c>
      <c r="DG437" s="22">
        <v>0</v>
      </c>
      <c r="DH437" s="22">
        <v>0</v>
      </c>
      <c r="DI437" s="22">
        <v>0</v>
      </c>
      <c r="DJ437" s="22">
        <v>0</v>
      </c>
      <c r="DK437" s="22">
        <v>0</v>
      </c>
      <c r="DL437" s="22">
        <v>0</v>
      </c>
      <c r="DM437" s="22">
        <v>0</v>
      </c>
      <c r="DN437" s="22">
        <v>0</v>
      </c>
      <c r="DO437" s="22">
        <v>0</v>
      </c>
      <c r="DP437" s="22">
        <v>0</v>
      </c>
      <c r="DQ437" s="22">
        <v>0</v>
      </c>
      <c r="DR437" s="22">
        <v>0</v>
      </c>
      <c r="DS437" s="22">
        <v>0</v>
      </c>
      <c r="DT437" s="22">
        <v>0</v>
      </c>
      <c r="DU437" s="22">
        <v>0</v>
      </c>
      <c r="DV437" s="22">
        <v>0</v>
      </c>
      <c r="DW437" s="22">
        <v>0</v>
      </c>
      <c r="DX437" s="22">
        <v>0</v>
      </c>
      <c r="DY437" s="22">
        <v>0</v>
      </c>
      <c r="DZ437" s="22">
        <v>0</v>
      </c>
      <c r="EA437" s="22">
        <v>0</v>
      </c>
      <c r="EB437" s="22">
        <v>0</v>
      </c>
      <c r="EC437" s="22">
        <v>0</v>
      </c>
      <c r="ED437" s="22">
        <v>0</v>
      </c>
      <c r="EE437" s="22">
        <v>0</v>
      </c>
      <c r="EF437" s="22">
        <v>0</v>
      </c>
      <c r="EG437" s="22">
        <v>0</v>
      </c>
      <c r="EH437" s="22">
        <v>0</v>
      </c>
      <c r="EI437" s="22">
        <v>0</v>
      </c>
      <c r="EJ437" s="22">
        <v>0</v>
      </c>
      <c r="EK437" s="22">
        <v>0</v>
      </c>
      <c r="EL437" s="22">
        <v>0</v>
      </c>
      <c r="EM437" s="22">
        <v>0</v>
      </c>
      <c r="EN437" s="22">
        <v>0</v>
      </c>
      <c r="EO437" s="22">
        <v>0</v>
      </c>
      <c r="EP437" s="22">
        <v>0</v>
      </c>
      <c r="EQ437" s="22">
        <v>0</v>
      </c>
      <c r="ER437" s="22">
        <v>0</v>
      </c>
      <c r="ES437" s="22">
        <v>0</v>
      </c>
      <c r="ET437" s="22">
        <v>0</v>
      </c>
      <c r="EU437" s="22">
        <v>0</v>
      </c>
      <c r="EV437" s="22">
        <v>0</v>
      </c>
      <c r="EW437" s="22">
        <v>0</v>
      </c>
      <c r="EX437" s="22">
        <v>0</v>
      </c>
      <c r="EY437" s="22">
        <v>0</v>
      </c>
      <c r="EZ437" s="22">
        <v>0</v>
      </c>
      <c r="FA437" s="22">
        <v>0</v>
      </c>
    </row>
    <row r="438" spans="3:157" x14ac:dyDescent="0.35">
      <c r="C438" s="2" t="s">
        <v>147</v>
      </c>
      <c r="H438" s="22">
        <v>0</v>
      </c>
      <c r="I438" s="22">
        <v>0</v>
      </c>
      <c r="J438" s="22">
        <v>0</v>
      </c>
      <c r="K438" s="22">
        <v>0</v>
      </c>
      <c r="L438" s="22">
        <v>0</v>
      </c>
      <c r="M438" s="22">
        <v>0</v>
      </c>
      <c r="N438" s="22">
        <v>0</v>
      </c>
      <c r="O438" s="22">
        <v>0</v>
      </c>
      <c r="P438" s="22">
        <v>0</v>
      </c>
      <c r="Q438" s="22">
        <v>0</v>
      </c>
      <c r="R438" s="22">
        <v>0</v>
      </c>
      <c r="S438" s="22">
        <v>0</v>
      </c>
      <c r="T438" s="22">
        <v>0</v>
      </c>
      <c r="U438" s="22">
        <v>0</v>
      </c>
      <c r="V438" s="22">
        <v>0</v>
      </c>
      <c r="W438" s="22">
        <v>0</v>
      </c>
      <c r="X438" s="22">
        <v>0</v>
      </c>
      <c r="Y438" s="22">
        <v>0</v>
      </c>
      <c r="Z438" s="22">
        <v>0</v>
      </c>
      <c r="AA438" s="22">
        <v>0</v>
      </c>
      <c r="AB438" s="22">
        <v>0</v>
      </c>
      <c r="AC438" s="22">
        <v>0</v>
      </c>
      <c r="AD438" s="22">
        <v>0</v>
      </c>
      <c r="AE438" s="22">
        <v>0</v>
      </c>
      <c r="AF438" s="22">
        <v>0</v>
      </c>
      <c r="AG438" s="22">
        <v>0</v>
      </c>
      <c r="AH438" s="22">
        <v>0</v>
      </c>
      <c r="AI438" s="22">
        <v>0</v>
      </c>
      <c r="AJ438" s="22">
        <v>0</v>
      </c>
      <c r="AK438" s="22">
        <v>0</v>
      </c>
      <c r="AL438" s="22">
        <v>0</v>
      </c>
      <c r="AM438" s="22">
        <v>0</v>
      </c>
      <c r="AN438" s="22">
        <v>0</v>
      </c>
      <c r="AO438" s="22">
        <v>0</v>
      </c>
      <c r="AP438" s="22">
        <v>0</v>
      </c>
      <c r="AQ438" s="22">
        <v>0</v>
      </c>
      <c r="AR438" s="22">
        <v>0</v>
      </c>
      <c r="AS438" s="22">
        <v>0</v>
      </c>
      <c r="AT438" s="22">
        <v>0</v>
      </c>
      <c r="AU438" s="22">
        <v>0</v>
      </c>
      <c r="AV438" s="22">
        <v>0</v>
      </c>
      <c r="AW438" s="22">
        <v>0</v>
      </c>
      <c r="AX438" s="22">
        <v>0</v>
      </c>
      <c r="AY438" s="22">
        <v>0</v>
      </c>
      <c r="AZ438" s="22">
        <v>0</v>
      </c>
      <c r="BA438" s="22">
        <v>0</v>
      </c>
      <c r="BB438" s="22">
        <v>0</v>
      </c>
      <c r="BC438" s="22">
        <v>0</v>
      </c>
      <c r="BD438" s="22">
        <v>0</v>
      </c>
      <c r="BE438" s="22">
        <v>0</v>
      </c>
      <c r="BF438" s="22">
        <v>0</v>
      </c>
      <c r="BG438" s="22">
        <v>0</v>
      </c>
      <c r="BH438" s="22">
        <v>0</v>
      </c>
      <c r="BI438" s="22">
        <v>0</v>
      </c>
      <c r="BJ438" s="22">
        <v>0</v>
      </c>
      <c r="BK438" s="22">
        <v>0</v>
      </c>
      <c r="BL438" s="22">
        <v>0</v>
      </c>
      <c r="BM438" s="22">
        <v>0</v>
      </c>
      <c r="BN438" s="22">
        <v>0</v>
      </c>
      <c r="BO438" s="22">
        <v>0</v>
      </c>
      <c r="BP438" s="22">
        <v>0</v>
      </c>
      <c r="BQ438" s="22">
        <v>0</v>
      </c>
      <c r="BR438" s="22">
        <v>0</v>
      </c>
      <c r="BS438" s="22">
        <v>0</v>
      </c>
      <c r="BT438" s="22">
        <v>0</v>
      </c>
      <c r="BU438" s="22">
        <v>0</v>
      </c>
      <c r="BV438" s="22">
        <v>0</v>
      </c>
      <c r="BW438" s="22">
        <v>0</v>
      </c>
      <c r="BX438" s="22">
        <v>0</v>
      </c>
      <c r="BY438" s="22">
        <v>0</v>
      </c>
      <c r="BZ438" s="22">
        <v>0</v>
      </c>
      <c r="CA438" s="22">
        <v>0</v>
      </c>
      <c r="CB438" s="22">
        <v>0</v>
      </c>
      <c r="CC438" s="22">
        <v>0</v>
      </c>
      <c r="CD438" s="22">
        <v>0</v>
      </c>
      <c r="CE438" s="22">
        <v>0</v>
      </c>
      <c r="CF438" s="22">
        <v>0</v>
      </c>
      <c r="CG438" s="22">
        <v>0</v>
      </c>
      <c r="CH438" s="22">
        <v>0</v>
      </c>
      <c r="CI438" s="22">
        <v>0</v>
      </c>
      <c r="CJ438" s="22">
        <v>0</v>
      </c>
      <c r="CK438" s="22">
        <v>0</v>
      </c>
      <c r="CL438" s="22">
        <v>0</v>
      </c>
      <c r="CM438" s="22">
        <v>0</v>
      </c>
      <c r="CN438" s="22">
        <v>0</v>
      </c>
      <c r="CO438" s="22">
        <v>0</v>
      </c>
      <c r="CP438" s="22">
        <v>0</v>
      </c>
      <c r="CQ438" s="22">
        <v>0</v>
      </c>
      <c r="CR438" s="22">
        <v>0</v>
      </c>
      <c r="CS438" s="22">
        <v>0</v>
      </c>
      <c r="CT438" s="22">
        <v>0</v>
      </c>
      <c r="CU438" s="22">
        <v>0</v>
      </c>
      <c r="CV438" s="22">
        <v>0</v>
      </c>
      <c r="CW438" s="22">
        <v>0</v>
      </c>
      <c r="CX438" s="22">
        <v>0</v>
      </c>
      <c r="CY438" s="22">
        <v>0</v>
      </c>
      <c r="CZ438" s="22">
        <v>0</v>
      </c>
      <c r="DA438" s="22">
        <v>0</v>
      </c>
      <c r="DB438" s="22">
        <v>0</v>
      </c>
      <c r="DC438" s="22">
        <v>0</v>
      </c>
      <c r="DD438" s="22">
        <v>0</v>
      </c>
      <c r="DE438" s="22">
        <v>0</v>
      </c>
      <c r="DF438" s="22">
        <v>0</v>
      </c>
      <c r="DG438" s="22">
        <v>0</v>
      </c>
      <c r="DH438" s="22">
        <v>0</v>
      </c>
      <c r="DI438" s="22">
        <v>0</v>
      </c>
      <c r="DJ438" s="22">
        <v>0</v>
      </c>
      <c r="DK438" s="22">
        <v>0</v>
      </c>
      <c r="DL438" s="22">
        <v>0</v>
      </c>
      <c r="DM438" s="22">
        <v>0</v>
      </c>
      <c r="DN438" s="22">
        <v>0</v>
      </c>
      <c r="DO438" s="22">
        <v>0</v>
      </c>
      <c r="DP438" s="22">
        <v>0</v>
      </c>
      <c r="DQ438" s="22">
        <v>0</v>
      </c>
      <c r="DR438" s="22">
        <v>0</v>
      </c>
      <c r="DS438" s="22">
        <v>0</v>
      </c>
      <c r="DT438" s="22">
        <v>0</v>
      </c>
      <c r="DU438" s="22">
        <v>0</v>
      </c>
      <c r="DV438" s="22">
        <v>0</v>
      </c>
      <c r="DW438" s="22">
        <v>0</v>
      </c>
      <c r="DX438" s="22">
        <v>0</v>
      </c>
      <c r="DY438" s="22">
        <v>0</v>
      </c>
      <c r="DZ438" s="22">
        <v>0</v>
      </c>
      <c r="EA438" s="22">
        <v>0</v>
      </c>
      <c r="EB438" s="22">
        <v>0</v>
      </c>
      <c r="EC438" s="22">
        <v>0</v>
      </c>
      <c r="ED438" s="22">
        <v>0</v>
      </c>
      <c r="EE438" s="22">
        <v>0</v>
      </c>
      <c r="EF438" s="22">
        <v>0</v>
      </c>
      <c r="EG438" s="22">
        <v>0</v>
      </c>
      <c r="EH438" s="22">
        <v>0</v>
      </c>
      <c r="EI438" s="22">
        <v>0</v>
      </c>
      <c r="EJ438" s="22">
        <v>0</v>
      </c>
      <c r="EK438" s="22">
        <v>0</v>
      </c>
      <c r="EL438" s="22">
        <v>0</v>
      </c>
      <c r="EM438" s="22">
        <v>0</v>
      </c>
      <c r="EN438" s="22">
        <v>0</v>
      </c>
      <c r="EO438" s="22">
        <v>0</v>
      </c>
      <c r="EP438" s="22">
        <v>0</v>
      </c>
      <c r="EQ438" s="22">
        <v>0</v>
      </c>
      <c r="ER438" s="22">
        <v>0</v>
      </c>
      <c r="ES438" s="22">
        <v>0</v>
      </c>
      <c r="ET438" s="22">
        <v>0</v>
      </c>
      <c r="EU438" s="22">
        <v>0</v>
      </c>
      <c r="EV438" s="22">
        <v>0</v>
      </c>
      <c r="EW438" s="22">
        <v>0</v>
      </c>
      <c r="EX438" s="22">
        <v>0</v>
      </c>
      <c r="EY438" s="22">
        <v>0</v>
      </c>
      <c r="EZ438" s="22">
        <v>0</v>
      </c>
      <c r="FA438" s="22">
        <v>0</v>
      </c>
    </row>
    <row r="439" spans="3:157" ht="15" thickBot="1" x14ac:dyDescent="0.4">
      <c r="C439" s="9" t="s">
        <v>162</v>
      </c>
      <c r="D439" s="9"/>
      <c r="E439" s="9"/>
      <c r="F439" s="9"/>
      <c r="G439" s="9"/>
      <c r="H439" s="10">
        <f>H436-H437-H438</f>
        <v>0</v>
      </c>
      <c r="I439" s="10">
        <f t="shared" ref="I439:BT439" si="772">I436-I437-I438</f>
        <v>0</v>
      </c>
      <c r="J439" s="10">
        <f t="shared" si="772"/>
        <v>0</v>
      </c>
      <c r="K439" s="10">
        <f t="shared" si="772"/>
        <v>0</v>
      </c>
      <c r="L439" s="10">
        <f t="shared" si="772"/>
        <v>0</v>
      </c>
      <c r="M439" s="10">
        <f t="shared" si="772"/>
        <v>0</v>
      </c>
      <c r="N439" s="10">
        <f t="shared" si="772"/>
        <v>0</v>
      </c>
      <c r="O439" s="10">
        <f t="shared" si="772"/>
        <v>0</v>
      </c>
      <c r="P439" s="10">
        <f t="shared" si="772"/>
        <v>0</v>
      </c>
      <c r="Q439" s="10">
        <f t="shared" si="772"/>
        <v>0</v>
      </c>
      <c r="R439" s="10">
        <f t="shared" si="772"/>
        <v>0</v>
      </c>
      <c r="S439" s="10">
        <f t="shared" si="772"/>
        <v>0</v>
      </c>
      <c r="T439" s="10">
        <f t="shared" si="772"/>
        <v>0</v>
      </c>
      <c r="U439" s="10">
        <f t="shared" si="772"/>
        <v>0</v>
      </c>
      <c r="V439" s="10">
        <f t="shared" si="772"/>
        <v>2999.7785602475033</v>
      </c>
      <c r="W439" s="10">
        <f t="shared" si="772"/>
        <v>2999.7785602475033</v>
      </c>
      <c r="X439" s="10">
        <f t="shared" si="772"/>
        <v>2999.7785602475033</v>
      </c>
      <c r="Y439" s="10">
        <f t="shared" si="772"/>
        <v>2999.7785602475033</v>
      </c>
      <c r="Z439" s="10">
        <f t="shared" si="772"/>
        <v>595.39760200395051</v>
      </c>
      <c r="AA439" s="10">
        <f t="shared" si="772"/>
        <v>56562.772190375246</v>
      </c>
      <c r="AB439" s="10">
        <f t="shared" si="772"/>
        <v>56562.772190375246</v>
      </c>
      <c r="AC439" s="10">
        <f t="shared" si="772"/>
        <v>56562.772190375246</v>
      </c>
      <c r="AD439" s="10">
        <f t="shared" si="772"/>
        <v>22667.100272184478</v>
      </c>
      <c r="AE439" s="10">
        <f t="shared" si="772"/>
        <v>22667.100272184478</v>
      </c>
      <c r="AF439" s="10">
        <f t="shared" si="772"/>
        <v>22667.100272184478</v>
      </c>
      <c r="AG439" s="10">
        <f t="shared" si="772"/>
        <v>22667.100272184478</v>
      </c>
      <c r="AH439" s="10">
        <f t="shared" si="772"/>
        <v>2000.760492836715</v>
      </c>
      <c r="AI439" s="10">
        <f t="shared" si="772"/>
        <v>2000.760492836715</v>
      </c>
      <c r="AJ439" s="10">
        <f t="shared" si="772"/>
        <v>2000.760492836715</v>
      </c>
      <c r="AK439" s="10">
        <f t="shared" si="772"/>
        <v>2000.760492836715</v>
      </c>
      <c r="AL439" s="10">
        <f t="shared" si="772"/>
        <v>1185.937473260464</v>
      </c>
      <c r="AM439" s="10">
        <f t="shared" si="772"/>
        <v>1185.937473260464</v>
      </c>
      <c r="AN439" s="10">
        <f t="shared" si="772"/>
        <v>1185.937473260464</v>
      </c>
      <c r="AO439" s="10">
        <f t="shared" si="772"/>
        <v>1185.937473260464</v>
      </c>
      <c r="AP439" s="10">
        <f t="shared" si="772"/>
        <v>0</v>
      </c>
      <c r="AQ439" s="10">
        <f t="shared" si="772"/>
        <v>0</v>
      </c>
      <c r="AR439" s="10">
        <f t="shared" si="772"/>
        <v>0</v>
      </c>
      <c r="AS439" s="10">
        <f t="shared" si="772"/>
        <v>0</v>
      </c>
      <c r="AT439" s="10">
        <f t="shared" si="772"/>
        <v>0</v>
      </c>
      <c r="AU439" s="10">
        <f t="shared" si="772"/>
        <v>0</v>
      </c>
      <c r="AV439" s="10">
        <f t="shared" si="772"/>
        <v>0</v>
      </c>
      <c r="AW439" s="10">
        <f t="shared" si="772"/>
        <v>0</v>
      </c>
      <c r="AX439" s="10">
        <f t="shared" si="772"/>
        <v>0</v>
      </c>
      <c r="AY439" s="10">
        <f t="shared" si="772"/>
        <v>0</v>
      </c>
      <c r="AZ439" s="10">
        <f t="shared" si="772"/>
        <v>0</v>
      </c>
      <c r="BA439" s="10">
        <f t="shared" si="772"/>
        <v>0</v>
      </c>
      <c r="BB439" s="10">
        <f t="shared" si="772"/>
        <v>0</v>
      </c>
      <c r="BC439" s="10">
        <f t="shared" si="772"/>
        <v>0</v>
      </c>
      <c r="BD439" s="10">
        <f t="shared" si="772"/>
        <v>0</v>
      </c>
      <c r="BE439" s="10">
        <f t="shared" si="772"/>
        <v>0</v>
      </c>
      <c r="BF439" s="10">
        <f t="shared" si="772"/>
        <v>0</v>
      </c>
      <c r="BG439" s="10">
        <f t="shared" si="772"/>
        <v>0</v>
      </c>
      <c r="BH439" s="10">
        <f t="shared" si="772"/>
        <v>0</v>
      </c>
      <c r="BI439" s="10">
        <f t="shared" si="772"/>
        <v>0</v>
      </c>
      <c r="BJ439" s="10">
        <f t="shared" si="772"/>
        <v>0</v>
      </c>
      <c r="BK439" s="10">
        <f t="shared" si="772"/>
        <v>0</v>
      </c>
      <c r="BL439" s="10">
        <f t="shared" si="772"/>
        <v>0</v>
      </c>
      <c r="BM439" s="10">
        <f t="shared" si="772"/>
        <v>0</v>
      </c>
      <c r="BN439" s="10">
        <f t="shared" si="772"/>
        <v>0</v>
      </c>
      <c r="BO439" s="10">
        <f t="shared" si="772"/>
        <v>0</v>
      </c>
      <c r="BP439" s="10">
        <f t="shared" si="772"/>
        <v>0</v>
      </c>
      <c r="BQ439" s="10">
        <f t="shared" si="772"/>
        <v>0</v>
      </c>
      <c r="BR439" s="10">
        <f t="shared" si="772"/>
        <v>0</v>
      </c>
      <c r="BS439" s="10">
        <f t="shared" si="772"/>
        <v>0</v>
      </c>
      <c r="BT439" s="10">
        <f t="shared" si="772"/>
        <v>0</v>
      </c>
      <c r="BU439" s="10">
        <f t="shared" ref="BU439:EF439" si="773">BU436-BU437-BU438</f>
        <v>0</v>
      </c>
      <c r="BV439" s="10">
        <f t="shared" si="773"/>
        <v>0</v>
      </c>
      <c r="BW439" s="10">
        <f t="shared" si="773"/>
        <v>0</v>
      </c>
      <c r="BX439" s="10">
        <f t="shared" si="773"/>
        <v>0</v>
      </c>
      <c r="BY439" s="10">
        <f t="shared" si="773"/>
        <v>0</v>
      </c>
      <c r="BZ439" s="10">
        <f t="shared" si="773"/>
        <v>0</v>
      </c>
      <c r="CA439" s="10">
        <f t="shared" si="773"/>
        <v>0</v>
      </c>
      <c r="CB439" s="10">
        <f t="shared" si="773"/>
        <v>0</v>
      </c>
      <c r="CC439" s="10">
        <f t="shared" si="773"/>
        <v>0</v>
      </c>
      <c r="CD439" s="10">
        <f t="shared" si="773"/>
        <v>0</v>
      </c>
      <c r="CE439" s="10">
        <f t="shared" si="773"/>
        <v>0</v>
      </c>
      <c r="CF439" s="10">
        <f t="shared" si="773"/>
        <v>0</v>
      </c>
      <c r="CG439" s="10">
        <f t="shared" si="773"/>
        <v>0</v>
      </c>
      <c r="CH439" s="10">
        <f t="shared" si="773"/>
        <v>0</v>
      </c>
      <c r="CI439" s="10">
        <f t="shared" si="773"/>
        <v>0</v>
      </c>
      <c r="CJ439" s="10">
        <f t="shared" si="773"/>
        <v>0</v>
      </c>
      <c r="CK439" s="10">
        <f t="shared" si="773"/>
        <v>0</v>
      </c>
      <c r="CL439" s="10">
        <f t="shared" si="773"/>
        <v>0</v>
      </c>
      <c r="CM439" s="10">
        <f t="shared" si="773"/>
        <v>0</v>
      </c>
      <c r="CN439" s="10">
        <f t="shared" si="773"/>
        <v>0</v>
      </c>
      <c r="CO439" s="10">
        <f t="shared" si="773"/>
        <v>0</v>
      </c>
      <c r="CP439" s="10">
        <f t="shared" si="773"/>
        <v>0</v>
      </c>
      <c r="CQ439" s="10">
        <f t="shared" si="773"/>
        <v>0</v>
      </c>
      <c r="CR439" s="10">
        <f t="shared" si="773"/>
        <v>0</v>
      </c>
      <c r="CS439" s="10">
        <f t="shared" si="773"/>
        <v>0</v>
      </c>
      <c r="CT439" s="10">
        <f t="shared" si="773"/>
        <v>0</v>
      </c>
      <c r="CU439" s="10">
        <f t="shared" si="773"/>
        <v>0</v>
      </c>
      <c r="CV439" s="10">
        <f t="shared" si="773"/>
        <v>0</v>
      </c>
      <c r="CW439" s="10">
        <f t="shared" si="773"/>
        <v>0</v>
      </c>
      <c r="CX439" s="10">
        <f t="shared" si="773"/>
        <v>0</v>
      </c>
      <c r="CY439" s="10">
        <f t="shared" si="773"/>
        <v>0</v>
      </c>
      <c r="CZ439" s="10">
        <f t="shared" si="773"/>
        <v>0</v>
      </c>
      <c r="DA439" s="10">
        <f t="shared" si="773"/>
        <v>0</v>
      </c>
      <c r="DB439" s="10">
        <f t="shared" si="773"/>
        <v>0</v>
      </c>
      <c r="DC439" s="10">
        <f t="shared" si="773"/>
        <v>0</v>
      </c>
      <c r="DD439" s="10">
        <f t="shared" si="773"/>
        <v>0</v>
      </c>
      <c r="DE439" s="10">
        <f t="shared" si="773"/>
        <v>0</v>
      </c>
      <c r="DF439" s="10">
        <f t="shared" si="773"/>
        <v>0</v>
      </c>
      <c r="DG439" s="10">
        <f t="shared" si="773"/>
        <v>0</v>
      </c>
      <c r="DH439" s="10">
        <f t="shared" si="773"/>
        <v>0</v>
      </c>
      <c r="DI439" s="10">
        <f t="shared" si="773"/>
        <v>0</v>
      </c>
      <c r="DJ439" s="10">
        <f t="shared" si="773"/>
        <v>0</v>
      </c>
      <c r="DK439" s="10">
        <f t="shared" si="773"/>
        <v>0</v>
      </c>
      <c r="DL439" s="10">
        <f t="shared" si="773"/>
        <v>0</v>
      </c>
      <c r="DM439" s="10">
        <f t="shared" si="773"/>
        <v>0</v>
      </c>
      <c r="DN439" s="10">
        <f t="shared" si="773"/>
        <v>0</v>
      </c>
      <c r="DO439" s="10">
        <f t="shared" si="773"/>
        <v>0</v>
      </c>
      <c r="DP439" s="10">
        <f t="shared" si="773"/>
        <v>0</v>
      </c>
      <c r="DQ439" s="10">
        <f t="shared" si="773"/>
        <v>0</v>
      </c>
      <c r="DR439" s="10">
        <f t="shared" si="773"/>
        <v>0</v>
      </c>
      <c r="DS439" s="10">
        <f t="shared" si="773"/>
        <v>0</v>
      </c>
      <c r="DT439" s="10">
        <f t="shared" si="773"/>
        <v>0</v>
      </c>
      <c r="DU439" s="10">
        <f t="shared" si="773"/>
        <v>0</v>
      </c>
      <c r="DV439" s="10">
        <f t="shared" si="773"/>
        <v>0</v>
      </c>
      <c r="DW439" s="10">
        <f t="shared" si="773"/>
        <v>0</v>
      </c>
      <c r="DX439" s="10">
        <f t="shared" si="773"/>
        <v>0</v>
      </c>
      <c r="DY439" s="10">
        <f t="shared" si="773"/>
        <v>0</v>
      </c>
      <c r="DZ439" s="10">
        <f t="shared" si="773"/>
        <v>0</v>
      </c>
      <c r="EA439" s="10">
        <f t="shared" si="773"/>
        <v>0</v>
      </c>
      <c r="EB439" s="10">
        <f t="shared" si="773"/>
        <v>0</v>
      </c>
      <c r="EC439" s="10">
        <f t="shared" si="773"/>
        <v>0</v>
      </c>
      <c r="ED439" s="10">
        <f t="shared" si="773"/>
        <v>0</v>
      </c>
      <c r="EE439" s="10">
        <f t="shared" si="773"/>
        <v>0</v>
      </c>
      <c r="EF439" s="10">
        <f t="shared" si="773"/>
        <v>0</v>
      </c>
      <c r="EG439" s="10">
        <f t="shared" ref="EG439:FA439" si="774">EG436-EG437-EG438</f>
        <v>0</v>
      </c>
      <c r="EH439" s="10">
        <f t="shared" si="774"/>
        <v>0</v>
      </c>
      <c r="EI439" s="10">
        <f t="shared" si="774"/>
        <v>0</v>
      </c>
      <c r="EJ439" s="10">
        <f t="shared" si="774"/>
        <v>0</v>
      </c>
      <c r="EK439" s="10">
        <f t="shared" si="774"/>
        <v>0</v>
      </c>
      <c r="EL439" s="10">
        <f t="shared" si="774"/>
        <v>0</v>
      </c>
      <c r="EM439" s="10">
        <f t="shared" si="774"/>
        <v>0</v>
      </c>
      <c r="EN439" s="10">
        <f t="shared" si="774"/>
        <v>0</v>
      </c>
      <c r="EO439" s="10">
        <f t="shared" si="774"/>
        <v>0</v>
      </c>
      <c r="EP439" s="10">
        <f t="shared" si="774"/>
        <v>0</v>
      </c>
      <c r="EQ439" s="10">
        <f t="shared" si="774"/>
        <v>0</v>
      </c>
      <c r="ER439" s="10">
        <f t="shared" si="774"/>
        <v>0</v>
      </c>
      <c r="ES439" s="10">
        <f t="shared" si="774"/>
        <v>0</v>
      </c>
      <c r="ET439" s="10">
        <f t="shared" si="774"/>
        <v>0</v>
      </c>
      <c r="EU439" s="10">
        <f t="shared" si="774"/>
        <v>0</v>
      </c>
      <c r="EV439" s="10">
        <f t="shared" si="774"/>
        <v>0</v>
      </c>
      <c r="EW439" s="10">
        <f t="shared" si="774"/>
        <v>0</v>
      </c>
      <c r="EX439" s="10">
        <f t="shared" si="774"/>
        <v>0</v>
      </c>
      <c r="EY439" s="10">
        <f t="shared" si="774"/>
        <v>0</v>
      </c>
      <c r="EZ439" s="10">
        <f t="shared" si="774"/>
        <v>0</v>
      </c>
      <c r="FA439" s="10">
        <f t="shared" si="774"/>
        <v>0</v>
      </c>
    </row>
    <row r="440" spans="3:157" x14ac:dyDescent="0.35">
      <c r="C440" s="2" t="s">
        <v>158</v>
      </c>
      <c r="H440" s="6">
        <f>MIN(H439,H435)</f>
        <v>0</v>
      </c>
      <c r="I440" s="6">
        <f t="shared" ref="I440:BT440" si="775">MIN(I439,I435)</f>
        <v>0</v>
      </c>
      <c r="J440" s="6">
        <f t="shared" si="775"/>
        <v>0</v>
      </c>
      <c r="K440" s="6">
        <f t="shared" si="775"/>
        <v>0</v>
      </c>
      <c r="L440" s="6">
        <f t="shared" si="775"/>
        <v>0</v>
      </c>
      <c r="M440" s="6">
        <f t="shared" si="775"/>
        <v>0</v>
      </c>
      <c r="N440" s="6">
        <f t="shared" si="775"/>
        <v>0</v>
      </c>
      <c r="O440" s="6">
        <f t="shared" si="775"/>
        <v>0</v>
      </c>
      <c r="P440" s="6">
        <f t="shared" si="775"/>
        <v>0</v>
      </c>
      <c r="Q440" s="6">
        <f t="shared" si="775"/>
        <v>0</v>
      </c>
      <c r="R440" s="6">
        <f t="shared" si="775"/>
        <v>0</v>
      </c>
      <c r="S440" s="6">
        <f t="shared" si="775"/>
        <v>0</v>
      </c>
      <c r="T440" s="6">
        <f t="shared" si="775"/>
        <v>0</v>
      </c>
      <c r="U440" s="6">
        <f t="shared" si="775"/>
        <v>0</v>
      </c>
      <c r="V440" s="6">
        <f t="shared" si="775"/>
        <v>2999.7785602475033</v>
      </c>
      <c r="W440" s="6">
        <f t="shared" si="775"/>
        <v>2999.7785602475033</v>
      </c>
      <c r="X440" s="6">
        <f t="shared" si="775"/>
        <v>2999.7785602475033</v>
      </c>
      <c r="Y440" s="6">
        <f t="shared" si="775"/>
        <v>2999.7785602475033</v>
      </c>
      <c r="Z440" s="6">
        <f t="shared" si="775"/>
        <v>595.39760200395051</v>
      </c>
      <c r="AA440" s="6">
        <f t="shared" si="775"/>
        <v>56562.772190375246</v>
      </c>
      <c r="AB440" s="6">
        <f t="shared" si="775"/>
        <v>56562.772190375246</v>
      </c>
      <c r="AC440" s="6">
        <f t="shared" si="775"/>
        <v>56562.772190375246</v>
      </c>
      <c r="AD440" s="6">
        <f t="shared" si="775"/>
        <v>22667.100272184478</v>
      </c>
      <c r="AE440" s="6">
        <f t="shared" si="775"/>
        <v>22667.100272184478</v>
      </c>
      <c r="AF440" s="6">
        <f t="shared" si="775"/>
        <v>22667.100272184478</v>
      </c>
      <c r="AG440" s="6">
        <f t="shared" si="775"/>
        <v>22667.100272184478</v>
      </c>
      <c r="AH440" s="6">
        <f t="shared" si="775"/>
        <v>2000.760492836715</v>
      </c>
      <c r="AI440" s="6">
        <f t="shared" si="775"/>
        <v>2000.760492836715</v>
      </c>
      <c r="AJ440" s="6">
        <f t="shared" si="775"/>
        <v>2000.760492836715</v>
      </c>
      <c r="AK440" s="6">
        <f t="shared" si="775"/>
        <v>2000.760492836715</v>
      </c>
      <c r="AL440" s="6">
        <f t="shared" si="775"/>
        <v>1185.937473260464</v>
      </c>
      <c r="AM440" s="6">
        <f t="shared" si="775"/>
        <v>1185.937473260464</v>
      </c>
      <c r="AN440" s="6">
        <f t="shared" si="775"/>
        <v>1185.937473260464</v>
      </c>
      <c r="AO440" s="6">
        <f t="shared" si="775"/>
        <v>1185.937473260464</v>
      </c>
      <c r="AP440" s="6">
        <f t="shared" si="775"/>
        <v>0</v>
      </c>
      <c r="AQ440" s="6">
        <f t="shared" si="775"/>
        <v>0</v>
      </c>
      <c r="AR440" s="6">
        <f t="shared" si="775"/>
        <v>0</v>
      </c>
      <c r="AS440" s="6">
        <f t="shared" si="775"/>
        <v>0</v>
      </c>
      <c r="AT440" s="6">
        <f t="shared" si="775"/>
        <v>0</v>
      </c>
      <c r="AU440" s="6">
        <f t="shared" si="775"/>
        <v>0</v>
      </c>
      <c r="AV440" s="6">
        <f t="shared" si="775"/>
        <v>0</v>
      </c>
      <c r="AW440" s="6">
        <f t="shared" si="775"/>
        <v>0</v>
      </c>
      <c r="AX440" s="6">
        <f t="shared" si="775"/>
        <v>0</v>
      </c>
      <c r="AY440" s="6">
        <f t="shared" si="775"/>
        <v>0</v>
      </c>
      <c r="AZ440" s="6">
        <f t="shared" si="775"/>
        <v>0</v>
      </c>
      <c r="BA440" s="6">
        <f t="shared" si="775"/>
        <v>0</v>
      </c>
      <c r="BB440" s="6">
        <f t="shared" si="775"/>
        <v>0</v>
      </c>
      <c r="BC440" s="6">
        <f t="shared" si="775"/>
        <v>0</v>
      </c>
      <c r="BD440" s="6">
        <f t="shared" si="775"/>
        <v>0</v>
      </c>
      <c r="BE440" s="6">
        <f t="shared" si="775"/>
        <v>0</v>
      </c>
      <c r="BF440" s="6">
        <f t="shared" si="775"/>
        <v>0</v>
      </c>
      <c r="BG440" s="6">
        <f t="shared" si="775"/>
        <v>0</v>
      </c>
      <c r="BH440" s="6">
        <f t="shared" si="775"/>
        <v>0</v>
      </c>
      <c r="BI440" s="6">
        <f t="shared" si="775"/>
        <v>0</v>
      </c>
      <c r="BJ440" s="6">
        <f t="shared" si="775"/>
        <v>0</v>
      </c>
      <c r="BK440" s="6">
        <f t="shared" si="775"/>
        <v>0</v>
      </c>
      <c r="BL440" s="6">
        <f t="shared" si="775"/>
        <v>0</v>
      </c>
      <c r="BM440" s="6">
        <f t="shared" si="775"/>
        <v>0</v>
      </c>
      <c r="BN440" s="6">
        <f t="shared" si="775"/>
        <v>0</v>
      </c>
      <c r="BO440" s="6">
        <f t="shared" si="775"/>
        <v>0</v>
      </c>
      <c r="BP440" s="6">
        <f t="shared" si="775"/>
        <v>0</v>
      </c>
      <c r="BQ440" s="6">
        <f t="shared" si="775"/>
        <v>0</v>
      </c>
      <c r="BR440" s="6">
        <f t="shared" si="775"/>
        <v>0</v>
      </c>
      <c r="BS440" s="6">
        <f t="shared" si="775"/>
        <v>0</v>
      </c>
      <c r="BT440" s="6">
        <f t="shared" si="775"/>
        <v>0</v>
      </c>
      <c r="BU440" s="6">
        <f t="shared" ref="BU440:EF440" si="776">MIN(BU439,BU435)</f>
        <v>0</v>
      </c>
      <c r="BV440" s="6">
        <f t="shared" si="776"/>
        <v>0</v>
      </c>
      <c r="BW440" s="6">
        <f t="shared" si="776"/>
        <v>0</v>
      </c>
      <c r="BX440" s="6">
        <f t="shared" si="776"/>
        <v>0</v>
      </c>
      <c r="BY440" s="6">
        <f t="shared" si="776"/>
        <v>0</v>
      </c>
      <c r="BZ440" s="6">
        <f t="shared" si="776"/>
        <v>0</v>
      </c>
      <c r="CA440" s="6">
        <f t="shared" si="776"/>
        <v>0</v>
      </c>
      <c r="CB440" s="6">
        <f t="shared" si="776"/>
        <v>0</v>
      </c>
      <c r="CC440" s="6">
        <f t="shared" si="776"/>
        <v>0</v>
      </c>
      <c r="CD440" s="6">
        <f t="shared" si="776"/>
        <v>0</v>
      </c>
      <c r="CE440" s="6">
        <f t="shared" si="776"/>
        <v>0</v>
      </c>
      <c r="CF440" s="6">
        <f t="shared" si="776"/>
        <v>0</v>
      </c>
      <c r="CG440" s="6">
        <f t="shared" si="776"/>
        <v>0</v>
      </c>
      <c r="CH440" s="6">
        <f t="shared" si="776"/>
        <v>0</v>
      </c>
      <c r="CI440" s="6">
        <f t="shared" si="776"/>
        <v>0</v>
      </c>
      <c r="CJ440" s="6">
        <f t="shared" si="776"/>
        <v>0</v>
      </c>
      <c r="CK440" s="6">
        <f t="shared" si="776"/>
        <v>0</v>
      </c>
      <c r="CL440" s="6">
        <f t="shared" si="776"/>
        <v>0</v>
      </c>
      <c r="CM440" s="6">
        <f t="shared" si="776"/>
        <v>0</v>
      </c>
      <c r="CN440" s="6">
        <f t="shared" si="776"/>
        <v>0</v>
      </c>
      <c r="CO440" s="6">
        <f t="shared" si="776"/>
        <v>0</v>
      </c>
      <c r="CP440" s="6">
        <f t="shared" si="776"/>
        <v>0</v>
      </c>
      <c r="CQ440" s="6">
        <f t="shared" si="776"/>
        <v>0</v>
      </c>
      <c r="CR440" s="6">
        <f t="shared" si="776"/>
        <v>0</v>
      </c>
      <c r="CS440" s="6">
        <f t="shared" si="776"/>
        <v>0</v>
      </c>
      <c r="CT440" s="6">
        <f t="shared" si="776"/>
        <v>0</v>
      </c>
      <c r="CU440" s="6">
        <f t="shared" si="776"/>
        <v>0</v>
      </c>
      <c r="CV440" s="6">
        <f t="shared" si="776"/>
        <v>0</v>
      </c>
      <c r="CW440" s="6">
        <f t="shared" si="776"/>
        <v>0</v>
      </c>
      <c r="CX440" s="6">
        <f t="shared" si="776"/>
        <v>0</v>
      </c>
      <c r="CY440" s="6">
        <f t="shared" si="776"/>
        <v>0</v>
      </c>
      <c r="CZ440" s="6">
        <f t="shared" si="776"/>
        <v>0</v>
      </c>
      <c r="DA440" s="6">
        <f t="shared" si="776"/>
        <v>0</v>
      </c>
      <c r="DB440" s="6">
        <f t="shared" si="776"/>
        <v>0</v>
      </c>
      <c r="DC440" s="6">
        <f t="shared" si="776"/>
        <v>0</v>
      </c>
      <c r="DD440" s="6">
        <f t="shared" si="776"/>
        <v>0</v>
      </c>
      <c r="DE440" s="6">
        <f t="shared" si="776"/>
        <v>0</v>
      </c>
      <c r="DF440" s="6">
        <f t="shared" si="776"/>
        <v>0</v>
      </c>
      <c r="DG440" s="6">
        <f t="shared" si="776"/>
        <v>0</v>
      </c>
      <c r="DH440" s="6">
        <f t="shared" si="776"/>
        <v>0</v>
      </c>
      <c r="DI440" s="6">
        <f t="shared" si="776"/>
        <v>0</v>
      </c>
      <c r="DJ440" s="6">
        <f t="shared" si="776"/>
        <v>0</v>
      </c>
      <c r="DK440" s="6">
        <f t="shared" si="776"/>
        <v>0</v>
      </c>
      <c r="DL440" s="6">
        <f t="shared" si="776"/>
        <v>0</v>
      </c>
      <c r="DM440" s="6">
        <f t="shared" si="776"/>
        <v>0</v>
      </c>
      <c r="DN440" s="6">
        <f t="shared" si="776"/>
        <v>0</v>
      </c>
      <c r="DO440" s="6">
        <f t="shared" si="776"/>
        <v>0</v>
      </c>
      <c r="DP440" s="6">
        <f t="shared" si="776"/>
        <v>0</v>
      </c>
      <c r="DQ440" s="6">
        <f t="shared" si="776"/>
        <v>0</v>
      </c>
      <c r="DR440" s="6">
        <f t="shared" si="776"/>
        <v>0</v>
      </c>
      <c r="DS440" s="6">
        <f t="shared" si="776"/>
        <v>0</v>
      </c>
      <c r="DT440" s="6">
        <f t="shared" si="776"/>
        <v>0</v>
      </c>
      <c r="DU440" s="6">
        <f t="shared" si="776"/>
        <v>0</v>
      </c>
      <c r="DV440" s="6">
        <f t="shared" si="776"/>
        <v>0</v>
      </c>
      <c r="DW440" s="6">
        <f t="shared" si="776"/>
        <v>0</v>
      </c>
      <c r="DX440" s="6">
        <f t="shared" si="776"/>
        <v>0</v>
      </c>
      <c r="DY440" s="6">
        <f t="shared" si="776"/>
        <v>0</v>
      </c>
      <c r="DZ440" s="6">
        <f t="shared" si="776"/>
        <v>0</v>
      </c>
      <c r="EA440" s="6">
        <f t="shared" si="776"/>
        <v>0</v>
      </c>
      <c r="EB440" s="6">
        <f t="shared" si="776"/>
        <v>0</v>
      </c>
      <c r="EC440" s="6">
        <f t="shared" si="776"/>
        <v>0</v>
      </c>
      <c r="ED440" s="6">
        <f t="shared" si="776"/>
        <v>0</v>
      </c>
      <c r="EE440" s="6">
        <f t="shared" si="776"/>
        <v>0</v>
      </c>
      <c r="EF440" s="6">
        <f t="shared" si="776"/>
        <v>0</v>
      </c>
      <c r="EG440" s="6">
        <f t="shared" ref="EG440:FA440" si="777">MIN(EG439,EG435)</f>
        <v>0</v>
      </c>
      <c r="EH440" s="6">
        <f t="shared" si="777"/>
        <v>0</v>
      </c>
      <c r="EI440" s="6">
        <f t="shared" si="777"/>
        <v>0</v>
      </c>
      <c r="EJ440" s="6">
        <f t="shared" si="777"/>
        <v>0</v>
      </c>
      <c r="EK440" s="6">
        <f t="shared" si="777"/>
        <v>0</v>
      </c>
      <c r="EL440" s="6">
        <f t="shared" si="777"/>
        <v>0</v>
      </c>
      <c r="EM440" s="6">
        <f t="shared" si="777"/>
        <v>0</v>
      </c>
      <c r="EN440" s="6">
        <f t="shared" si="777"/>
        <v>0</v>
      </c>
      <c r="EO440" s="6">
        <f t="shared" si="777"/>
        <v>0</v>
      </c>
      <c r="EP440" s="6">
        <f t="shared" si="777"/>
        <v>0</v>
      </c>
      <c r="EQ440" s="6">
        <f t="shared" si="777"/>
        <v>0</v>
      </c>
      <c r="ER440" s="6">
        <f t="shared" si="777"/>
        <v>0</v>
      </c>
      <c r="ES440" s="6">
        <f t="shared" si="777"/>
        <v>0</v>
      </c>
      <c r="ET440" s="6">
        <f t="shared" si="777"/>
        <v>0</v>
      </c>
      <c r="EU440" s="6">
        <f t="shared" si="777"/>
        <v>0</v>
      </c>
      <c r="EV440" s="6">
        <f t="shared" si="777"/>
        <v>0</v>
      </c>
      <c r="EW440" s="6">
        <f t="shared" si="777"/>
        <v>0</v>
      </c>
      <c r="EX440" s="6">
        <f t="shared" si="777"/>
        <v>0</v>
      </c>
      <c r="EY440" s="6">
        <f t="shared" si="777"/>
        <v>0</v>
      </c>
      <c r="EZ440" s="6">
        <f t="shared" si="777"/>
        <v>0</v>
      </c>
      <c r="FA440" s="6">
        <f t="shared" si="777"/>
        <v>0</v>
      </c>
    </row>
    <row r="441" spans="3:157" ht="15" thickBot="1" x14ac:dyDescent="0.4">
      <c r="C441" s="9" t="s">
        <v>168</v>
      </c>
      <c r="D441" s="9"/>
      <c r="E441" s="9"/>
      <c r="F441" s="9"/>
      <c r="G441" s="9"/>
      <c r="H441" s="10">
        <f>H435-H440</f>
        <v>1E-4</v>
      </c>
      <c r="I441" s="10">
        <f t="shared" ref="I441:BT441" si="778">I435-I440</f>
        <v>2.0000000000000001E-4</v>
      </c>
      <c r="J441" s="10">
        <f t="shared" si="778"/>
        <v>3.0000000000000003E-4</v>
      </c>
      <c r="K441" s="10">
        <f t="shared" si="778"/>
        <v>4.0000000000000002E-4</v>
      </c>
      <c r="L441" s="10">
        <f t="shared" si="778"/>
        <v>5.0000000000000001E-4</v>
      </c>
      <c r="M441" s="10">
        <f t="shared" si="778"/>
        <v>6.0000000000000006E-4</v>
      </c>
      <c r="N441" s="10">
        <f t="shared" si="778"/>
        <v>35252.123325</v>
      </c>
      <c r="O441" s="10">
        <f t="shared" si="778"/>
        <v>35252.123424999998</v>
      </c>
      <c r="P441" s="10">
        <f t="shared" si="778"/>
        <v>171038.07762500001</v>
      </c>
      <c r="Q441" s="10">
        <f t="shared" si="778"/>
        <v>861718.55620000011</v>
      </c>
      <c r="R441" s="10">
        <f t="shared" si="778"/>
        <v>1723437.1117000002</v>
      </c>
      <c r="S441" s="10">
        <f t="shared" si="778"/>
        <v>2611268.3507000003</v>
      </c>
      <c r="T441" s="10">
        <f t="shared" si="778"/>
        <v>1703807.1156920004</v>
      </c>
      <c r="U441" s="10">
        <f t="shared" si="778"/>
        <v>1703807.1156920004</v>
      </c>
      <c r="V441" s="10">
        <f t="shared" si="778"/>
        <v>1692614.9751178429</v>
      </c>
      <c r="W441" s="10">
        <f t="shared" si="778"/>
        <v>1667929.5338430153</v>
      </c>
      <c r="X441" s="10">
        <f t="shared" si="778"/>
        <v>1643244.0925681877</v>
      </c>
      <c r="Y441" s="10">
        <f t="shared" si="778"/>
        <v>1618558.6512933602</v>
      </c>
      <c r="Z441" s="10">
        <f t="shared" si="778"/>
        <v>1595469.3531556712</v>
      </c>
      <c r="AA441" s="10">
        <f t="shared" si="778"/>
        <v>1516412.6804296109</v>
      </c>
      <c r="AB441" s="10">
        <f t="shared" si="778"/>
        <v>1437356.0077035506</v>
      </c>
      <c r="AC441" s="10">
        <f t="shared" si="778"/>
        <v>1358299.3349774904</v>
      </c>
      <c r="AD441" s="10">
        <f t="shared" si="778"/>
        <v>1312313.9315920938</v>
      </c>
      <c r="AE441" s="10">
        <f t="shared" si="778"/>
        <v>1266328.5282066972</v>
      </c>
      <c r="AF441" s="10">
        <f t="shared" si="778"/>
        <v>1220343.1248213006</v>
      </c>
      <c r="AG441" s="10">
        <f t="shared" si="778"/>
        <v>1174357.721435904</v>
      </c>
      <c r="AH441" s="10">
        <f t="shared" si="778"/>
        <v>1148197.7672007775</v>
      </c>
      <c r="AI441" s="10">
        <f t="shared" si="778"/>
        <v>1122037.812965651</v>
      </c>
      <c r="AJ441" s="10">
        <f t="shared" si="778"/>
        <v>1095877.8587305245</v>
      </c>
      <c r="AK441" s="10">
        <f t="shared" si="778"/>
        <v>1069717.904495398</v>
      </c>
      <c r="AL441" s="10">
        <f t="shared" si="778"/>
        <v>1043515.0648381886</v>
      </c>
      <c r="AM441" s="10">
        <f t="shared" si="778"/>
        <v>1017312.2251809791</v>
      </c>
      <c r="AN441" s="10">
        <f t="shared" si="778"/>
        <v>991109.38552376966</v>
      </c>
      <c r="AO441" s="10">
        <f t="shared" si="778"/>
        <v>964906.54586656019</v>
      </c>
      <c r="AP441" s="10">
        <f t="shared" si="778"/>
        <v>950005.92560526717</v>
      </c>
      <c r="AQ441" s="10">
        <f t="shared" si="778"/>
        <v>935105.30534397415</v>
      </c>
      <c r="AR441" s="10">
        <f t="shared" si="778"/>
        <v>920204.68508268113</v>
      </c>
      <c r="AS441" s="10">
        <f t="shared" si="778"/>
        <v>905304.06482138811</v>
      </c>
      <c r="AT441" s="10">
        <f t="shared" si="778"/>
        <v>905304.06482138811</v>
      </c>
      <c r="AU441" s="10">
        <f t="shared" si="778"/>
        <v>905304.06482138811</v>
      </c>
      <c r="AV441" s="10">
        <f t="shared" si="778"/>
        <v>905304.06482138811</v>
      </c>
      <c r="AW441" s="10">
        <f t="shared" si="778"/>
        <v>905304.06482138811</v>
      </c>
      <c r="AX441" s="10">
        <f t="shared" si="778"/>
        <v>905304.06482138811</v>
      </c>
      <c r="AY441" s="10">
        <f t="shared" si="778"/>
        <v>905304.06482138811</v>
      </c>
      <c r="AZ441" s="10">
        <f t="shared" si="778"/>
        <v>905304.06482138811</v>
      </c>
      <c r="BA441" s="10">
        <f t="shared" si="778"/>
        <v>905304.06482138811</v>
      </c>
      <c r="BB441" s="10">
        <f t="shared" si="778"/>
        <v>905304.06482138811</v>
      </c>
      <c r="BC441" s="10">
        <f t="shared" si="778"/>
        <v>905304.06482138811</v>
      </c>
      <c r="BD441" s="10">
        <f t="shared" si="778"/>
        <v>905304.06482138811</v>
      </c>
      <c r="BE441" s="10">
        <f t="shared" si="778"/>
        <v>905304.06482138811</v>
      </c>
      <c r="BF441" s="10">
        <f t="shared" si="778"/>
        <v>905304.06482138811</v>
      </c>
      <c r="BG441" s="10">
        <f t="shared" si="778"/>
        <v>905304.06482138811</v>
      </c>
      <c r="BH441" s="10">
        <f t="shared" si="778"/>
        <v>905304.06482138811</v>
      </c>
      <c r="BI441" s="10">
        <f t="shared" si="778"/>
        <v>905304.06482138811</v>
      </c>
      <c r="BJ441" s="10">
        <f t="shared" si="778"/>
        <v>905304.06482138811</v>
      </c>
      <c r="BK441" s="10">
        <f t="shared" si="778"/>
        <v>905304.06482138811</v>
      </c>
      <c r="BL441" s="10">
        <f t="shared" si="778"/>
        <v>905304.06482138811</v>
      </c>
      <c r="BM441" s="10">
        <f t="shared" si="778"/>
        <v>905304.06482138811</v>
      </c>
      <c r="BN441" s="10">
        <f t="shared" si="778"/>
        <v>905304.06482138811</v>
      </c>
      <c r="BO441" s="10">
        <f t="shared" si="778"/>
        <v>905304.06482138811</v>
      </c>
      <c r="BP441" s="10">
        <f t="shared" si="778"/>
        <v>905304.06482138811</v>
      </c>
      <c r="BQ441" s="10">
        <f t="shared" si="778"/>
        <v>905304.06482138811</v>
      </c>
      <c r="BR441" s="10">
        <f t="shared" si="778"/>
        <v>905304.06482138811</v>
      </c>
      <c r="BS441" s="10">
        <f t="shared" si="778"/>
        <v>905304.06482138811</v>
      </c>
      <c r="BT441" s="10">
        <f t="shared" si="778"/>
        <v>905304.06482138811</v>
      </c>
      <c r="BU441" s="10">
        <f t="shared" ref="BU441:EF441" si="779">BU435-BU440</f>
        <v>905304.06482138811</v>
      </c>
      <c r="BV441" s="10">
        <f t="shared" si="779"/>
        <v>905304.06482138811</v>
      </c>
      <c r="BW441" s="10">
        <f t="shared" si="779"/>
        <v>905304.06482138811</v>
      </c>
      <c r="BX441" s="10">
        <f t="shared" si="779"/>
        <v>905304.06482138811</v>
      </c>
      <c r="BY441" s="10">
        <f t="shared" si="779"/>
        <v>905304.06482138811</v>
      </c>
      <c r="BZ441" s="10">
        <f t="shared" si="779"/>
        <v>905304.06482138811</v>
      </c>
      <c r="CA441" s="10">
        <f t="shared" si="779"/>
        <v>905304.06482138811</v>
      </c>
      <c r="CB441" s="10">
        <f t="shared" si="779"/>
        <v>905304.06482138811</v>
      </c>
      <c r="CC441" s="10">
        <f t="shared" si="779"/>
        <v>905304.06482138811</v>
      </c>
      <c r="CD441" s="10">
        <f t="shared" si="779"/>
        <v>905304.06482138811</v>
      </c>
      <c r="CE441" s="10">
        <f t="shared" si="779"/>
        <v>905304.06482138811</v>
      </c>
      <c r="CF441" s="10">
        <f t="shared" si="779"/>
        <v>905304.06482138811</v>
      </c>
      <c r="CG441" s="10">
        <f t="shared" si="779"/>
        <v>905304.06482138811</v>
      </c>
      <c r="CH441" s="10">
        <f t="shared" si="779"/>
        <v>905304.06482138811</v>
      </c>
      <c r="CI441" s="10">
        <f t="shared" si="779"/>
        <v>905304.06482138811</v>
      </c>
      <c r="CJ441" s="10">
        <f t="shared" si="779"/>
        <v>905304.06482138811</v>
      </c>
      <c r="CK441" s="10">
        <f t="shared" si="779"/>
        <v>905304.06482138811</v>
      </c>
      <c r="CL441" s="10">
        <f t="shared" si="779"/>
        <v>905304.06482138811</v>
      </c>
      <c r="CM441" s="10">
        <f t="shared" si="779"/>
        <v>905304.06482138811</v>
      </c>
      <c r="CN441" s="10">
        <f t="shared" si="779"/>
        <v>905304.06482138811</v>
      </c>
      <c r="CO441" s="10">
        <f t="shared" si="779"/>
        <v>905304.06482138811</v>
      </c>
      <c r="CP441" s="10">
        <f t="shared" si="779"/>
        <v>905304.06482138811</v>
      </c>
      <c r="CQ441" s="10">
        <f t="shared" si="779"/>
        <v>905304.06482138811</v>
      </c>
      <c r="CR441" s="10">
        <f t="shared" si="779"/>
        <v>905304.06482138811</v>
      </c>
      <c r="CS441" s="10">
        <f t="shared" si="779"/>
        <v>905304.06482138811</v>
      </c>
      <c r="CT441" s="10">
        <f t="shared" si="779"/>
        <v>905304.06482138811</v>
      </c>
      <c r="CU441" s="10">
        <f t="shared" si="779"/>
        <v>905304.06482138811</v>
      </c>
      <c r="CV441" s="10">
        <f t="shared" si="779"/>
        <v>905304.06482138811</v>
      </c>
      <c r="CW441" s="10">
        <f t="shared" si="779"/>
        <v>905304.06482138811</v>
      </c>
      <c r="CX441" s="10">
        <f t="shared" si="779"/>
        <v>905304.06482138811</v>
      </c>
      <c r="CY441" s="10">
        <f t="shared" si="779"/>
        <v>905304.06482138811</v>
      </c>
      <c r="CZ441" s="10">
        <f t="shared" si="779"/>
        <v>905304.06482138811</v>
      </c>
      <c r="DA441" s="10">
        <f t="shared" si="779"/>
        <v>905304.06482138811</v>
      </c>
      <c r="DB441" s="10">
        <f t="shared" si="779"/>
        <v>905304.06482138811</v>
      </c>
      <c r="DC441" s="10">
        <f t="shared" si="779"/>
        <v>905304.06482138811</v>
      </c>
      <c r="DD441" s="10">
        <f t="shared" si="779"/>
        <v>905304.06482138811</v>
      </c>
      <c r="DE441" s="10">
        <f t="shared" si="779"/>
        <v>905304.06482138811</v>
      </c>
      <c r="DF441" s="10">
        <f t="shared" si="779"/>
        <v>905304.06482138811</v>
      </c>
      <c r="DG441" s="10">
        <f t="shared" si="779"/>
        <v>905304.06482138811</v>
      </c>
      <c r="DH441" s="10">
        <f t="shared" si="779"/>
        <v>905304.06482138811</v>
      </c>
      <c r="DI441" s="10">
        <f t="shared" si="779"/>
        <v>905304.06482138811</v>
      </c>
      <c r="DJ441" s="10">
        <f t="shared" si="779"/>
        <v>905304.06482138811</v>
      </c>
      <c r="DK441" s="10">
        <f t="shared" si="779"/>
        <v>905304.06482138811</v>
      </c>
      <c r="DL441" s="10">
        <f t="shared" si="779"/>
        <v>905304.06482138811</v>
      </c>
      <c r="DM441" s="10">
        <f t="shared" si="779"/>
        <v>905304.06482138811</v>
      </c>
      <c r="DN441" s="10">
        <f t="shared" si="779"/>
        <v>905304.06482138811</v>
      </c>
      <c r="DO441" s="10">
        <f t="shared" si="779"/>
        <v>905304.06482138811</v>
      </c>
      <c r="DP441" s="10">
        <f t="shared" si="779"/>
        <v>905304.06482138811</v>
      </c>
      <c r="DQ441" s="10">
        <f t="shared" si="779"/>
        <v>905304.06482138811</v>
      </c>
      <c r="DR441" s="10">
        <f t="shared" si="779"/>
        <v>905304.06482138811</v>
      </c>
      <c r="DS441" s="10">
        <f t="shared" si="779"/>
        <v>905304.06482138811</v>
      </c>
      <c r="DT441" s="10">
        <f t="shared" si="779"/>
        <v>905304.06482138811</v>
      </c>
      <c r="DU441" s="10">
        <f t="shared" si="779"/>
        <v>905304.06482138811</v>
      </c>
      <c r="DV441" s="10">
        <f t="shared" si="779"/>
        <v>905304.06482138811</v>
      </c>
      <c r="DW441" s="10">
        <f t="shared" si="779"/>
        <v>905304.06482138811</v>
      </c>
      <c r="DX441" s="10">
        <f t="shared" si="779"/>
        <v>905304.06482138811</v>
      </c>
      <c r="DY441" s="10">
        <f t="shared" si="779"/>
        <v>905304.06482138811</v>
      </c>
      <c r="DZ441" s="10">
        <f t="shared" si="779"/>
        <v>905304.06482138811</v>
      </c>
      <c r="EA441" s="10">
        <f t="shared" si="779"/>
        <v>905304.06482138811</v>
      </c>
      <c r="EB441" s="10">
        <f t="shared" si="779"/>
        <v>905304.06482138811</v>
      </c>
      <c r="EC441" s="10">
        <f t="shared" si="779"/>
        <v>905304.06482138811</v>
      </c>
      <c r="ED441" s="10">
        <f t="shared" si="779"/>
        <v>905304.06482138811</v>
      </c>
      <c r="EE441" s="10">
        <f t="shared" si="779"/>
        <v>905304.06482138811</v>
      </c>
      <c r="EF441" s="10">
        <f t="shared" si="779"/>
        <v>905304.06482138811</v>
      </c>
      <c r="EG441" s="10">
        <f t="shared" ref="EG441:FA441" si="780">EG435-EG440</f>
        <v>905304.06482138811</v>
      </c>
      <c r="EH441" s="10">
        <f t="shared" si="780"/>
        <v>905304.06482138811</v>
      </c>
      <c r="EI441" s="10">
        <f t="shared" si="780"/>
        <v>905304.06482138811</v>
      </c>
      <c r="EJ441" s="10">
        <f t="shared" si="780"/>
        <v>905304.06482138811</v>
      </c>
      <c r="EK441" s="10">
        <f t="shared" si="780"/>
        <v>905304.06482138811</v>
      </c>
      <c r="EL441" s="10">
        <f t="shared" si="780"/>
        <v>905304.06482138811</v>
      </c>
      <c r="EM441" s="10">
        <f t="shared" si="780"/>
        <v>905304.06482138811</v>
      </c>
      <c r="EN441" s="10">
        <f t="shared" si="780"/>
        <v>905304.06482138811</v>
      </c>
      <c r="EO441" s="10">
        <f t="shared" si="780"/>
        <v>905304.06482138811</v>
      </c>
      <c r="EP441" s="10">
        <f t="shared" si="780"/>
        <v>905304.06482138811</v>
      </c>
      <c r="EQ441" s="10">
        <f t="shared" si="780"/>
        <v>905304.06482138811</v>
      </c>
      <c r="ER441" s="10">
        <f t="shared" si="780"/>
        <v>905304.06482138811</v>
      </c>
      <c r="ES441" s="10">
        <f t="shared" si="780"/>
        <v>905304.06482138811</v>
      </c>
      <c r="ET441" s="10">
        <f t="shared" si="780"/>
        <v>905304.06482138811</v>
      </c>
      <c r="EU441" s="10">
        <f t="shared" si="780"/>
        <v>905304.06482138811</v>
      </c>
      <c r="EV441" s="10">
        <f t="shared" si="780"/>
        <v>905304.06482138811</v>
      </c>
      <c r="EW441" s="10">
        <f t="shared" si="780"/>
        <v>905304.06482138811</v>
      </c>
      <c r="EX441" s="10">
        <f t="shared" si="780"/>
        <v>905304.06482138811</v>
      </c>
      <c r="EY441" s="10">
        <f t="shared" si="780"/>
        <v>905304.06482138811</v>
      </c>
      <c r="EZ441" s="10">
        <f t="shared" si="780"/>
        <v>905304.06482138811</v>
      </c>
      <c r="FA441" s="10">
        <f t="shared" si="780"/>
        <v>905304.06482138811</v>
      </c>
    </row>
    <row r="442" spans="3:157" x14ac:dyDescent="0.35">
      <c r="C442" s="2" t="s">
        <v>167</v>
      </c>
      <c r="H442" s="6">
        <f>MAX(H441,0)</f>
        <v>1E-4</v>
      </c>
      <c r="I442" s="6">
        <f t="shared" ref="I442:BT442" si="781">MAX(I441,0)</f>
        <v>2.0000000000000001E-4</v>
      </c>
      <c r="J442" s="6">
        <f t="shared" si="781"/>
        <v>3.0000000000000003E-4</v>
      </c>
      <c r="K442" s="6">
        <f t="shared" si="781"/>
        <v>4.0000000000000002E-4</v>
      </c>
      <c r="L442" s="6">
        <f t="shared" si="781"/>
        <v>5.0000000000000001E-4</v>
      </c>
      <c r="M442" s="6">
        <f t="shared" si="781"/>
        <v>6.0000000000000006E-4</v>
      </c>
      <c r="N442" s="6">
        <f t="shared" si="781"/>
        <v>35252.123325</v>
      </c>
      <c r="O442" s="6">
        <f t="shared" si="781"/>
        <v>35252.123424999998</v>
      </c>
      <c r="P442" s="6">
        <f t="shared" si="781"/>
        <v>171038.07762500001</v>
      </c>
      <c r="Q442" s="6">
        <f t="shared" si="781"/>
        <v>861718.55620000011</v>
      </c>
      <c r="R442" s="6">
        <f t="shared" si="781"/>
        <v>1723437.1117000002</v>
      </c>
      <c r="S442" s="6">
        <f t="shared" si="781"/>
        <v>2611268.3507000003</v>
      </c>
      <c r="T442" s="6">
        <f t="shared" si="781"/>
        <v>1703807.1156920004</v>
      </c>
      <c r="U442" s="6">
        <f t="shared" si="781"/>
        <v>1703807.1156920004</v>
      </c>
      <c r="V442" s="6">
        <f t="shared" si="781"/>
        <v>1692614.9751178429</v>
      </c>
      <c r="W442" s="6">
        <f t="shared" si="781"/>
        <v>1667929.5338430153</v>
      </c>
      <c r="X442" s="6">
        <f t="shared" si="781"/>
        <v>1643244.0925681877</v>
      </c>
      <c r="Y442" s="6">
        <f t="shared" si="781"/>
        <v>1618558.6512933602</v>
      </c>
      <c r="Z442" s="6">
        <f t="shared" si="781"/>
        <v>1595469.3531556712</v>
      </c>
      <c r="AA442" s="6">
        <f t="shared" si="781"/>
        <v>1516412.6804296109</v>
      </c>
      <c r="AB442" s="6">
        <f t="shared" si="781"/>
        <v>1437356.0077035506</v>
      </c>
      <c r="AC442" s="6">
        <f t="shared" si="781"/>
        <v>1358299.3349774904</v>
      </c>
      <c r="AD442" s="6">
        <f t="shared" si="781"/>
        <v>1312313.9315920938</v>
      </c>
      <c r="AE442" s="6">
        <f t="shared" si="781"/>
        <v>1266328.5282066972</v>
      </c>
      <c r="AF442" s="6">
        <f t="shared" si="781"/>
        <v>1220343.1248213006</v>
      </c>
      <c r="AG442" s="6">
        <f t="shared" si="781"/>
        <v>1174357.721435904</v>
      </c>
      <c r="AH442" s="6">
        <f t="shared" si="781"/>
        <v>1148197.7672007775</v>
      </c>
      <c r="AI442" s="6">
        <f t="shared" si="781"/>
        <v>1122037.812965651</v>
      </c>
      <c r="AJ442" s="6">
        <f t="shared" si="781"/>
        <v>1095877.8587305245</v>
      </c>
      <c r="AK442" s="6">
        <f t="shared" si="781"/>
        <v>1069717.904495398</v>
      </c>
      <c r="AL442" s="6">
        <f t="shared" si="781"/>
        <v>1043515.0648381886</v>
      </c>
      <c r="AM442" s="6">
        <f t="shared" si="781"/>
        <v>1017312.2251809791</v>
      </c>
      <c r="AN442" s="6">
        <f t="shared" si="781"/>
        <v>991109.38552376966</v>
      </c>
      <c r="AO442" s="6">
        <f t="shared" si="781"/>
        <v>964906.54586656019</v>
      </c>
      <c r="AP442" s="6">
        <f t="shared" si="781"/>
        <v>950005.92560526717</v>
      </c>
      <c r="AQ442" s="6">
        <f t="shared" si="781"/>
        <v>935105.30534397415</v>
      </c>
      <c r="AR442" s="6">
        <f t="shared" si="781"/>
        <v>920204.68508268113</v>
      </c>
      <c r="AS442" s="6">
        <f t="shared" si="781"/>
        <v>905304.06482138811</v>
      </c>
      <c r="AT442" s="6">
        <f t="shared" si="781"/>
        <v>905304.06482138811</v>
      </c>
      <c r="AU442" s="6">
        <f t="shared" si="781"/>
        <v>905304.06482138811</v>
      </c>
      <c r="AV442" s="6">
        <f t="shared" si="781"/>
        <v>905304.06482138811</v>
      </c>
      <c r="AW442" s="6">
        <f t="shared" si="781"/>
        <v>905304.06482138811</v>
      </c>
      <c r="AX442" s="6">
        <f t="shared" si="781"/>
        <v>905304.06482138811</v>
      </c>
      <c r="AY442" s="6">
        <f t="shared" si="781"/>
        <v>905304.06482138811</v>
      </c>
      <c r="AZ442" s="6">
        <f t="shared" si="781"/>
        <v>905304.06482138811</v>
      </c>
      <c r="BA442" s="6">
        <f t="shared" si="781"/>
        <v>905304.06482138811</v>
      </c>
      <c r="BB442" s="6">
        <f t="shared" si="781"/>
        <v>905304.06482138811</v>
      </c>
      <c r="BC442" s="6">
        <f t="shared" si="781"/>
        <v>905304.06482138811</v>
      </c>
      <c r="BD442" s="6">
        <f t="shared" si="781"/>
        <v>905304.06482138811</v>
      </c>
      <c r="BE442" s="6">
        <f t="shared" si="781"/>
        <v>905304.06482138811</v>
      </c>
      <c r="BF442" s="6">
        <f t="shared" si="781"/>
        <v>905304.06482138811</v>
      </c>
      <c r="BG442" s="6">
        <f t="shared" si="781"/>
        <v>905304.06482138811</v>
      </c>
      <c r="BH442" s="6">
        <f t="shared" si="781"/>
        <v>905304.06482138811</v>
      </c>
      <c r="BI442" s="6">
        <f t="shared" si="781"/>
        <v>905304.06482138811</v>
      </c>
      <c r="BJ442" s="6">
        <f t="shared" si="781"/>
        <v>905304.06482138811</v>
      </c>
      <c r="BK442" s="6">
        <f t="shared" si="781"/>
        <v>905304.06482138811</v>
      </c>
      <c r="BL442" s="6">
        <f t="shared" si="781"/>
        <v>905304.06482138811</v>
      </c>
      <c r="BM442" s="6">
        <f t="shared" si="781"/>
        <v>905304.06482138811</v>
      </c>
      <c r="BN442" s="6">
        <f t="shared" si="781"/>
        <v>905304.06482138811</v>
      </c>
      <c r="BO442" s="6">
        <f t="shared" si="781"/>
        <v>905304.06482138811</v>
      </c>
      <c r="BP442" s="6">
        <f t="shared" si="781"/>
        <v>905304.06482138811</v>
      </c>
      <c r="BQ442" s="6">
        <f t="shared" si="781"/>
        <v>905304.06482138811</v>
      </c>
      <c r="BR442" s="6">
        <f t="shared" si="781"/>
        <v>905304.06482138811</v>
      </c>
      <c r="BS442" s="6">
        <f t="shared" si="781"/>
        <v>905304.06482138811</v>
      </c>
      <c r="BT442" s="6">
        <f t="shared" si="781"/>
        <v>905304.06482138811</v>
      </c>
      <c r="BU442" s="6">
        <f t="shared" ref="BU442:EF442" si="782">MAX(BU441,0)</f>
        <v>905304.06482138811</v>
      </c>
      <c r="BV442" s="6">
        <f t="shared" si="782"/>
        <v>905304.06482138811</v>
      </c>
      <c r="BW442" s="6">
        <f t="shared" si="782"/>
        <v>905304.06482138811</v>
      </c>
      <c r="BX442" s="6">
        <f t="shared" si="782"/>
        <v>905304.06482138811</v>
      </c>
      <c r="BY442" s="6">
        <f t="shared" si="782"/>
        <v>905304.06482138811</v>
      </c>
      <c r="BZ442" s="6">
        <f t="shared" si="782"/>
        <v>905304.06482138811</v>
      </c>
      <c r="CA442" s="6">
        <f t="shared" si="782"/>
        <v>905304.06482138811</v>
      </c>
      <c r="CB442" s="6">
        <f t="shared" si="782"/>
        <v>905304.06482138811</v>
      </c>
      <c r="CC442" s="6">
        <f t="shared" si="782"/>
        <v>905304.06482138811</v>
      </c>
      <c r="CD442" s="6">
        <f t="shared" si="782"/>
        <v>905304.06482138811</v>
      </c>
      <c r="CE442" s="6">
        <f t="shared" si="782"/>
        <v>905304.06482138811</v>
      </c>
      <c r="CF442" s="6">
        <f t="shared" si="782"/>
        <v>905304.06482138811</v>
      </c>
      <c r="CG442" s="6">
        <f t="shared" si="782"/>
        <v>905304.06482138811</v>
      </c>
      <c r="CH442" s="6">
        <f t="shared" si="782"/>
        <v>905304.06482138811</v>
      </c>
      <c r="CI442" s="6">
        <f t="shared" si="782"/>
        <v>905304.06482138811</v>
      </c>
      <c r="CJ442" s="6">
        <f t="shared" si="782"/>
        <v>905304.06482138811</v>
      </c>
      <c r="CK442" s="6">
        <f t="shared" si="782"/>
        <v>905304.06482138811</v>
      </c>
      <c r="CL442" s="6">
        <f t="shared" si="782"/>
        <v>905304.06482138811</v>
      </c>
      <c r="CM442" s="6">
        <f t="shared" si="782"/>
        <v>905304.06482138811</v>
      </c>
      <c r="CN442" s="6">
        <f t="shared" si="782"/>
        <v>905304.06482138811</v>
      </c>
      <c r="CO442" s="6">
        <f t="shared" si="782"/>
        <v>905304.06482138811</v>
      </c>
      <c r="CP442" s="6">
        <f t="shared" si="782"/>
        <v>905304.06482138811</v>
      </c>
      <c r="CQ442" s="6">
        <f t="shared" si="782"/>
        <v>905304.06482138811</v>
      </c>
      <c r="CR442" s="6">
        <f t="shared" si="782"/>
        <v>905304.06482138811</v>
      </c>
      <c r="CS442" s="6">
        <f t="shared" si="782"/>
        <v>905304.06482138811</v>
      </c>
      <c r="CT442" s="6">
        <f t="shared" si="782"/>
        <v>905304.06482138811</v>
      </c>
      <c r="CU442" s="6">
        <f t="shared" si="782"/>
        <v>905304.06482138811</v>
      </c>
      <c r="CV442" s="6">
        <f t="shared" si="782"/>
        <v>905304.06482138811</v>
      </c>
      <c r="CW442" s="6">
        <f t="shared" si="782"/>
        <v>905304.06482138811</v>
      </c>
      <c r="CX442" s="6">
        <f t="shared" si="782"/>
        <v>905304.06482138811</v>
      </c>
      <c r="CY442" s="6">
        <f t="shared" si="782"/>
        <v>905304.06482138811</v>
      </c>
      <c r="CZ442" s="6">
        <f t="shared" si="782"/>
        <v>905304.06482138811</v>
      </c>
      <c r="DA442" s="6">
        <f t="shared" si="782"/>
        <v>905304.06482138811</v>
      </c>
      <c r="DB442" s="6">
        <f t="shared" si="782"/>
        <v>905304.06482138811</v>
      </c>
      <c r="DC442" s="6">
        <f t="shared" si="782"/>
        <v>905304.06482138811</v>
      </c>
      <c r="DD442" s="6">
        <f t="shared" si="782"/>
        <v>905304.06482138811</v>
      </c>
      <c r="DE442" s="6">
        <f t="shared" si="782"/>
        <v>905304.06482138811</v>
      </c>
      <c r="DF442" s="6">
        <f t="shared" si="782"/>
        <v>905304.06482138811</v>
      </c>
      <c r="DG442" s="6">
        <f t="shared" si="782"/>
        <v>905304.06482138811</v>
      </c>
      <c r="DH442" s="6">
        <f t="shared" si="782"/>
        <v>905304.06482138811</v>
      </c>
      <c r="DI442" s="6">
        <f t="shared" si="782"/>
        <v>905304.06482138811</v>
      </c>
      <c r="DJ442" s="6">
        <f t="shared" si="782"/>
        <v>905304.06482138811</v>
      </c>
      <c r="DK442" s="6">
        <f t="shared" si="782"/>
        <v>905304.06482138811</v>
      </c>
      <c r="DL442" s="6">
        <f t="shared" si="782"/>
        <v>905304.06482138811</v>
      </c>
      <c r="DM442" s="6">
        <f t="shared" si="782"/>
        <v>905304.06482138811</v>
      </c>
      <c r="DN442" s="6">
        <f t="shared" si="782"/>
        <v>905304.06482138811</v>
      </c>
      <c r="DO442" s="6">
        <f t="shared" si="782"/>
        <v>905304.06482138811</v>
      </c>
      <c r="DP442" s="6">
        <f t="shared" si="782"/>
        <v>905304.06482138811</v>
      </c>
      <c r="DQ442" s="6">
        <f t="shared" si="782"/>
        <v>905304.06482138811</v>
      </c>
      <c r="DR442" s="6">
        <f t="shared" si="782"/>
        <v>905304.06482138811</v>
      </c>
      <c r="DS442" s="6">
        <f t="shared" si="782"/>
        <v>905304.06482138811</v>
      </c>
      <c r="DT442" s="6">
        <f t="shared" si="782"/>
        <v>905304.06482138811</v>
      </c>
      <c r="DU442" s="6">
        <f t="shared" si="782"/>
        <v>905304.06482138811</v>
      </c>
      <c r="DV442" s="6">
        <f t="shared" si="782"/>
        <v>905304.06482138811</v>
      </c>
      <c r="DW442" s="6">
        <f t="shared" si="782"/>
        <v>905304.06482138811</v>
      </c>
      <c r="DX442" s="6">
        <f t="shared" si="782"/>
        <v>905304.06482138811</v>
      </c>
      <c r="DY442" s="6">
        <f t="shared" si="782"/>
        <v>905304.06482138811</v>
      </c>
      <c r="DZ442" s="6">
        <f t="shared" si="782"/>
        <v>905304.06482138811</v>
      </c>
      <c r="EA442" s="6">
        <f t="shared" si="782"/>
        <v>905304.06482138811</v>
      </c>
      <c r="EB442" s="6">
        <f t="shared" si="782"/>
        <v>905304.06482138811</v>
      </c>
      <c r="EC442" s="6">
        <f t="shared" si="782"/>
        <v>905304.06482138811</v>
      </c>
      <c r="ED442" s="6">
        <f t="shared" si="782"/>
        <v>905304.06482138811</v>
      </c>
      <c r="EE442" s="6">
        <f t="shared" si="782"/>
        <v>905304.06482138811</v>
      </c>
      <c r="EF442" s="6">
        <f t="shared" si="782"/>
        <v>905304.06482138811</v>
      </c>
      <c r="EG442" s="6">
        <f t="shared" ref="EG442:FA442" si="783">MAX(EG441,0)</f>
        <v>905304.06482138811</v>
      </c>
      <c r="EH442" s="6">
        <f t="shared" si="783"/>
        <v>905304.06482138811</v>
      </c>
      <c r="EI442" s="6">
        <f t="shared" si="783"/>
        <v>905304.06482138811</v>
      </c>
      <c r="EJ442" s="6">
        <f t="shared" si="783"/>
        <v>905304.06482138811</v>
      </c>
      <c r="EK442" s="6">
        <f t="shared" si="783"/>
        <v>905304.06482138811</v>
      </c>
      <c r="EL442" s="6">
        <f t="shared" si="783"/>
        <v>905304.06482138811</v>
      </c>
      <c r="EM442" s="6">
        <f t="shared" si="783"/>
        <v>905304.06482138811</v>
      </c>
      <c r="EN442" s="6">
        <f t="shared" si="783"/>
        <v>905304.06482138811</v>
      </c>
      <c r="EO442" s="6">
        <f t="shared" si="783"/>
        <v>905304.06482138811</v>
      </c>
      <c r="EP442" s="6">
        <f t="shared" si="783"/>
        <v>905304.06482138811</v>
      </c>
      <c r="EQ442" s="6">
        <f t="shared" si="783"/>
        <v>905304.06482138811</v>
      </c>
      <c r="ER442" s="6">
        <f t="shared" si="783"/>
        <v>905304.06482138811</v>
      </c>
      <c r="ES442" s="6">
        <f t="shared" si="783"/>
        <v>905304.06482138811</v>
      </c>
      <c r="ET442" s="6">
        <f t="shared" si="783"/>
        <v>905304.06482138811</v>
      </c>
      <c r="EU442" s="6">
        <f t="shared" si="783"/>
        <v>905304.06482138811</v>
      </c>
      <c r="EV442" s="6">
        <f t="shared" si="783"/>
        <v>905304.06482138811</v>
      </c>
      <c r="EW442" s="6">
        <f t="shared" si="783"/>
        <v>905304.06482138811</v>
      </c>
      <c r="EX442" s="6">
        <f t="shared" si="783"/>
        <v>905304.06482138811</v>
      </c>
      <c r="EY442" s="6">
        <f t="shared" si="783"/>
        <v>905304.06482138811</v>
      </c>
      <c r="EZ442" s="6">
        <f t="shared" si="783"/>
        <v>905304.06482138811</v>
      </c>
      <c r="FA442" s="6">
        <f t="shared" si="783"/>
        <v>905304.06482138811</v>
      </c>
    </row>
    <row r="443" spans="3:157" x14ac:dyDescent="0.35">
      <c r="C443" s="2" t="s">
        <v>5</v>
      </c>
      <c r="H443" s="6">
        <f>H432-H433-H440</f>
        <v>1E-4</v>
      </c>
      <c r="I443" s="6">
        <f t="shared" ref="I443:BT443" si="784">I432-I433-I440</f>
        <v>2.0000000000000001E-4</v>
      </c>
      <c r="J443" s="6">
        <f t="shared" si="784"/>
        <v>3.0000000000000003E-4</v>
      </c>
      <c r="K443" s="6">
        <f t="shared" si="784"/>
        <v>4.0000000000000002E-4</v>
      </c>
      <c r="L443" s="6">
        <f t="shared" si="784"/>
        <v>5.0000000000000001E-4</v>
      </c>
      <c r="M443" s="6">
        <f t="shared" si="784"/>
        <v>6.0000000000000006E-4</v>
      </c>
      <c r="N443" s="6">
        <f t="shared" si="784"/>
        <v>35252.123325</v>
      </c>
      <c r="O443" s="6">
        <f t="shared" si="784"/>
        <v>35252.123424999998</v>
      </c>
      <c r="P443" s="6">
        <f t="shared" si="784"/>
        <v>171038.07762500001</v>
      </c>
      <c r="Q443" s="6">
        <f t="shared" si="784"/>
        <v>861718.55620000011</v>
      </c>
      <c r="R443" s="6">
        <f t="shared" si="784"/>
        <v>1723437.1117000002</v>
      </c>
      <c r="S443" s="6">
        <f t="shared" si="784"/>
        <v>2611268.3507000003</v>
      </c>
      <c r="T443" s="6">
        <f t="shared" si="784"/>
        <v>1703807.1156920004</v>
      </c>
      <c r="U443" s="6">
        <f t="shared" si="784"/>
        <v>1703807.1156920004</v>
      </c>
      <c r="V443" s="6">
        <f t="shared" si="784"/>
        <v>1692614.9751178429</v>
      </c>
      <c r="W443" s="6">
        <f t="shared" si="784"/>
        <v>1667929.5338430153</v>
      </c>
      <c r="X443" s="6">
        <f t="shared" si="784"/>
        <v>1643244.0925681877</v>
      </c>
      <c r="Y443" s="6">
        <f t="shared" si="784"/>
        <v>1618558.6512933602</v>
      </c>
      <c r="Z443" s="6">
        <f t="shared" si="784"/>
        <v>1595469.3531556712</v>
      </c>
      <c r="AA443" s="6">
        <f t="shared" si="784"/>
        <v>1516412.6804296109</v>
      </c>
      <c r="AB443" s="6">
        <f t="shared" si="784"/>
        <v>1437356.0077035506</v>
      </c>
      <c r="AC443" s="6">
        <f t="shared" si="784"/>
        <v>1358299.3349774904</v>
      </c>
      <c r="AD443" s="6">
        <f t="shared" si="784"/>
        <v>1312313.9315920938</v>
      </c>
      <c r="AE443" s="6">
        <f t="shared" si="784"/>
        <v>1266328.5282066972</v>
      </c>
      <c r="AF443" s="6">
        <f t="shared" si="784"/>
        <v>1220343.1248213006</v>
      </c>
      <c r="AG443" s="6">
        <f t="shared" si="784"/>
        <v>1174357.721435904</v>
      </c>
      <c r="AH443" s="6">
        <f t="shared" si="784"/>
        <v>1148197.7672007775</v>
      </c>
      <c r="AI443" s="6">
        <f t="shared" si="784"/>
        <v>1122037.812965651</v>
      </c>
      <c r="AJ443" s="6">
        <f t="shared" si="784"/>
        <v>1095877.8587305245</v>
      </c>
      <c r="AK443" s="6">
        <f t="shared" si="784"/>
        <v>1069717.904495398</v>
      </c>
      <c r="AL443" s="6">
        <f t="shared" si="784"/>
        <v>1043515.0648381886</v>
      </c>
      <c r="AM443" s="6">
        <f t="shared" si="784"/>
        <v>1017312.2251809791</v>
      </c>
      <c r="AN443" s="6">
        <f t="shared" si="784"/>
        <v>991109.38552376966</v>
      </c>
      <c r="AO443" s="6">
        <f t="shared" si="784"/>
        <v>964906.54586656019</v>
      </c>
      <c r="AP443" s="6">
        <f t="shared" si="784"/>
        <v>950005.92560526717</v>
      </c>
      <c r="AQ443" s="6">
        <f t="shared" si="784"/>
        <v>935105.30534397415</v>
      </c>
      <c r="AR443" s="6">
        <f t="shared" si="784"/>
        <v>920204.68508268113</v>
      </c>
      <c r="AS443" s="6">
        <f t="shared" si="784"/>
        <v>905304.06482138811</v>
      </c>
      <c r="AT443" s="6">
        <f t="shared" si="784"/>
        <v>905304.06482138811</v>
      </c>
      <c r="AU443" s="6">
        <f t="shared" si="784"/>
        <v>905304.06482138811</v>
      </c>
      <c r="AV443" s="6">
        <f t="shared" si="784"/>
        <v>905304.06482138811</v>
      </c>
      <c r="AW443" s="6">
        <f t="shared" si="784"/>
        <v>905304.06482138811</v>
      </c>
      <c r="AX443" s="6">
        <f t="shared" si="784"/>
        <v>905304.06482138811</v>
      </c>
      <c r="AY443" s="6">
        <f t="shared" si="784"/>
        <v>905304.06482138811</v>
      </c>
      <c r="AZ443" s="6">
        <f t="shared" si="784"/>
        <v>905304.06482138811</v>
      </c>
      <c r="BA443" s="6">
        <f t="shared" si="784"/>
        <v>905304.06482138811</v>
      </c>
      <c r="BB443" s="6">
        <f t="shared" si="784"/>
        <v>905304.06482138811</v>
      </c>
      <c r="BC443" s="6">
        <f t="shared" si="784"/>
        <v>905304.06482138811</v>
      </c>
      <c r="BD443" s="6">
        <f t="shared" si="784"/>
        <v>905304.06482138811</v>
      </c>
      <c r="BE443" s="6">
        <f t="shared" si="784"/>
        <v>905304.06482138811</v>
      </c>
      <c r="BF443" s="6">
        <f t="shared" si="784"/>
        <v>905304.06482138811</v>
      </c>
      <c r="BG443" s="6">
        <f t="shared" si="784"/>
        <v>905304.06482138811</v>
      </c>
      <c r="BH443" s="6">
        <f t="shared" si="784"/>
        <v>905304.06482138811</v>
      </c>
      <c r="BI443" s="6">
        <f t="shared" si="784"/>
        <v>905304.06482138811</v>
      </c>
      <c r="BJ443" s="6">
        <f t="shared" si="784"/>
        <v>905304.06482138811</v>
      </c>
      <c r="BK443" s="6">
        <f t="shared" si="784"/>
        <v>905304.06482138811</v>
      </c>
      <c r="BL443" s="6">
        <f t="shared" si="784"/>
        <v>905304.06482138811</v>
      </c>
      <c r="BM443" s="6">
        <f t="shared" si="784"/>
        <v>905304.06482138811</v>
      </c>
      <c r="BN443" s="6">
        <f t="shared" si="784"/>
        <v>905304.06482138811</v>
      </c>
      <c r="BO443" s="6">
        <f t="shared" si="784"/>
        <v>905304.06482138811</v>
      </c>
      <c r="BP443" s="6">
        <f t="shared" si="784"/>
        <v>905304.06482138811</v>
      </c>
      <c r="BQ443" s="6">
        <f t="shared" si="784"/>
        <v>905304.06482138811</v>
      </c>
      <c r="BR443" s="6">
        <f t="shared" si="784"/>
        <v>905304.06482138811</v>
      </c>
      <c r="BS443" s="6">
        <f t="shared" si="784"/>
        <v>905304.06482138811</v>
      </c>
      <c r="BT443" s="6">
        <f t="shared" si="784"/>
        <v>905304.06482138811</v>
      </c>
      <c r="BU443" s="6">
        <f t="shared" ref="BU443:EF443" si="785">BU432-BU433-BU440</f>
        <v>905304.06482138811</v>
      </c>
      <c r="BV443" s="6">
        <f t="shared" si="785"/>
        <v>905304.06482138811</v>
      </c>
      <c r="BW443" s="6">
        <f t="shared" si="785"/>
        <v>905304.06482138811</v>
      </c>
      <c r="BX443" s="6">
        <f t="shared" si="785"/>
        <v>905304.06482138811</v>
      </c>
      <c r="BY443" s="6">
        <f t="shared" si="785"/>
        <v>905304.06482138811</v>
      </c>
      <c r="BZ443" s="6">
        <f t="shared" si="785"/>
        <v>905304.06482138811</v>
      </c>
      <c r="CA443" s="6">
        <f t="shared" si="785"/>
        <v>905304.06482138811</v>
      </c>
      <c r="CB443" s="6">
        <f t="shared" si="785"/>
        <v>905304.06482138811</v>
      </c>
      <c r="CC443" s="6">
        <f t="shared" si="785"/>
        <v>905304.06482138811</v>
      </c>
      <c r="CD443" s="6">
        <f t="shared" si="785"/>
        <v>905304.06482138811</v>
      </c>
      <c r="CE443" s="6">
        <f t="shared" si="785"/>
        <v>905304.06482138811</v>
      </c>
      <c r="CF443" s="6">
        <f t="shared" si="785"/>
        <v>905304.06482138811</v>
      </c>
      <c r="CG443" s="6">
        <f t="shared" si="785"/>
        <v>905304.06482138811</v>
      </c>
      <c r="CH443" s="6">
        <f t="shared" si="785"/>
        <v>905304.06482138811</v>
      </c>
      <c r="CI443" s="6">
        <f t="shared" si="785"/>
        <v>905304.06482138811</v>
      </c>
      <c r="CJ443" s="6">
        <f t="shared" si="785"/>
        <v>905304.06482138811</v>
      </c>
      <c r="CK443" s="6">
        <f t="shared" si="785"/>
        <v>905304.06482138811</v>
      </c>
      <c r="CL443" s="6">
        <f t="shared" si="785"/>
        <v>905304.06482138811</v>
      </c>
      <c r="CM443" s="6">
        <f t="shared" si="785"/>
        <v>905304.06482138811</v>
      </c>
      <c r="CN443" s="6">
        <f t="shared" si="785"/>
        <v>905304.06482138811</v>
      </c>
      <c r="CO443" s="6">
        <f t="shared" si="785"/>
        <v>905304.06482138811</v>
      </c>
      <c r="CP443" s="6">
        <f t="shared" si="785"/>
        <v>905304.06482138811</v>
      </c>
      <c r="CQ443" s="6">
        <f t="shared" si="785"/>
        <v>905304.06482138811</v>
      </c>
      <c r="CR443" s="6">
        <f t="shared" si="785"/>
        <v>905304.06482138811</v>
      </c>
      <c r="CS443" s="6">
        <f t="shared" si="785"/>
        <v>905304.06482138811</v>
      </c>
      <c r="CT443" s="6">
        <f t="shared" si="785"/>
        <v>905304.06482138811</v>
      </c>
      <c r="CU443" s="6">
        <f t="shared" si="785"/>
        <v>905304.06482138811</v>
      </c>
      <c r="CV443" s="6">
        <f t="shared" si="785"/>
        <v>905304.06482138811</v>
      </c>
      <c r="CW443" s="6">
        <f t="shared" si="785"/>
        <v>905304.06482138811</v>
      </c>
      <c r="CX443" s="6">
        <f t="shared" si="785"/>
        <v>905304.06482138811</v>
      </c>
      <c r="CY443" s="6">
        <f t="shared" si="785"/>
        <v>905304.06482138811</v>
      </c>
      <c r="CZ443" s="6">
        <f t="shared" si="785"/>
        <v>905304.06482138811</v>
      </c>
      <c r="DA443" s="6">
        <f t="shared" si="785"/>
        <v>905304.06482138811</v>
      </c>
      <c r="DB443" s="6">
        <f t="shared" si="785"/>
        <v>905304.06482138811</v>
      </c>
      <c r="DC443" s="6">
        <f t="shared" si="785"/>
        <v>905304.06482138811</v>
      </c>
      <c r="DD443" s="6">
        <f t="shared" si="785"/>
        <v>905304.06482138811</v>
      </c>
      <c r="DE443" s="6">
        <f t="shared" si="785"/>
        <v>905304.06482138811</v>
      </c>
      <c r="DF443" s="6">
        <f t="shared" si="785"/>
        <v>905304.06482138811</v>
      </c>
      <c r="DG443" s="6">
        <f t="shared" si="785"/>
        <v>905304.06482138811</v>
      </c>
      <c r="DH443" s="6">
        <f t="shared" si="785"/>
        <v>905304.06482138811</v>
      </c>
      <c r="DI443" s="6">
        <f t="shared" si="785"/>
        <v>905304.06482138811</v>
      </c>
      <c r="DJ443" s="6">
        <f t="shared" si="785"/>
        <v>905304.06482138811</v>
      </c>
      <c r="DK443" s="6">
        <f t="shared" si="785"/>
        <v>905304.06482138811</v>
      </c>
      <c r="DL443" s="6">
        <f t="shared" si="785"/>
        <v>905304.06482138811</v>
      </c>
      <c r="DM443" s="6">
        <f t="shared" si="785"/>
        <v>905304.06482138811</v>
      </c>
      <c r="DN443" s="6">
        <f t="shared" si="785"/>
        <v>905304.06482138811</v>
      </c>
      <c r="DO443" s="6">
        <f t="shared" si="785"/>
        <v>905304.06482138811</v>
      </c>
      <c r="DP443" s="6">
        <f t="shared" si="785"/>
        <v>905304.06482138811</v>
      </c>
      <c r="DQ443" s="6">
        <f t="shared" si="785"/>
        <v>905304.06482138811</v>
      </c>
      <c r="DR443" s="6">
        <f t="shared" si="785"/>
        <v>905304.06482138811</v>
      </c>
      <c r="DS443" s="6">
        <f t="shared" si="785"/>
        <v>905304.06482138811</v>
      </c>
      <c r="DT443" s="6">
        <f t="shared" si="785"/>
        <v>905304.06482138811</v>
      </c>
      <c r="DU443" s="6">
        <f t="shared" si="785"/>
        <v>905304.06482138811</v>
      </c>
      <c r="DV443" s="6">
        <f t="shared" si="785"/>
        <v>905304.06482138811</v>
      </c>
      <c r="DW443" s="6">
        <f t="shared" si="785"/>
        <v>905304.06482138811</v>
      </c>
      <c r="DX443" s="6">
        <f t="shared" si="785"/>
        <v>905304.06482138811</v>
      </c>
      <c r="DY443" s="6">
        <f t="shared" si="785"/>
        <v>905304.06482138811</v>
      </c>
      <c r="DZ443" s="6">
        <f t="shared" si="785"/>
        <v>905304.06482138811</v>
      </c>
      <c r="EA443" s="6">
        <f t="shared" si="785"/>
        <v>905304.06482138811</v>
      </c>
      <c r="EB443" s="6">
        <f t="shared" si="785"/>
        <v>905304.06482138811</v>
      </c>
      <c r="EC443" s="6">
        <f t="shared" si="785"/>
        <v>905304.06482138811</v>
      </c>
      <c r="ED443" s="6">
        <f t="shared" si="785"/>
        <v>905304.06482138811</v>
      </c>
      <c r="EE443" s="6">
        <f t="shared" si="785"/>
        <v>905304.06482138811</v>
      </c>
      <c r="EF443" s="6">
        <f t="shared" si="785"/>
        <v>905304.06482138811</v>
      </c>
      <c r="EG443" s="6">
        <f t="shared" ref="EG443:FA443" si="786">EG432-EG433-EG440</f>
        <v>905304.06482138811</v>
      </c>
      <c r="EH443" s="6">
        <f t="shared" si="786"/>
        <v>905304.06482138811</v>
      </c>
      <c r="EI443" s="6">
        <f t="shared" si="786"/>
        <v>905304.06482138811</v>
      </c>
      <c r="EJ443" s="6">
        <f t="shared" si="786"/>
        <v>905304.06482138811</v>
      </c>
      <c r="EK443" s="6">
        <f t="shared" si="786"/>
        <v>905304.06482138811</v>
      </c>
      <c r="EL443" s="6">
        <f t="shared" si="786"/>
        <v>905304.06482138811</v>
      </c>
      <c r="EM443" s="6">
        <f t="shared" si="786"/>
        <v>905304.06482138811</v>
      </c>
      <c r="EN443" s="6">
        <f t="shared" si="786"/>
        <v>905304.06482138811</v>
      </c>
      <c r="EO443" s="6">
        <f t="shared" si="786"/>
        <v>905304.06482138811</v>
      </c>
      <c r="EP443" s="6">
        <f t="shared" si="786"/>
        <v>905304.06482138811</v>
      </c>
      <c r="EQ443" s="6">
        <f t="shared" si="786"/>
        <v>905304.06482138811</v>
      </c>
      <c r="ER443" s="6">
        <f t="shared" si="786"/>
        <v>905304.06482138811</v>
      </c>
      <c r="ES443" s="6">
        <f t="shared" si="786"/>
        <v>905304.06482138811</v>
      </c>
      <c r="ET443" s="6">
        <f t="shared" si="786"/>
        <v>905304.06482138811</v>
      </c>
      <c r="EU443" s="6">
        <f t="shared" si="786"/>
        <v>905304.06482138811</v>
      </c>
      <c r="EV443" s="6">
        <f t="shared" si="786"/>
        <v>905304.06482138811</v>
      </c>
      <c r="EW443" s="6">
        <f t="shared" si="786"/>
        <v>905304.06482138811</v>
      </c>
      <c r="EX443" s="6">
        <f t="shared" si="786"/>
        <v>905304.06482138811</v>
      </c>
      <c r="EY443" s="6">
        <f t="shared" si="786"/>
        <v>905304.06482138811</v>
      </c>
      <c r="EZ443" s="6">
        <f t="shared" si="786"/>
        <v>905304.06482138811</v>
      </c>
      <c r="FA443" s="6">
        <f t="shared" si="786"/>
        <v>905304.06482138811</v>
      </c>
    </row>
    <row r="444" spans="3:157" x14ac:dyDescent="0.35"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  <c r="AZ444" s="6"/>
      <c r="BA444" s="6"/>
      <c r="BB444" s="6"/>
      <c r="BC444" s="6"/>
      <c r="BD444" s="6"/>
      <c r="BE444" s="6"/>
      <c r="BF444" s="6"/>
      <c r="BG444" s="6"/>
      <c r="BH444" s="6"/>
      <c r="BI444" s="6"/>
      <c r="BJ444" s="6"/>
      <c r="BK444" s="6"/>
      <c r="BL444" s="6"/>
      <c r="BM444" s="6"/>
      <c r="BN444" s="6"/>
      <c r="BO444" s="6"/>
      <c r="BP444" s="6"/>
      <c r="BQ444" s="6"/>
      <c r="BR444" s="6"/>
      <c r="BS444" s="6"/>
      <c r="BT444" s="6"/>
      <c r="BU444" s="6"/>
      <c r="BV444" s="6"/>
      <c r="BW444" s="6"/>
      <c r="BX444" s="6"/>
      <c r="BY444" s="6"/>
      <c r="BZ444" s="6"/>
      <c r="CA444" s="6"/>
      <c r="CB444" s="6"/>
      <c r="CC444" s="6"/>
      <c r="CD444" s="6"/>
      <c r="CE444" s="6"/>
      <c r="CF444" s="6"/>
      <c r="CG444" s="6"/>
      <c r="CH444" s="6"/>
      <c r="CI444" s="6"/>
      <c r="CJ444" s="6"/>
      <c r="CK444" s="6"/>
      <c r="CL444" s="6"/>
      <c r="CM444" s="6"/>
      <c r="CN444" s="6"/>
      <c r="CO444" s="6"/>
      <c r="CP444" s="6"/>
      <c r="CQ444" s="6"/>
      <c r="CR444" s="6"/>
      <c r="CS444" s="6"/>
      <c r="CT444" s="6"/>
      <c r="CU444" s="6"/>
      <c r="CV444" s="6"/>
      <c r="CW444" s="6"/>
      <c r="CX444" s="6"/>
      <c r="CY444" s="6"/>
      <c r="CZ444" s="6"/>
      <c r="DA444" s="6"/>
      <c r="DB444" s="6"/>
      <c r="DC444" s="6"/>
      <c r="DD444" s="6"/>
      <c r="DE444" s="6"/>
      <c r="DF444" s="6"/>
      <c r="DG444" s="6"/>
      <c r="DH444" s="6"/>
      <c r="DI444" s="6"/>
      <c r="DJ444" s="6"/>
      <c r="DK444" s="6"/>
      <c r="DL444" s="6"/>
      <c r="DM444" s="6"/>
      <c r="DN444" s="6"/>
      <c r="DO444" s="6"/>
      <c r="DP444" s="6"/>
      <c r="DQ444" s="6"/>
      <c r="DR444" s="6"/>
      <c r="DS444" s="6"/>
      <c r="DT444" s="6"/>
      <c r="DU444" s="6"/>
      <c r="DV444" s="6"/>
      <c r="DW444" s="6"/>
      <c r="DX444" s="6"/>
      <c r="DY444" s="6"/>
      <c r="DZ444" s="6"/>
      <c r="EA444" s="6"/>
      <c r="EB444" s="6"/>
      <c r="EC444" s="6"/>
      <c r="ED444" s="6"/>
      <c r="EE444" s="6"/>
      <c r="EF444" s="6"/>
      <c r="EG444" s="6"/>
      <c r="EH444" s="6"/>
      <c r="EI444" s="6"/>
      <c r="EJ444" s="6"/>
      <c r="EK444" s="6"/>
      <c r="EL444" s="6"/>
      <c r="EM444" s="6"/>
      <c r="EN444" s="6"/>
      <c r="EO444" s="6"/>
      <c r="EP444" s="6"/>
      <c r="EQ444" s="6"/>
      <c r="ER444" s="6"/>
      <c r="ES444" s="6"/>
      <c r="ET444" s="6"/>
      <c r="EU444" s="6"/>
      <c r="EV444" s="6"/>
      <c r="EW444" s="6"/>
      <c r="EX444" s="6"/>
      <c r="EY444" s="6"/>
      <c r="EZ444" s="6"/>
      <c r="FA444" s="6"/>
    </row>
    <row r="445" spans="3:157" x14ac:dyDescent="0.35">
      <c r="C445" s="2" t="s">
        <v>169</v>
      </c>
      <c r="H445" s="6">
        <f>H435-H439</f>
        <v>1E-4</v>
      </c>
      <c r="I445" s="6">
        <f t="shared" ref="I445:BT445" si="787">I435-I439</f>
        <v>2.0000000000000001E-4</v>
      </c>
      <c r="J445" s="6">
        <f t="shared" si="787"/>
        <v>3.0000000000000003E-4</v>
      </c>
      <c r="K445" s="6">
        <f t="shared" si="787"/>
        <v>4.0000000000000002E-4</v>
      </c>
      <c r="L445" s="6">
        <f t="shared" si="787"/>
        <v>5.0000000000000001E-4</v>
      </c>
      <c r="M445" s="6">
        <f t="shared" si="787"/>
        <v>6.0000000000000006E-4</v>
      </c>
      <c r="N445" s="6">
        <f t="shared" si="787"/>
        <v>35252.123325</v>
      </c>
      <c r="O445" s="6">
        <f t="shared" si="787"/>
        <v>35252.123424999998</v>
      </c>
      <c r="P445" s="6">
        <f t="shared" si="787"/>
        <v>171038.07762500001</v>
      </c>
      <c r="Q445" s="6">
        <f t="shared" si="787"/>
        <v>861718.55620000011</v>
      </c>
      <c r="R445" s="6">
        <f t="shared" si="787"/>
        <v>1723437.1117000002</v>
      </c>
      <c r="S445" s="6">
        <f t="shared" si="787"/>
        <v>2611268.3507000003</v>
      </c>
      <c r="T445" s="6">
        <f t="shared" si="787"/>
        <v>1703807.1156920004</v>
      </c>
      <c r="U445" s="6">
        <f t="shared" si="787"/>
        <v>1703807.1156920004</v>
      </c>
      <c r="V445" s="6">
        <f t="shared" si="787"/>
        <v>1692614.9751178429</v>
      </c>
      <c r="W445" s="6">
        <f t="shared" si="787"/>
        <v>1667929.5338430153</v>
      </c>
      <c r="X445" s="6">
        <f t="shared" si="787"/>
        <v>1643244.0925681877</v>
      </c>
      <c r="Y445" s="6">
        <f t="shared" si="787"/>
        <v>1618558.6512933602</v>
      </c>
      <c r="Z445" s="6">
        <f t="shared" si="787"/>
        <v>1595469.3531556712</v>
      </c>
      <c r="AA445" s="6">
        <f t="shared" si="787"/>
        <v>1516412.6804296109</v>
      </c>
      <c r="AB445" s="6">
        <f t="shared" si="787"/>
        <v>1437356.0077035506</v>
      </c>
      <c r="AC445" s="6">
        <f t="shared" si="787"/>
        <v>1358299.3349774904</v>
      </c>
      <c r="AD445" s="6">
        <f t="shared" si="787"/>
        <v>1312313.9315920938</v>
      </c>
      <c r="AE445" s="6">
        <f t="shared" si="787"/>
        <v>1266328.5282066972</v>
      </c>
      <c r="AF445" s="6">
        <f t="shared" si="787"/>
        <v>1220343.1248213006</v>
      </c>
      <c r="AG445" s="6">
        <f t="shared" si="787"/>
        <v>1174357.721435904</v>
      </c>
      <c r="AH445" s="6">
        <f t="shared" si="787"/>
        <v>1148197.7672007775</v>
      </c>
      <c r="AI445" s="6">
        <f t="shared" si="787"/>
        <v>1122037.812965651</v>
      </c>
      <c r="AJ445" s="6">
        <f t="shared" si="787"/>
        <v>1095877.8587305245</v>
      </c>
      <c r="AK445" s="6">
        <f t="shared" si="787"/>
        <v>1069717.904495398</v>
      </c>
      <c r="AL445" s="6">
        <f t="shared" si="787"/>
        <v>1043515.0648381886</v>
      </c>
      <c r="AM445" s="6">
        <f t="shared" si="787"/>
        <v>1017312.2251809791</v>
      </c>
      <c r="AN445" s="6">
        <f t="shared" si="787"/>
        <v>991109.38552376966</v>
      </c>
      <c r="AO445" s="6">
        <f t="shared" si="787"/>
        <v>964906.54586656019</v>
      </c>
      <c r="AP445" s="6">
        <f t="shared" si="787"/>
        <v>950005.92560526717</v>
      </c>
      <c r="AQ445" s="6">
        <f t="shared" si="787"/>
        <v>935105.30534397415</v>
      </c>
      <c r="AR445" s="6">
        <f t="shared" si="787"/>
        <v>920204.68508268113</v>
      </c>
      <c r="AS445" s="6">
        <f t="shared" si="787"/>
        <v>905304.06482138811</v>
      </c>
      <c r="AT445" s="6">
        <f t="shared" si="787"/>
        <v>905304.06482138811</v>
      </c>
      <c r="AU445" s="6">
        <f t="shared" si="787"/>
        <v>905304.06482138811</v>
      </c>
      <c r="AV445" s="6">
        <f t="shared" si="787"/>
        <v>905304.06482138811</v>
      </c>
      <c r="AW445" s="6">
        <f t="shared" si="787"/>
        <v>905304.06482138811</v>
      </c>
      <c r="AX445" s="6">
        <f t="shared" si="787"/>
        <v>905304.06482138811</v>
      </c>
      <c r="AY445" s="6">
        <f t="shared" si="787"/>
        <v>905304.06482138811</v>
      </c>
      <c r="AZ445" s="6">
        <f t="shared" si="787"/>
        <v>905304.06482138811</v>
      </c>
      <c r="BA445" s="6">
        <f t="shared" si="787"/>
        <v>905304.06482138811</v>
      </c>
      <c r="BB445" s="6">
        <f t="shared" si="787"/>
        <v>905304.06482138811</v>
      </c>
      <c r="BC445" s="6">
        <f t="shared" si="787"/>
        <v>905304.06482138811</v>
      </c>
      <c r="BD445" s="6">
        <f t="shared" si="787"/>
        <v>905304.06482138811</v>
      </c>
      <c r="BE445" s="6">
        <f t="shared" si="787"/>
        <v>905304.06482138811</v>
      </c>
      <c r="BF445" s="6">
        <f t="shared" si="787"/>
        <v>905304.06482138811</v>
      </c>
      <c r="BG445" s="6">
        <f t="shared" si="787"/>
        <v>905304.06482138811</v>
      </c>
      <c r="BH445" s="6">
        <f t="shared" si="787"/>
        <v>905304.06482138811</v>
      </c>
      <c r="BI445" s="6">
        <f t="shared" si="787"/>
        <v>905304.06482138811</v>
      </c>
      <c r="BJ445" s="6">
        <f t="shared" si="787"/>
        <v>905304.06482138811</v>
      </c>
      <c r="BK445" s="6">
        <f t="shared" si="787"/>
        <v>905304.06482138811</v>
      </c>
      <c r="BL445" s="6">
        <f t="shared" si="787"/>
        <v>905304.06482138811</v>
      </c>
      <c r="BM445" s="6">
        <f t="shared" si="787"/>
        <v>905304.06482138811</v>
      </c>
      <c r="BN445" s="6">
        <f t="shared" si="787"/>
        <v>905304.06482138811</v>
      </c>
      <c r="BO445" s="6">
        <f t="shared" si="787"/>
        <v>905304.06482138811</v>
      </c>
      <c r="BP445" s="6">
        <f t="shared" si="787"/>
        <v>905304.06482138811</v>
      </c>
      <c r="BQ445" s="6">
        <f t="shared" si="787"/>
        <v>905304.06482138811</v>
      </c>
      <c r="BR445" s="6">
        <f t="shared" si="787"/>
        <v>905304.06482138811</v>
      </c>
      <c r="BS445" s="6">
        <f t="shared" si="787"/>
        <v>905304.06482138811</v>
      </c>
      <c r="BT445" s="6">
        <f t="shared" si="787"/>
        <v>905304.06482138811</v>
      </c>
      <c r="BU445" s="6">
        <f t="shared" ref="BU445:EF445" si="788">BU435-BU439</f>
        <v>905304.06482138811</v>
      </c>
      <c r="BV445" s="6">
        <f t="shared" si="788"/>
        <v>905304.06482138811</v>
      </c>
      <c r="BW445" s="6">
        <f t="shared" si="788"/>
        <v>905304.06482138811</v>
      </c>
      <c r="BX445" s="6">
        <f t="shared" si="788"/>
        <v>905304.06482138811</v>
      </c>
      <c r="BY445" s="6">
        <f t="shared" si="788"/>
        <v>905304.06482138811</v>
      </c>
      <c r="BZ445" s="6">
        <f t="shared" si="788"/>
        <v>905304.06482138811</v>
      </c>
      <c r="CA445" s="6">
        <f t="shared" si="788"/>
        <v>905304.06482138811</v>
      </c>
      <c r="CB445" s="6">
        <f t="shared" si="788"/>
        <v>905304.06482138811</v>
      </c>
      <c r="CC445" s="6">
        <f t="shared" si="788"/>
        <v>905304.06482138811</v>
      </c>
      <c r="CD445" s="6">
        <f t="shared" si="788"/>
        <v>905304.06482138811</v>
      </c>
      <c r="CE445" s="6">
        <f t="shared" si="788"/>
        <v>905304.06482138811</v>
      </c>
      <c r="CF445" s="6">
        <f t="shared" si="788"/>
        <v>905304.06482138811</v>
      </c>
      <c r="CG445" s="6">
        <f t="shared" si="788"/>
        <v>905304.06482138811</v>
      </c>
      <c r="CH445" s="6">
        <f t="shared" si="788"/>
        <v>905304.06482138811</v>
      </c>
      <c r="CI445" s="6">
        <f t="shared" si="788"/>
        <v>905304.06482138811</v>
      </c>
      <c r="CJ445" s="6">
        <f t="shared" si="788"/>
        <v>905304.06482138811</v>
      </c>
      <c r="CK445" s="6">
        <f t="shared" si="788"/>
        <v>905304.06482138811</v>
      </c>
      <c r="CL445" s="6">
        <f t="shared" si="788"/>
        <v>905304.06482138811</v>
      </c>
      <c r="CM445" s="6">
        <f t="shared" si="788"/>
        <v>905304.06482138811</v>
      </c>
      <c r="CN445" s="6">
        <f t="shared" si="788"/>
        <v>905304.06482138811</v>
      </c>
      <c r="CO445" s="6">
        <f t="shared" si="788"/>
        <v>905304.06482138811</v>
      </c>
      <c r="CP445" s="6">
        <f t="shared" si="788"/>
        <v>905304.06482138811</v>
      </c>
      <c r="CQ445" s="6">
        <f t="shared" si="788"/>
        <v>905304.06482138811</v>
      </c>
      <c r="CR445" s="6">
        <f t="shared" si="788"/>
        <v>905304.06482138811</v>
      </c>
      <c r="CS445" s="6">
        <f t="shared" si="788"/>
        <v>905304.06482138811</v>
      </c>
      <c r="CT445" s="6">
        <f t="shared" si="788"/>
        <v>905304.06482138811</v>
      </c>
      <c r="CU445" s="6">
        <f t="shared" si="788"/>
        <v>905304.06482138811</v>
      </c>
      <c r="CV445" s="6">
        <f t="shared" si="788"/>
        <v>905304.06482138811</v>
      </c>
      <c r="CW445" s="6">
        <f t="shared" si="788"/>
        <v>905304.06482138811</v>
      </c>
      <c r="CX445" s="6">
        <f t="shared" si="788"/>
        <v>905304.06482138811</v>
      </c>
      <c r="CY445" s="6">
        <f t="shared" si="788"/>
        <v>905304.06482138811</v>
      </c>
      <c r="CZ445" s="6">
        <f t="shared" si="788"/>
        <v>905304.06482138811</v>
      </c>
      <c r="DA445" s="6">
        <f t="shared" si="788"/>
        <v>905304.06482138811</v>
      </c>
      <c r="DB445" s="6">
        <f t="shared" si="788"/>
        <v>905304.06482138811</v>
      </c>
      <c r="DC445" s="6">
        <f t="shared" si="788"/>
        <v>905304.06482138811</v>
      </c>
      <c r="DD445" s="6">
        <f t="shared" si="788"/>
        <v>905304.06482138811</v>
      </c>
      <c r="DE445" s="6">
        <f t="shared" si="788"/>
        <v>905304.06482138811</v>
      </c>
      <c r="DF445" s="6">
        <f t="shared" si="788"/>
        <v>905304.06482138811</v>
      </c>
      <c r="DG445" s="6">
        <f t="shared" si="788"/>
        <v>905304.06482138811</v>
      </c>
      <c r="DH445" s="6">
        <f t="shared" si="788"/>
        <v>905304.06482138811</v>
      </c>
      <c r="DI445" s="6">
        <f t="shared" si="788"/>
        <v>905304.06482138811</v>
      </c>
      <c r="DJ445" s="6">
        <f t="shared" si="788"/>
        <v>905304.06482138811</v>
      </c>
      <c r="DK445" s="6">
        <f t="shared" si="788"/>
        <v>905304.06482138811</v>
      </c>
      <c r="DL445" s="6">
        <f t="shared" si="788"/>
        <v>905304.06482138811</v>
      </c>
      <c r="DM445" s="6">
        <f t="shared" si="788"/>
        <v>905304.06482138811</v>
      </c>
      <c r="DN445" s="6">
        <f t="shared" si="788"/>
        <v>905304.06482138811</v>
      </c>
      <c r="DO445" s="6">
        <f t="shared" si="788"/>
        <v>905304.06482138811</v>
      </c>
      <c r="DP445" s="6">
        <f t="shared" si="788"/>
        <v>905304.06482138811</v>
      </c>
      <c r="DQ445" s="6">
        <f t="shared" si="788"/>
        <v>905304.06482138811</v>
      </c>
      <c r="DR445" s="6">
        <f t="shared" si="788"/>
        <v>905304.06482138811</v>
      </c>
      <c r="DS445" s="6">
        <f t="shared" si="788"/>
        <v>905304.06482138811</v>
      </c>
      <c r="DT445" s="6">
        <f t="shared" si="788"/>
        <v>905304.06482138811</v>
      </c>
      <c r="DU445" s="6">
        <f t="shared" si="788"/>
        <v>905304.06482138811</v>
      </c>
      <c r="DV445" s="6">
        <f t="shared" si="788"/>
        <v>905304.06482138811</v>
      </c>
      <c r="DW445" s="6">
        <f t="shared" si="788"/>
        <v>905304.06482138811</v>
      </c>
      <c r="DX445" s="6">
        <f t="shared" si="788"/>
        <v>905304.06482138811</v>
      </c>
      <c r="DY445" s="6">
        <f t="shared" si="788"/>
        <v>905304.06482138811</v>
      </c>
      <c r="DZ445" s="6">
        <f t="shared" si="788"/>
        <v>905304.06482138811</v>
      </c>
      <c r="EA445" s="6">
        <f t="shared" si="788"/>
        <v>905304.06482138811</v>
      </c>
      <c r="EB445" s="6">
        <f t="shared" si="788"/>
        <v>905304.06482138811</v>
      </c>
      <c r="EC445" s="6">
        <f t="shared" si="788"/>
        <v>905304.06482138811</v>
      </c>
      <c r="ED445" s="6">
        <f t="shared" si="788"/>
        <v>905304.06482138811</v>
      </c>
      <c r="EE445" s="6">
        <f t="shared" si="788"/>
        <v>905304.06482138811</v>
      </c>
      <c r="EF445" s="6">
        <f t="shared" si="788"/>
        <v>905304.06482138811</v>
      </c>
      <c r="EG445" s="6">
        <f t="shared" ref="EG445:FA445" si="789">EG435-EG439</f>
        <v>905304.06482138811</v>
      </c>
      <c r="EH445" s="6">
        <f t="shared" si="789"/>
        <v>905304.06482138811</v>
      </c>
      <c r="EI445" s="6">
        <f t="shared" si="789"/>
        <v>905304.06482138811</v>
      </c>
      <c r="EJ445" s="6">
        <f t="shared" si="789"/>
        <v>905304.06482138811</v>
      </c>
      <c r="EK445" s="6">
        <f t="shared" si="789"/>
        <v>905304.06482138811</v>
      </c>
      <c r="EL445" s="6">
        <f t="shared" si="789"/>
        <v>905304.06482138811</v>
      </c>
      <c r="EM445" s="6">
        <f t="shared" si="789"/>
        <v>905304.06482138811</v>
      </c>
      <c r="EN445" s="6">
        <f t="shared" si="789"/>
        <v>905304.06482138811</v>
      </c>
      <c r="EO445" s="6">
        <f t="shared" si="789"/>
        <v>905304.06482138811</v>
      </c>
      <c r="EP445" s="6">
        <f t="shared" si="789"/>
        <v>905304.06482138811</v>
      </c>
      <c r="EQ445" s="6">
        <f t="shared" si="789"/>
        <v>905304.06482138811</v>
      </c>
      <c r="ER445" s="6">
        <f t="shared" si="789"/>
        <v>905304.06482138811</v>
      </c>
      <c r="ES445" s="6">
        <f t="shared" si="789"/>
        <v>905304.06482138811</v>
      </c>
      <c r="ET445" s="6">
        <f t="shared" si="789"/>
        <v>905304.06482138811</v>
      </c>
      <c r="EU445" s="6">
        <f t="shared" si="789"/>
        <v>905304.06482138811</v>
      </c>
      <c r="EV445" s="6">
        <f t="shared" si="789"/>
        <v>905304.06482138811</v>
      </c>
      <c r="EW445" s="6">
        <f t="shared" si="789"/>
        <v>905304.06482138811</v>
      </c>
      <c r="EX445" s="6">
        <f t="shared" si="789"/>
        <v>905304.06482138811</v>
      </c>
      <c r="EY445" s="6">
        <f t="shared" si="789"/>
        <v>905304.06482138811</v>
      </c>
      <c r="EZ445" s="6">
        <f t="shared" si="789"/>
        <v>905304.06482138811</v>
      </c>
      <c r="FA445" s="6">
        <f t="shared" si="789"/>
        <v>905304.06482138811</v>
      </c>
    </row>
    <row r="446" spans="3:157" x14ac:dyDescent="0.35">
      <c r="C446" s="2" t="s">
        <v>170</v>
      </c>
      <c r="H446" s="6">
        <f>MAX(-H445,0)</f>
        <v>0</v>
      </c>
      <c r="I446" s="6">
        <f t="shared" ref="I446:BT446" si="790">MAX(-I445,0)</f>
        <v>0</v>
      </c>
      <c r="J446" s="6">
        <f t="shared" si="790"/>
        <v>0</v>
      </c>
      <c r="K446" s="6">
        <f t="shared" si="790"/>
        <v>0</v>
      </c>
      <c r="L446" s="6">
        <f t="shared" si="790"/>
        <v>0</v>
      </c>
      <c r="M446" s="6">
        <f t="shared" si="790"/>
        <v>0</v>
      </c>
      <c r="N446" s="6">
        <f t="shared" si="790"/>
        <v>0</v>
      </c>
      <c r="O446" s="6">
        <f t="shared" si="790"/>
        <v>0</v>
      </c>
      <c r="P446" s="6">
        <f t="shared" si="790"/>
        <v>0</v>
      </c>
      <c r="Q446" s="6">
        <f t="shared" si="790"/>
        <v>0</v>
      </c>
      <c r="R446" s="6">
        <f t="shared" si="790"/>
        <v>0</v>
      </c>
      <c r="S446" s="6">
        <f t="shared" si="790"/>
        <v>0</v>
      </c>
      <c r="T446" s="6">
        <f t="shared" si="790"/>
        <v>0</v>
      </c>
      <c r="U446" s="6">
        <f t="shared" si="790"/>
        <v>0</v>
      </c>
      <c r="V446" s="6">
        <f t="shared" si="790"/>
        <v>0</v>
      </c>
      <c r="W446" s="6">
        <f t="shared" si="790"/>
        <v>0</v>
      </c>
      <c r="X446" s="6">
        <f t="shared" si="790"/>
        <v>0</v>
      </c>
      <c r="Y446" s="6">
        <f t="shared" si="790"/>
        <v>0</v>
      </c>
      <c r="Z446" s="6">
        <f t="shared" si="790"/>
        <v>0</v>
      </c>
      <c r="AA446" s="6">
        <f t="shared" si="790"/>
        <v>0</v>
      </c>
      <c r="AB446" s="6">
        <f t="shared" si="790"/>
        <v>0</v>
      </c>
      <c r="AC446" s="6">
        <f t="shared" si="790"/>
        <v>0</v>
      </c>
      <c r="AD446" s="6">
        <f t="shared" si="790"/>
        <v>0</v>
      </c>
      <c r="AE446" s="6">
        <f t="shared" si="790"/>
        <v>0</v>
      </c>
      <c r="AF446" s="6">
        <f t="shared" si="790"/>
        <v>0</v>
      </c>
      <c r="AG446" s="6">
        <f t="shared" si="790"/>
        <v>0</v>
      </c>
      <c r="AH446" s="6">
        <f t="shared" si="790"/>
        <v>0</v>
      </c>
      <c r="AI446" s="6">
        <f t="shared" si="790"/>
        <v>0</v>
      </c>
      <c r="AJ446" s="6">
        <f t="shared" si="790"/>
        <v>0</v>
      </c>
      <c r="AK446" s="6">
        <f t="shared" si="790"/>
        <v>0</v>
      </c>
      <c r="AL446" s="6">
        <f t="shared" si="790"/>
        <v>0</v>
      </c>
      <c r="AM446" s="6">
        <f t="shared" si="790"/>
        <v>0</v>
      </c>
      <c r="AN446" s="6">
        <f t="shared" si="790"/>
        <v>0</v>
      </c>
      <c r="AO446" s="6">
        <f t="shared" si="790"/>
        <v>0</v>
      </c>
      <c r="AP446" s="6">
        <f t="shared" si="790"/>
        <v>0</v>
      </c>
      <c r="AQ446" s="6">
        <f t="shared" si="790"/>
        <v>0</v>
      </c>
      <c r="AR446" s="6">
        <f t="shared" si="790"/>
        <v>0</v>
      </c>
      <c r="AS446" s="6">
        <f t="shared" si="790"/>
        <v>0</v>
      </c>
      <c r="AT446" s="6">
        <f t="shared" si="790"/>
        <v>0</v>
      </c>
      <c r="AU446" s="6">
        <f t="shared" si="790"/>
        <v>0</v>
      </c>
      <c r="AV446" s="6">
        <f t="shared" si="790"/>
        <v>0</v>
      </c>
      <c r="AW446" s="6">
        <f t="shared" si="790"/>
        <v>0</v>
      </c>
      <c r="AX446" s="6">
        <f t="shared" si="790"/>
        <v>0</v>
      </c>
      <c r="AY446" s="6">
        <f t="shared" si="790"/>
        <v>0</v>
      </c>
      <c r="AZ446" s="6">
        <f t="shared" si="790"/>
        <v>0</v>
      </c>
      <c r="BA446" s="6">
        <f t="shared" si="790"/>
        <v>0</v>
      </c>
      <c r="BB446" s="6">
        <f t="shared" si="790"/>
        <v>0</v>
      </c>
      <c r="BC446" s="6">
        <f t="shared" si="790"/>
        <v>0</v>
      </c>
      <c r="BD446" s="6">
        <f t="shared" si="790"/>
        <v>0</v>
      </c>
      <c r="BE446" s="6">
        <f t="shared" si="790"/>
        <v>0</v>
      </c>
      <c r="BF446" s="6">
        <f t="shared" si="790"/>
        <v>0</v>
      </c>
      <c r="BG446" s="6">
        <f t="shared" si="790"/>
        <v>0</v>
      </c>
      <c r="BH446" s="6">
        <f t="shared" si="790"/>
        <v>0</v>
      </c>
      <c r="BI446" s="6">
        <f t="shared" si="790"/>
        <v>0</v>
      </c>
      <c r="BJ446" s="6">
        <f t="shared" si="790"/>
        <v>0</v>
      </c>
      <c r="BK446" s="6">
        <f t="shared" si="790"/>
        <v>0</v>
      </c>
      <c r="BL446" s="6">
        <f t="shared" si="790"/>
        <v>0</v>
      </c>
      <c r="BM446" s="6">
        <f t="shared" si="790"/>
        <v>0</v>
      </c>
      <c r="BN446" s="6">
        <f t="shared" si="790"/>
        <v>0</v>
      </c>
      <c r="BO446" s="6">
        <f t="shared" si="790"/>
        <v>0</v>
      </c>
      <c r="BP446" s="6">
        <f t="shared" si="790"/>
        <v>0</v>
      </c>
      <c r="BQ446" s="6">
        <f t="shared" si="790"/>
        <v>0</v>
      </c>
      <c r="BR446" s="6">
        <f t="shared" si="790"/>
        <v>0</v>
      </c>
      <c r="BS446" s="6">
        <f t="shared" si="790"/>
        <v>0</v>
      </c>
      <c r="BT446" s="6">
        <f t="shared" si="790"/>
        <v>0</v>
      </c>
      <c r="BU446" s="6">
        <f t="shared" ref="BU446:EF446" si="791">MAX(-BU445,0)</f>
        <v>0</v>
      </c>
      <c r="BV446" s="6">
        <f t="shared" si="791"/>
        <v>0</v>
      </c>
      <c r="BW446" s="6">
        <f t="shared" si="791"/>
        <v>0</v>
      </c>
      <c r="BX446" s="6">
        <f t="shared" si="791"/>
        <v>0</v>
      </c>
      <c r="BY446" s="6">
        <f t="shared" si="791"/>
        <v>0</v>
      </c>
      <c r="BZ446" s="6">
        <f t="shared" si="791"/>
        <v>0</v>
      </c>
      <c r="CA446" s="6">
        <f t="shared" si="791"/>
        <v>0</v>
      </c>
      <c r="CB446" s="6">
        <f t="shared" si="791"/>
        <v>0</v>
      </c>
      <c r="CC446" s="6">
        <f t="shared" si="791"/>
        <v>0</v>
      </c>
      <c r="CD446" s="6">
        <f t="shared" si="791"/>
        <v>0</v>
      </c>
      <c r="CE446" s="6">
        <f t="shared" si="791"/>
        <v>0</v>
      </c>
      <c r="CF446" s="6">
        <f t="shared" si="791"/>
        <v>0</v>
      </c>
      <c r="CG446" s="6">
        <f t="shared" si="791"/>
        <v>0</v>
      </c>
      <c r="CH446" s="6">
        <f t="shared" si="791"/>
        <v>0</v>
      </c>
      <c r="CI446" s="6">
        <f t="shared" si="791"/>
        <v>0</v>
      </c>
      <c r="CJ446" s="6">
        <f t="shared" si="791"/>
        <v>0</v>
      </c>
      <c r="CK446" s="6">
        <f t="shared" si="791"/>
        <v>0</v>
      </c>
      <c r="CL446" s="6">
        <f t="shared" si="791"/>
        <v>0</v>
      </c>
      <c r="CM446" s="6">
        <f t="shared" si="791"/>
        <v>0</v>
      </c>
      <c r="CN446" s="6">
        <f t="shared" si="791"/>
        <v>0</v>
      </c>
      <c r="CO446" s="6">
        <f t="shared" si="791"/>
        <v>0</v>
      </c>
      <c r="CP446" s="6">
        <f t="shared" si="791"/>
        <v>0</v>
      </c>
      <c r="CQ446" s="6">
        <f t="shared" si="791"/>
        <v>0</v>
      </c>
      <c r="CR446" s="6">
        <f t="shared" si="791"/>
        <v>0</v>
      </c>
      <c r="CS446" s="6">
        <f t="shared" si="791"/>
        <v>0</v>
      </c>
      <c r="CT446" s="6">
        <f t="shared" si="791"/>
        <v>0</v>
      </c>
      <c r="CU446" s="6">
        <f t="shared" si="791"/>
        <v>0</v>
      </c>
      <c r="CV446" s="6">
        <f t="shared" si="791"/>
        <v>0</v>
      </c>
      <c r="CW446" s="6">
        <f t="shared" si="791"/>
        <v>0</v>
      </c>
      <c r="CX446" s="6">
        <f t="shared" si="791"/>
        <v>0</v>
      </c>
      <c r="CY446" s="6">
        <f t="shared" si="791"/>
        <v>0</v>
      </c>
      <c r="CZ446" s="6">
        <f t="shared" si="791"/>
        <v>0</v>
      </c>
      <c r="DA446" s="6">
        <f t="shared" si="791"/>
        <v>0</v>
      </c>
      <c r="DB446" s="6">
        <f t="shared" si="791"/>
        <v>0</v>
      </c>
      <c r="DC446" s="6">
        <f t="shared" si="791"/>
        <v>0</v>
      </c>
      <c r="DD446" s="6">
        <f t="shared" si="791"/>
        <v>0</v>
      </c>
      <c r="DE446" s="6">
        <f t="shared" si="791"/>
        <v>0</v>
      </c>
      <c r="DF446" s="6">
        <f t="shared" si="791"/>
        <v>0</v>
      </c>
      <c r="DG446" s="6">
        <f t="shared" si="791"/>
        <v>0</v>
      </c>
      <c r="DH446" s="6">
        <f t="shared" si="791"/>
        <v>0</v>
      </c>
      <c r="DI446" s="6">
        <f t="shared" si="791"/>
        <v>0</v>
      </c>
      <c r="DJ446" s="6">
        <f t="shared" si="791"/>
        <v>0</v>
      </c>
      <c r="DK446" s="6">
        <f t="shared" si="791"/>
        <v>0</v>
      </c>
      <c r="DL446" s="6">
        <f t="shared" si="791"/>
        <v>0</v>
      </c>
      <c r="DM446" s="6">
        <f t="shared" si="791"/>
        <v>0</v>
      </c>
      <c r="DN446" s="6">
        <f t="shared" si="791"/>
        <v>0</v>
      </c>
      <c r="DO446" s="6">
        <f t="shared" si="791"/>
        <v>0</v>
      </c>
      <c r="DP446" s="6">
        <f t="shared" si="791"/>
        <v>0</v>
      </c>
      <c r="DQ446" s="6">
        <f t="shared" si="791"/>
        <v>0</v>
      </c>
      <c r="DR446" s="6">
        <f t="shared" si="791"/>
        <v>0</v>
      </c>
      <c r="DS446" s="6">
        <f t="shared" si="791"/>
        <v>0</v>
      </c>
      <c r="DT446" s="6">
        <f t="shared" si="791"/>
        <v>0</v>
      </c>
      <c r="DU446" s="6">
        <f t="shared" si="791"/>
        <v>0</v>
      </c>
      <c r="DV446" s="6">
        <f t="shared" si="791"/>
        <v>0</v>
      </c>
      <c r="DW446" s="6">
        <f t="shared" si="791"/>
        <v>0</v>
      </c>
      <c r="DX446" s="6">
        <f t="shared" si="791"/>
        <v>0</v>
      </c>
      <c r="DY446" s="6">
        <f t="shared" si="791"/>
        <v>0</v>
      </c>
      <c r="DZ446" s="6">
        <f t="shared" si="791"/>
        <v>0</v>
      </c>
      <c r="EA446" s="6">
        <f t="shared" si="791"/>
        <v>0</v>
      </c>
      <c r="EB446" s="6">
        <f t="shared" si="791"/>
        <v>0</v>
      </c>
      <c r="EC446" s="6">
        <f t="shared" si="791"/>
        <v>0</v>
      </c>
      <c r="ED446" s="6">
        <f t="shared" si="791"/>
        <v>0</v>
      </c>
      <c r="EE446" s="6">
        <f t="shared" si="791"/>
        <v>0</v>
      </c>
      <c r="EF446" s="6">
        <f t="shared" si="791"/>
        <v>0</v>
      </c>
      <c r="EG446" s="6">
        <f t="shared" ref="EG446:FA446" si="792">MAX(-EG445,0)</f>
        <v>0</v>
      </c>
      <c r="EH446" s="6">
        <f t="shared" si="792"/>
        <v>0</v>
      </c>
      <c r="EI446" s="6">
        <f t="shared" si="792"/>
        <v>0</v>
      </c>
      <c r="EJ446" s="6">
        <f t="shared" si="792"/>
        <v>0</v>
      </c>
      <c r="EK446" s="6">
        <f t="shared" si="792"/>
        <v>0</v>
      </c>
      <c r="EL446" s="6">
        <f t="shared" si="792"/>
        <v>0</v>
      </c>
      <c r="EM446" s="6">
        <f t="shared" si="792"/>
        <v>0</v>
      </c>
      <c r="EN446" s="6">
        <f t="shared" si="792"/>
        <v>0</v>
      </c>
      <c r="EO446" s="6">
        <f t="shared" si="792"/>
        <v>0</v>
      </c>
      <c r="EP446" s="6">
        <f t="shared" si="792"/>
        <v>0</v>
      </c>
      <c r="EQ446" s="6">
        <f t="shared" si="792"/>
        <v>0</v>
      </c>
      <c r="ER446" s="6">
        <f t="shared" si="792"/>
        <v>0</v>
      </c>
      <c r="ES446" s="6">
        <f t="shared" si="792"/>
        <v>0</v>
      </c>
      <c r="ET446" s="6">
        <f t="shared" si="792"/>
        <v>0</v>
      </c>
      <c r="EU446" s="6">
        <f t="shared" si="792"/>
        <v>0</v>
      </c>
      <c r="EV446" s="6">
        <f t="shared" si="792"/>
        <v>0</v>
      </c>
      <c r="EW446" s="6">
        <f t="shared" si="792"/>
        <v>0</v>
      </c>
      <c r="EX446" s="6">
        <f t="shared" si="792"/>
        <v>0</v>
      </c>
      <c r="EY446" s="6">
        <f t="shared" si="792"/>
        <v>0</v>
      </c>
      <c r="EZ446" s="6">
        <f t="shared" si="792"/>
        <v>0</v>
      </c>
      <c r="FA446" s="6">
        <f t="shared" si="792"/>
        <v>0</v>
      </c>
    </row>
    <row r="447" spans="3:157" x14ac:dyDescent="0.35">
      <c r="C447" s="2" t="s">
        <v>166</v>
      </c>
      <c r="H447" s="6">
        <f>MIN(H421,MAX(H445,0))</f>
        <v>0</v>
      </c>
      <c r="I447" s="6">
        <f t="shared" ref="I447:BT447" si="793">MIN(I421,MAX(I445,0))</f>
        <v>0</v>
      </c>
      <c r="J447" s="6">
        <f t="shared" si="793"/>
        <v>0</v>
      </c>
      <c r="K447" s="6">
        <f t="shared" si="793"/>
        <v>0</v>
      </c>
      <c r="L447" s="6">
        <f t="shared" si="793"/>
        <v>0</v>
      </c>
      <c r="M447" s="6">
        <f t="shared" si="793"/>
        <v>0</v>
      </c>
      <c r="N447" s="6">
        <f t="shared" si="793"/>
        <v>0</v>
      </c>
      <c r="O447" s="6">
        <f t="shared" si="793"/>
        <v>0</v>
      </c>
      <c r="P447" s="6">
        <f t="shared" si="793"/>
        <v>0</v>
      </c>
      <c r="Q447" s="6">
        <f t="shared" si="793"/>
        <v>0</v>
      </c>
      <c r="R447" s="6">
        <f t="shared" si="793"/>
        <v>0</v>
      </c>
      <c r="S447" s="6">
        <f t="shared" si="793"/>
        <v>0</v>
      </c>
      <c r="T447" s="6">
        <f t="shared" si="793"/>
        <v>0</v>
      </c>
      <c r="U447" s="6">
        <f t="shared" si="793"/>
        <v>0</v>
      </c>
      <c r="V447" s="6">
        <f t="shared" si="793"/>
        <v>0</v>
      </c>
      <c r="W447" s="6">
        <f t="shared" si="793"/>
        <v>0</v>
      </c>
      <c r="X447" s="6">
        <f t="shared" si="793"/>
        <v>0</v>
      </c>
      <c r="Y447" s="6">
        <f t="shared" si="793"/>
        <v>0</v>
      </c>
      <c r="Z447" s="6">
        <f t="shared" si="793"/>
        <v>0</v>
      </c>
      <c r="AA447" s="6">
        <f t="shared" si="793"/>
        <v>0</v>
      </c>
      <c r="AB447" s="6">
        <f t="shared" si="793"/>
        <v>0</v>
      </c>
      <c r="AC447" s="6">
        <f t="shared" si="793"/>
        <v>0</v>
      </c>
      <c r="AD447" s="6">
        <f t="shared" si="793"/>
        <v>0</v>
      </c>
      <c r="AE447" s="6">
        <f t="shared" si="793"/>
        <v>0</v>
      </c>
      <c r="AF447" s="6">
        <f t="shared" si="793"/>
        <v>0</v>
      </c>
      <c r="AG447" s="6">
        <f t="shared" si="793"/>
        <v>0</v>
      </c>
      <c r="AH447" s="6">
        <f t="shared" si="793"/>
        <v>0</v>
      </c>
      <c r="AI447" s="6">
        <f t="shared" si="793"/>
        <v>0</v>
      </c>
      <c r="AJ447" s="6">
        <f t="shared" si="793"/>
        <v>0</v>
      </c>
      <c r="AK447" s="6">
        <f t="shared" si="793"/>
        <v>0</v>
      </c>
      <c r="AL447" s="6">
        <f t="shared" si="793"/>
        <v>0</v>
      </c>
      <c r="AM447" s="6">
        <f t="shared" si="793"/>
        <v>0</v>
      </c>
      <c r="AN447" s="6">
        <f t="shared" si="793"/>
        <v>0</v>
      </c>
      <c r="AO447" s="6">
        <f t="shared" si="793"/>
        <v>0</v>
      </c>
      <c r="AP447" s="6">
        <f t="shared" si="793"/>
        <v>0</v>
      </c>
      <c r="AQ447" s="6">
        <f t="shared" si="793"/>
        <v>0</v>
      </c>
      <c r="AR447" s="6">
        <f t="shared" si="793"/>
        <v>0</v>
      </c>
      <c r="AS447" s="6">
        <f t="shared" si="793"/>
        <v>0</v>
      </c>
      <c r="AT447" s="6">
        <f t="shared" si="793"/>
        <v>0</v>
      </c>
      <c r="AU447" s="6">
        <f t="shared" si="793"/>
        <v>0</v>
      </c>
      <c r="AV447" s="6">
        <f t="shared" si="793"/>
        <v>0</v>
      </c>
      <c r="AW447" s="6">
        <f t="shared" si="793"/>
        <v>0</v>
      </c>
      <c r="AX447" s="6">
        <f t="shared" si="793"/>
        <v>0</v>
      </c>
      <c r="AY447" s="6">
        <f t="shared" si="793"/>
        <v>0</v>
      </c>
      <c r="AZ447" s="6">
        <f t="shared" si="793"/>
        <v>0</v>
      </c>
      <c r="BA447" s="6">
        <f t="shared" si="793"/>
        <v>0</v>
      </c>
      <c r="BB447" s="6">
        <f t="shared" si="793"/>
        <v>0</v>
      </c>
      <c r="BC447" s="6">
        <f t="shared" si="793"/>
        <v>0</v>
      </c>
      <c r="BD447" s="6">
        <f t="shared" si="793"/>
        <v>0</v>
      </c>
      <c r="BE447" s="6">
        <f t="shared" si="793"/>
        <v>0</v>
      </c>
      <c r="BF447" s="6">
        <f t="shared" si="793"/>
        <v>0</v>
      </c>
      <c r="BG447" s="6">
        <f t="shared" si="793"/>
        <v>0</v>
      </c>
      <c r="BH447" s="6">
        <f t="shared" si="793"/>
        <v>0</v>
      </c>
      <c r="BI447" s="6">
        <f t="shared" si="793"/>
        <v>0</v>
      </c>
      <c r="BJ447" s="6">
        <f t="shared" si="793"/>
        <v>0</v>
      </c>
      <c r="BK447" s="6">
        <f t="shared" si="793"/>
        <v>0</v>
      </c>
      <c r="BL447" s="6">
        <f t="shared" si="793"/>
        <v>0</v>
      </c>
      <c r="BM447" s="6">
        <f t="shared" si="793"/>
        <v>0</v>
      </c>
      <c r="BN447" s="6">
        <f t="shared" si="793"/>
        <v>0</v>
      </c>
      <c r="BO447" s="6">
        <f t="shared" si="793"/>
        <v>0</v>
      </c>
      <c r="BP447" s="6">
        <f t="shared" si="793"/>
        <v>0</v>
      </c>
      <c r="BQ447" s="6">
        <f t="shared" si="793"/>
        <v>0</v>
      </c>
      <c r="BR447" s="6">
        <f t="shared" si="793"/>
        <v>0</v>
      </c>
      <c r="BS447" s="6">
        <f t="shared" si="793"/>
        <v>0</v>
      </c>
      <c r="BT447" s="6">
        <f t="shared" si="793"/>
        <v>0</v>
      </c>
      <c r="BU447" s="6">
        <f t="shared" ref="BU447:EF447" si="794">MIN(BU421,MAX(BU445,0))</f>
        <v>0</v>
      </c>
      <c r="BV447" s="6">
        <f t="shared" si="794"/>
        <v>0</v>
      </c>
      <c r="BW447" s="6">
        <f t="shared" si="794"/>
        <v>0</v>
      </c>
      <c r="BX447" s="6">
        <f t="shared" si="794"/>
        <v>0</v>
      </c>
      <c r="BY447" s="6">
        <f t="shared" si="794"/>
        <v>0</v>
      </c>
      <c r="BZ447" s="6">
        <f t="shared" si="794"/>
        <v>0</v>
      </c>
      <c r="CA447" s="6">
        <f t="shared" si="794"/>
        <v>0</v>
      </c>
      <c r="CB447" s="6">
        <f t="shared" si="794"/>
        <v>0</v>
      </c>
      <c r="CC447" s="6">
        <f t="shared" si="794"/>
        <v>0</v>
      </c>
      <c r="CD447" s="6">
        <f t="shared" si="794"/>
        <v>0</v>
      </c>
      <c r="CE447" s="6">
        <f t="shared" si="794"/>
        <v>0</v>
      </c>
      <c r="CF447" s="6">
        <f t="shared" si="794"/>
        <v>0</v>
      </c>
      <c r="CG447" s="6">
        <f t="shared" si="794"/>
        <v>0</v>
      </c>
      <c r="CH447" s="6">
        <f t="shared" si="794"/>
        <v>0</v>
      </c>
      <c r="CI447" s="6">
        <f t="shared" si="794"/>
        <v>0</v>
      </c>
      <c r="CJ447" s="6">
        <f t="shared" si="794"/>
        <v>0</v>
      </c>
      <c r="CK447" s="6">
        <f t="shared" si="794"/>
        <v>0</v>
      </c>
      <c r="CL447" s="6">
        <f t="shared" si="794"/>
        <v>0</v>
      </c>
      <c r="CM447" s="6">
        <f t="shared" si="794"/>
        <v>0</v>
      </c>
      <c r="CN447" s="6">
        <f t="shared" si="794"/>
        <v>0</v>
      </c>
      <c r="CO447" s="6">
        <f t="shared" si="794"/>
        <v>0</v>
      </c>
      <c r="CP447" s="6">
        <f t="shared" si="794"/>
        <v>0</v>
      </c>
      <c r="CQ447" s="6">
        <f t="shared" si="794"/>
        <v>0</v>
      </c>
      <c r="CR447" s="6">
        <f t="shared" si="794"/>
        <v>0</v>
      </c>
      <c r="CS447" s="6">
        <f t="shared" si="794"/>
        <v>0</v>
      </c>
      <c r="CT447" s="6">
        <f t="shared" si="794"/>
        <v>0</v>
      </c>
      <c r="CU447" s="6">
        <f t="shared" si="794"/>
        <v>0</v>
      </c>
      <c r="CV447" s="6">
        <f t="shared" si="794"/>
        <v>0</v>
      </c>
      <c r="CW447" s="6">
        <f t="shared" si="794"/>
        <v>0</v>
      </c>
      <c r="CX447" s="6">
        <f t="shared" si="794"/>
        <v>0</v>
      </c>
      <c r="CY447" s="6">
        <f t="shared" si="794"/>
        <v>0</v>
      </c>
      <c r="CZ447" s="6">
        <f t="shared" si="794"/>
        <v>0</v>
      </c>
      <c r="DA447" s="6">
        <f t="shared" si="794"/>
        <v>0</v>
      </c>
      <c r="DB447" s="6">
        <f t="shared" si="794"/>
        <v>0</v>
      </c>
      <c r="DC447" s="6">
        <f t="shared" si="794"/>
        <v>0</v>
      </c>
      <c r="DD447" s="6">
        <f t="shared" si="794"/>
        <v>0</v>
      </c>
      <c r="DE447" s="6">
        <f t="shared" si="794"/>
        <v>0</v>
      </c>
      <c r="DF447" s="6">
        <f t="shared" si="794"/>
        <v>0</v>
      </c>
      <c r="DG447" s="6">
        <f t="shared" si="794"/>
        <v>0</v>
      </c>
      <c r="DH447" s="6">
        <f t="shared" si="794"/>
        <v>0</v>
      </c>
      <c r="DI447" s="6">
        <f t="shared" si="794"/>
        <v>0</v>
      </c>
      <c r="DJ447" s="6">
        <f t="shared" si="794"/>
        <v>0</v>
      </c>
      <c r="DK447" s="6">
        <f t="shared" si="794"/>
        <v>0</v>
      </c>
      <c r="DL447" s="6">
        <f t="shared" si="794"/>
        <v>0</v>
      </c>
      <c r="DM447" s="6">
        <f t="shared" si="794"/>
        <v>0</v>
      </c>
      <c r="DN447" s="6">
        <f t="shared" si="794"/>
        <v>0</v>
      </c>
      <c r="DO447" s="6">
        <f t="shared" si="794"/>
        <v>0</v>
      </c>
      <c r="DP447" s="6">
        <f t="shared" si="794"/>
        <v>0</v>
      </c>
      <c r="DQ447" s="6">
        <f t="shared" si="794"/>
        <v>0</v>
      </c>
      <c r="DR447" s="6">
        <f t="shared" si="794"/>
        <v>0</v>
      </c>
      <c r="DS447" s="6">
        <f t="shared" si="794"/>
        <v>0</v>
      </c>
      <c r="DT447" s="6">
        <f t="shared" si="794"/>
        <v>0</v>
      </c>
      <c r="DU447" s="6">
        <f t="shared" si="794"/>
        <v>0</v>
      </c>
      <c r="DV447" s="6">
        <f t="shared" si="794"/>
        <v>0</v>
      </c>
      <c r="DW447" s="6">
        <f t="shared" si="794"/>
        <v>0</v>
      </c>
      <c r="DX447" s="6">
        <f t="shared" si="794"/>
        <v>0</v>
      </c>
      <c r="DY447" s="6">
        <f t="shared" si="794"/>
        <v>0</v>
      </c>
      <c r="DZ447" s="6">
        <f t="shared" si="794"/>
        <v>0</v>
      </c>
      <c r="EA447" s="6">
        <f t="shared" si="794"/>
        <v>0</v>
      </c>
      <c r="EB447" s="6">
        <f t="shared" si="794"/>
        <v>0</v>
      </c>
      <c r="EC447" s="6">
        <f t="shared" si="794"/>
        <v>0</v>
      </c>
      <c r="ED447" s="6">
        <f t="shared" si="794"/>
        <v>0</v>
      </c>
      <c r="EE447" s="6">
        <f t="shared" si="794"/>
        <v>0</v>
      </c>
      <c r="EF447" s="6">
        <f t="shared" si="794"/>
        <v>0</v>
      </c>
      <c r="EG447" s="6">
        <f t="shared" ref="EG447:FA447" si="795">MIN(EG421,MAX(EG445,0))</f>
        <v>0</v>
      </c>
      <c r="EH447" s="6">
        <f t="shared" si="795"/>
        <v>0</v>
      </c>
      <c r="EI447" s="6">
        <f t="shared" si="795"/>
        <v>0</v>
      </c>
      <c r="EJ447" s="6">
        <f t="shared" si="795"/>
        <v>0</v>
      </c>
      <c r="EK447" s="6">
        <f t="shared" si="795"/>
        <v>0</v>
      </c>
      <c r="EL447" s="6">
        <f t="shared" si="795"/>
        <v>0</v>
      </c>
      <c r="EM447" s="6">
        <f t="shared" si="795"/>
        <v>0</v>
      </c>
      <c r="EN447" s="6">
        <f t="shared" si="795"/>
        <v>0</v>
      </c>
      <c r="EO447" s="6">
        <f t="shared" si="795"/>
        <v>0</v>
      </c>
      <c r="EP447" s="6">
        <f t="shared" si="795"/>
        <v>0</v>
      </c>
      <c r="EQ447" s="6">
        <f t="shared" si="795"/>
        <v>0</v>
      </c>
      <c r="ER447" s="6">
        <f t="shared" si="795"/>
        <v>0</v>
      </c>
      <c r="ES447" s="6">
        <f t="shared" si="795"/>
        <v>0</v>
      </c>
      <c r="ET447" s="6">
        <f t="shared" si="795"/>
        <v>0</v>
      </c>
      <c r="EU447" s="6">
        <f t="shared" si="795"/>
        <v>0</v>
      </c>
      <c r="EV447" s="6">
        <f t="shared" si="795"/>
        <v>0</v>
      </c>
      <c r="EW447" s="6">
        <f t="shared" si="795"/>
        <v>0</v>
      </c>
      <c r="EX447" s="6">
        <f t="shared" si="795"/>
        <v>0</v>
      </c>
      <c r="EY447" s="6">
        <f t="shared" si="795"/>
        <v>0</v>
      </c>
      <c r="EZ447" s="6">
        <f t="shared" si="795"/>
        <v>0</v>
      </c>
      <c r="FA447" s="6">
        <f t="shared" si="795"/>
        <v>0</v>
      </c>
    </row>
    <row r="448" spans="3:157" x14ac:dyDescent="0.35">
      <c r="C448" s="2" t="s">
        <v>171</v>
      </c>
      <c r="H448" s="6">
        <f>H436-H446+H447</f>
        <v>0</v>
      </c>
      <c r="I448" s="6">
        <f t="shared" ref="I448:BT448" si="796">I436-I446+I447</f>
        <v>0</v>
      </c>
      <c r="J448" s="6">
        <f t="shared" si="796"/>
        <v>0</v>
      </c>
      <c r="K448" s="6">
        <f t="shared" si="796"/>
        <v>0</v>
      </c>
      <c r="L448" s="6">
        <f t="shared" si="796"/>
        <v>0</v>
      </c>
      <c r="M448" s="6">
        <f t="shared" si="796"/>
        <v>0</v>
      </c>
      <c r="N448" s="6">
        <f t="shared" si="796"/>
        <v>0</v>
      </c>
      <c r="O448" s="6">
        <f t="shared" si="796"/>
        <v>0</v>
      </c>
      <c r="P448" s="6">
        <f t="shared" si="796"/>
        <v>0</v>
      </c>
      <c r="Q448" s="6">
        <f t="shared" si="796"/>
        <v>0</v>
      </c>
      <c r="R448" s="6">
        <f t="shared" si="796"/>
        <v>0</v>
      </c>
      <c r="S448" s="6">
        <f t="shared" si="796"/>
        <v>0</v>
      </c>
      <c r="T448" s="6">
        <f t="shared" si="796"/>
        <v>0</v>
      </c>
      <c r="U448" s="6">
        <f t="shared" si="796"/>
        <v>0</v>
      </c>
      <c r="V448" s="6">
        <f t="shared" si="796"/>
        <v>2999.7785602475033</v>
      </c>
      <c r="W448" s="6">
        <f t="shared" si="796"/>
        <v>2999.7785602475033</v>
      </c>
      <c r="X448" s="6">
        <f t="shared" si="796"/>
        <v>2999.7785602475033</v>
      </c>
      <c r="Y448" s="6">
        <f t="shared" si="796"/>
        <v>2999.7785602475033</v>
      </c>
      <c r="Z448" s="6">
        <f t="shared" si="796"/>
        <v>595.39760200395051</v>
      </c>
      <c r="AA448" s="6">
        <f t="shared" si="796"/>
        <v>56562.772190375246</v>
      </c>
      <c r="AB448" s="6">
        <f t="shared" si="796"/>
        <v>56562.772190375246</v>
      </c>
      <c r="AC448" s="6">
        <f t="shared" si="796"/>
        <v>56562.772190375246</v>
      </c>
      <c r="AD448" s="6">
        <f t="shared" si="796"/>
        <v>22667.100272184478</v>
      </c>
      <c r="AE448" s="6">
        <f t="shared" si="796"/>
        <v>22667.100272184478</v>
      </c>
      <c r="AF448" s="6">
        <f t="shared" si="796"/>
        <v>22667.100272184478</v>
      </c>
      <c r="AG448" s="6">
        <f t="shared" si="796"/>
        <v>22667.100272184478</v>
      </c>
      <c r="AH448" s="6">
        <f t="shared" si="796"/>
        <v>2000.760492836715</v>
      </c>
      <c r="AI448" s="6">
        <f t="shared" si="796"/>
        <v>2000.760492836715</v>
      </c>
      <c r="AJ448" s="6">
        <f t="shared" si="796"/>
        <v>2000.760492836715</v>
      </c>
      <c r="AK448" s="6">
        <f t="shared" si="796"/>
        <v>2000.760492836715</v>
      </c>
      <c r="AL448" s="6">
        <f t="shared" si="796"/>
        <v>1185.937473260464</v>
      </c>
      <c r="AM448" s="6">
        <f t="shared" si="796"/>
        <v>1185.937473260464</v>
      </c>
      <c r="AN448" s="6">
        <f t="shared" si="796"/>
        <v>1185.937473260464</v>
      </c>
      <c r="AO448" s="6">
        <f t="shared" si="796"/>
        <v>1185.937473260464</v>
      </c>
      <c r="AP448" s="6">
        <f t="shared" si="796"/>
        <v>0</v>
      </c>
      <c r="AQ448" s="6">
        <f t="shared" si="796"/>
        <v>0</v>
      </c>
      <c r="AR448" s="6">
        <f t="shared" si="796"/>
        <v>0</v>
      </c>
      <c r="AS448" s="6">
        <f t="shared" si="796"/>
        <v>0</v>
      </c>
      <c r="AT448" s="6">
        <f t="shared" si="796"/>
        <v>0</v>
      </c>
      <c r="AU448" s="6">
        <f t="shared" si="796"/>
        <v>0</v>
      </c>
      <c r="AV448" s="6">
        <f t="shared" si="796"/>
        <v>0</v>
      </c>
      <c r="AW448" s="6">
        <f t="shared" si="796"/>
        <v>0</v>
      </c>
      <c r="AX448" s="6">
        <f t="shared" si="796"/>
        <v>0</v>
      </c>
      <c r="AY448" s="6">
        <f t="shared" si="796"/>
        <v>0</v>
      </c>
      <c r="AZ448" s="6">
        <f t="shared" si="796"/>
        <v>0</v>
      </c>
      <c r="BA448" s="6">
        <f t="shared" si="796"/>
        <v>0</v>
      </c>
      <c r="BB448" s="6">
        <f t="shared" si="796"/>
        <v>0</v>
      </c>
      <c r="BC448" s="6">
        <f t="shared" si="796"/>
        <v>0</v>
      </c>
      <c r="BD448" s="6">
        <f t="shared" si="796"/>
        <v>0</v>
      </c>
      <c r="BE448" s="6">
        <f t="shared" si="796"/>
        <v>0</v>
      </c>
      <c r="BF448" s="6">
        <f t="shared" si="796"/>
        <v>0</v>
      </c>
      <c r="BG448" s="6">
        <f t="shared" si="796"/>
        <v>0</v>
      </c>
      <c r="BH448" s="6">
        <f t="shared" si="796"/>
        <v>0</v>
      </c>
      <c r="BI448" s="6">
        <f t="shared" si="796"/>
        <v>0</v>
      </c>
      <c r="BJ448" s="6">
        <f t="shared" si="796"/>
        <v>0</v>
      </c>
      <c r="BK448" s="6">
        <f t="shared" si="796"/>
        <v>0</v>
      </c>
      <c r="BL448" s="6">
        <f t="shared" si="796"/>
        <v>0</v>
      </c>
      <c r="BM448" s="6">
        <f t="shared" si="796"/>
        <v>0</v>
      </c>
      <c r="BN448" s="6">
        <f t="shared" si="796"/>
        <v>0</v>
      </c>
      <c r="BO448" s="6">
        <f t="shared" si="796"/>
        <v>0</v>
      </c>
      <c r="BP448" s="6">
        <f t="shared" si="796"/>
        <v>0</v>
      </c>
      <c r="BQ448" s="6">
        <f t="shared" si="796"/>
        <v>0</v>
      </c>
      <c r="BR448" s="6">
        <f t="shared" si="796"/>
        <v>0</v>
      </c>
      <c r="BS448" s="6">
        <f t="shared" si="796"/>
        <v>0</v>
      </c>
      <c r="BT448" s="6">
        <f t="shared" si="796"/>
        <v>0</v>
      </c>
      <c r="BU448" s="6">
        <f t="shared" ref="BU448:EF448" si="797">BU436-BU446+BU447</f>
        <v>0</v>
      </c>
      <c r="BV448" s="6">
        <f t="shared" si="797"/>
        <v>0</v>
      </c>
      <c r="BW448" s="6">
        <f t="shared" si="797"/>
        <v>0</v>
      </c>
      <c r="BX448" s="6">
        <f t="shared" si="797"/>
        <v>0</v>
      </c>
      <c r="BY448" s="6">
        <f t="shared" si="797"/>
        <v>0</v>
      </c>
      <c r="BZ448" s="6">
        <f t="shared" si="797"/>
        <v>0</v>
      </c>
      <c r="CA448" s="6">
        <f t="shared" si="797"/>
        <v>0</v>
      </c>
      <c r="CB448" s="6">
        <f t="shared" si="797"/>
        <v>0</v>
      </c>
      <c r="CC448" s="6">
        <f t="shared" si="797"/>
        <v>0</v>
      </c>
      <c r="CD448" s="6">
        <f t="shared" si="797"/>
        <v>0</v>
      </c>
      <c r="CE448" s="6">
        <f t="shared" si="797"/>
        <v>0</v>
      </c>
      <c r="CF448" s="6">
        <f t="shared" si="797"/>
        <v>0</v>
      </c>
      <c r="CG448" s="6">
        <f t="shared" si="797"/>
        <v>0</v>
      </c>
      <c r="CH448" s="6">
        <f t="shared" si="797"/>
        <v>0</v>
      </c>
      <c r="CI448" s="6">
        <f t="shared" si="797"/>
        <v>0</v>
      </c>
      <c r="CJ448" s="6">
        <f t="shared" si="797"/>
        <v>0</v>
      </c>
      <c r="CK448" s="6">
        <f t="shared" si="797"/>
        <v>0</v>
      </c>
      <c r="CL448" s="6">
        <f t="shared" si="797"/>
        <v>0</v>
      </c>
      <c r="CM448" s="6">
        <f t="shared" si="797"/>
        <v>0</v>
      </c>
      <c r="CN448" s="6">
        <f t="shared" si="797"/>
        <v>0</v>
      </c>
      <c r="CO448" s="6">
        <f t="shared" si="797"/>
        <v>0</v>
      </c>
      <c r="CP448" s="6">
        <f t="shared" si="797"/>
        <v>0</v>
      </c>
      <c r="CQ448" s="6">
        <f t="shared" si="797"/>
        <v>0</v>
      </c>
      <c r="CR448" s="6">
        <f t="shared" si="797"/>
        <v>0</v>
      </c>
      <c r="CS448" s="6">
        <f t="shared" si="797"/>
        <v>0</v>
      </c>
      <c r="CT448" s="6">
        <f t="shared" si="797"/>
        <v>0</v>
      </c>
      <c r="CU448" s="6">
        <f t="shared" si="797"/>
        <v>0</v>
      </c>
      <c r="CV448" s="6">
        <f t="shared" si="797"/>
        <v>0</v>
      </c>
      <c r="CW448" s="6">
        <f t="shared" si="797"/>
        <v>0</v>
      </c>
      <c r="CX448" s="6">
        <f t="shared" si="797"/>
        <v>0</v>
      </c>
      <c r="CY448" s="6">
        <f t="shared" si="797"/>
        <v>0</v>
      </c>
      <c r="CZ448" s="6">
        <f t="shared" si="797"/>
        <v>0</v>
      </c>
      <c r="DA448" s="6">
        <f t="shared" si="797"/>
        <v>0</v>
      </c>
      <c r="DB448" s="6">
        <f t="shared" si="797"/>
        <v>0</v>
      </c>
      <c r="DC448" s="6">
        <f t="shared" si="797"/>
        <v>0</v>
      </c>
      <c r="DD448" s="6">
        <f t="shared" si="797"/>
        <v>0</v>
      </c>
      <c r="DE448" s="6">
        <f t="shared" si="797"/>
        <v>0</v>
      </c>
      <c r="DF448" s="6">
        <f t="shared" si="797"/>
        <v>0</v>
      </c>
      <c r="DG448" s="6">
        <f t="shared" si="797"/>
        <v>0</v>
      </c>
      <c r="DH448" s="6">
        <f t="shared" si="797"/>
        <v>0</v>
      </c>
      <c r="DI448" s="6">
        <f t="shared" si="797"/>
        <v>0</v>
      </c>
      <c r="DJ448" s="6">
        <f t="shared" si="797"/>
        <v>0</v>
      </c>
      <c r="DK448" s="6">
        <f t="shared" si="797"/>
        <v>0</v>
      </c>
      <c r="DL448" s="6">
        <f t="shared" si="797"/>
        <v>0</v>
      </c>
      <c r="DM448" s="6">
        <f t="shared" si="797"/>
        <v>0</v>
      </c>
      <c r="DN448" s="6">
        <f t="shared" si="797"/>
        <v>0</v>
      </c>
      <c r="DO448" s="6">
        <f t="shared" si="797"/>
        <v>0</v>
      </c>
      <c r="DP448" s="6">
        <f t="shared" si="797"/>
        <v>0</v>
      </c>
      <c r="DQ448" s="6">
        <f t="shared" si="797"/>
        <v>0</v>
      </c>
      <c r="DR448" s="6">
        <f t="shared" si="797"/>
        <v>0</v>
      </c>
      <c r="DS448" s="6">
        <f t="shared" si="797"/>
        <v>0</v>
      </c>
      <c r="DT448" s="6">
        <f t="shared" si="797"/>
        <v>0</v>
      </c>
      <c r="DU448" s="6">
        <f t="shared" si="797"/>
        <v>0</v>
      </c>
      <c r="DV448" s="6">
        <f t="shared" si="797"/>
        <v>0</v>
      </c>
      <c r="DW448" s="6">
        <f t="shared" si="797"/>
        <v>0</v>
      </c>
      <c r="DX448" s="6">
        <f t="shared" si="797"/>
        <v>0</v>
      </c>
      <c r="DY448" s="6">
        <f t="shared" si="797"/>
        <v>0</v>
      </c>
      <c r="DZ448" s="6">
        <f t="shared" si="797"/>
        <v>0</v>
      </c>
      <c r="EA448" s="6">
        <f t="shared" si="797"/>
        <v>0</v>
      </c>
      <c r="EB448" s="6">
        <f t="shared" si="797"/>
        <v>0</v>
      </c>
      <c r="EC448" s="6">
        <f t="shared" si="797"/>
        <v>0</v>
      </c>
      <c r="ED448" s="6">
        <f t="shared" si="797"/>
        <v>0</v>
      </c>
      <c r="EE448" s="6">
        <f t="shared" si="797"/>
        <v>0</v>
      </c>
      <c r="EF448" s="6">
        <f t="shared" si="797"/>
        <v>0</v>
      </c>
      <c r="EG448" s="6">
        <f t="shared" ref="EG448:FA448" si="798">EG436-EG446+EG447</f>
        <v>0</v>
      </c>
      <c r="EH448" s="6">
        <f t="shared" si="798"/>
        <v>0</v>
      </c>
      <c r="EI448" s="6">
        <f t="shared" si="798"/>
        <v>0</v>
      </c>
      <c r="EJ448" s="6">
        <f t="shared" si="798"/>
        <v>0</v>
      </c>
      <c r="EK448" s="6">
        <f t="shared" si="798"/>
        <v>0</v>
      </c>
      <c r="EL448" s="6">
        <f t="shared" si="798"/>
        <v>0</v>
      </c>
      <c r="EM448" s="6">
        <f t="shared" si="798"/>
        <v>0</v>
      </c>
      <c r="EN448" s="6">
        <f t="shared" si="798"/>
        <v>0</v>
      </c>
      <c r="EO448" s="6">
        <f t="shared" si="798"/>
        <v>0</v>
      </c>
      <c r="EP448" s="6">
        <f t="shared" si="798"/>
        <v>0</v>
      </c>
      <c r="EQ448" s="6">
        <f t="shared" si="798"/>
        <v>0</v>
      </c>
      <c r="ER448" s="6">
        <f t="shared" si="798"/>
        <v>0</v>
      </c>
      <c r="ES448" s="6">
        <f t="shared" si="798"/>
        <v>0</v>
      </c>
      <c r="ET448" s="6">
        <f t="shared" si="798"/>
        <v>0</v>
      </c>
      <c r="EU448" s="6">
        <f t="shared" si="798"/>
        <v>0</v>
      </c>
      <c r="EV448" s="6">
        <f t="shared" si="798"/>
        <v>0</v>
      </c>
      <c r="EW448" s="6">
        <f t="shared" si="798"/>
        <v>0</v>
      </c>
      <c r="EX448" s="6">
        <f t="shared" si="798"/>
        <v>0</v>
      </c>
      <c r="EY448" s="6">
        <f t="shared" si="798"/>
        <v>0</v>
      </c>
      <c r="EZ448" s="6">
        <f t="shared" si="798"/>
        <v>0</v>
      </c>
      <c r="FA448" s="6">
        <f t="shared" si="798"/>
        <v>0</v>
      </c>
    </row>
    <row r="451" spans="1:157" x14ac:dyDescent="0.35">
      <c r="A451" s="2" t="s">
        <v>229</v>
      </c>
      <c r="H451" s="3">
        <f t="shared" ref="H451:AM451" si="799">H4</f>
        <v>42704</v>
      </c>
      <c r="I451" s="3">
        <f t="shared" si="799"/>
        <v>42735</v>
      </c>
      <c r="J451" s="3">
        <f t="shared" si="799"/>
        <v>42766</v>
      </c>
      <c r="K451" s="3">
        <f t="shared" si="799"/>
        <v>42794</v>
      </c>
      <c r="L451" s="3">
        <f t="shared" si="799"/>
        <v>42825</v>
      </c>
      <c r="M451" s="3">
        <f t="shared" si="799"/>
        <v>42855</v>
      </c>
      <c r="N451" s="3">
        <f t="shared" si="799"/>
        <v>42886</v>
      </c>
      <c r="O451" s="3">
        <f t="shared" si="799"/>
        <v>42916</v>
      </c>
      <c r="P451" s="3">
        <f t="shared" si="799"/>
        <v>42947</v>
      </c>
      <c r="Q451" s="3">
        <f t="shared" si="799"/>
        <v>42978</v>
      </c>
      <c r="R451" s="3">
        <f t="shared" si="799"/>
        <v>43008</v>
      </c>
      <c r="S451" s="3">
        <f t="shared" si="799"/>
        <v>43039</v>
      </c>
      <c r="T451" s="3">
        <f t="shared" si="799"/>
        <v>43069</v>
      </c>
      <c r="U451" s="3">
        <f t="shared" si="799"/>
        <v>43100</v>
      </c>
      <c r="V451" s="3">
        <f t="shared" si="799"/>
        <v>43190</v>
      </c>
      <c r="W451" s="3">
        <f t="shared" si="799"/>
        <v>43281</v>
      </c>
      <c r="X451" s="3">
        <f t="shared" si="799"/>
        <v>43373</v>
      </c>
      <c r="Y451" s="3">
        <f t="shared" si="799"/>
        <v>43465</v>
      </c>
      <c r="Z451" s="3">
        <f t="shared" si="799"/>
        <v>43555</v>
      </c>
      <c r="AA451" s="3">
        <f t="shared" si="799"/>
        <v>43646</v>
      </c>
      <c r="AB451" s="3">
        <f t="shared" si="799"/>
        <v>43738</v>
      </c>
      <c r="AC451" s="3">
        <f t="shared" si="799"/>
        <v>43830</v>
      </c>
      <c r="AD451" s="3">
        <f t="shared" si="799"/>
        <v>43921</v>
      </c>
      <c r="AE451" s="3">
        <f t="shared" si="799"/>
        <v>44012</v>
      </c>
      <c r="AF451" s="3">
        <f t="shared" si="799"/>
        <v>44104</v>
      </c>
      <c r="AG451" s="3">
        <f t="shared" si="799"/>
        <v>44196</v>
      </c>
      <c r="AH451" s="3">
        <f t="shared" si="799"/>
        <v>44286</v>
      </c>
      <c r="AI451" s="3">
        <f t="shared" si="799"/>
        <v>44377</v>
      </c>
      <c r="AJ451" s="3">
        <f t="shared" si="799"/>
        <v>44469</v>
      </c>
      <c r="AK451" s="3">
        <f t="shared" si="799"/>
        <v>44561</v>
      </c>
      <c r="AL451" s="3">
        <f t="shared" si="799"/>
        <v>44651</v>
      </c>
      <c r="AM451" s="3">
        <f t="shared" si="799"/>
        <v>44742</v>
      </c>
      <c r="AN451" s="3">
        <f t="shared" ref="AN451:BS451" si="800">AN4</f>
        <v>44834</v>
      </c>
      <c r="AO451" s="3">
        <f t="shared" si="800"/>
        <v>44926</v>
      </c>
      <c r="AP451" s="3">
        <f t="shared" si="800"/>
        <v>45016</v>
      </c>
      <c r="AQ451" s="3">
        <f t="shared" si="800"/>
        <v>45107</v>
      </c>
      <c r="AR451" s="3">
        <f t="shared" si="800"/>
        <v>45199</v>
      </c>
      <c r="AS451" s="3">
        <f t="shared" si="800"/>
        <v>45291</v>
      </c>
      <c r="AT451" s="3">
        <f t="shared" si="800"/>
        <v>45382</v>
      </c>
      <c r="AU451" s="3">
        <f t="shared" si="800"/>
        <v>45473</v>
      </c>
      <c r="AV451" s="3">
        <f t="shared" si="800"/>
        <v>45565</v>
      </c>
      <c r="AW451" s="3">
        <f t="shared" si="800"/>
        <v>45657</v>
      </c>
      <c r="AX451" s="3">
        <f t="shared" si="800"/>
        <v>45747</v>
      </c>
      <c r="AY451" s="3">
        <f t="shared" si="800"/>
        <v>45838</v>
      </c>
      <c r="AZ451" s="3">
        <f t="shared" si="800"/>
        <v>45930</v>
      </c>
      <c r="BA451" s="3">
        <f t="shared" si="800"/>
        <v>46022</v>
      </c>
      <c r="BB451" s="3">
        <f t="shared" si="800"/>
        <v>46112</v>
      </c>
      <c r="BC451" s="3">
        <f t="shared" si="800"/>
        <v>46203</v>
      </c>
      <c r="BD451" s="3">
        <f t="shared" si="800"/>
        <v>46295</v>
      </c>
      <c r="BE451" s="3">
        <f t="shared" si="800"/>
        <v>46387</v>
      </c>
      <c r="BF451" s="3">
        <f t="shared" si="800"/>
        <v>46477</v>
      </c>
      <c r="BG451" s="3">
        <f t="shared" si="800"/>
        <v>46568</v>
      </c>
      <c r="BH451" s="3">
        <f t="shared" si="800"/>
        <v>46660</v>
      </c>
      <c r="BI451" s="3">
        <f t="shared" si="800"/>
        <v>46752</v>
      </c>
      <c r="BJ451" s="3">
        <f t="shared" si="800"/>
        <v>46843</v>
      </c>
      <c r="BK451" s="3">
        <f t="shared" si="800"/>
        <v>46934</v>
      </c>
      <c r="BL451" s="3">
        <f t="shared" si="800"/>
        <v>47026</v>
      </c>
      <c r="BM451" s="3">
        <f t="shared" si="800"/>
        <v>47118</v>
      </c>
      <c r="BN451" s="3">
        <f t="shared" si="800"/>
        <v>47208</v>
      </c>
      <c r="BO451" s="3">
        <f t="shared" si="800"/>
        <v>47299</v>
      </c>
      <c r="BP451" s="3">
        <f t="shared" si="800"/>
        <v>47391</v>
      </c>
      <c r="BQ451" s="3">
        <f t="shared" si="800"/>
        <v>47483</v>
      </c>
      <c r="BR451" s="3">
        <f t="shared" si="800"/>
        <v>47573</v>
      </c>
      <c r="BS451" s="3">
        <f t="shared" si="800"/>
        <v>47664</v>
      </c>
      <c r="BT451" s="3">
        <f t="shared" ref="BT451:CY451" si="801">BT4</f>
        <v>47756</v>
      </c>
      <c r="BU451" s="3">
        <f t="shared" si="801"/>
        <v>47848</v>
      </c>
      <c r="BV451" s="3">
        <f t="shared" si="801"/>
        <v>47938</v>
      </c>
      <c r="BW451" s="3">
        <f t="shared" si="801"/>
        <v>48029</v>
      </c>
      <c r="BX451" s="3">
        <f t="shared" si="801"/>
        <v>48121</v>
      </c>
      <c r="BY451" s="3">
        <f t="shared" si="801"/>
        <v>48213</v>
      </c>
      <c r="BZ451" s="3">
        <f t="shared" si="801"/>
        <v>48304</v>
      </c>
      <c r="CA451" s="3">
        <f t="shared" si="801"/>
        <v>48395</v>
      </c>
      <c r="CB451" s="3">
        <f t="shared" si="801"/>
        <v>48487</v>
      </c>
      <c r="CC451" s="3">
        <f t="shared" si="801"/>
        <v>48579</v>
      </c>
      <c r="CD451" s="3">
        <f t="shared" si="801"/>
        <v>48669</v>
      </c>
      <c r="CE451" s="3">
        <f t="shared" si="801"/>
        <v>48760</v>
      </c>
      <c r="CF451" s="3">
        <f t="shared" si="801"/>
        <v>48852</v>
      </c>
      <c r="CG451" s="3">
        <f t="shared" si="801"/>
        <v>48944</v>
      </c>
      <c r="CH451" s="3">
        <f t="shared" si="801"/>
        <v>49034</v>
      </c>
      <c r="CI451" s="3">
        <f t="shared" si="801"/>
        <v>49125</v>
      </c>
      <c r="CJ451" s="3">
        <f t="shared" si="801"/>
        <v>49217</v>
      </c>
      <c r="CK451" s="3">
        <f t="shared" si="801"/>
        <v>49309</v>
      </c>
      <c r="CL451" s="3">
        <f t="shared" si="801"/>
        <v>49399</v>
      </c>
      <c r="CM451" s="3">
        <f t="shared" si="801"/>
        <v>49490</v>
      </c>
      <c r="CN451" s="3">
        <f t="shared" si="801"/>
        <v>49582</v>
      </c>
      <c r="CO451" s="3">
        <f t="shared" si="801"/>
        <v>49674</v>
      </c>
      <c r="CP451" s="3">
        <f t="shared" si="801"/>
        <v>49765</v>
      </c>
      <c r="CQ451" s="3">
        <f t="shared" si="801"/>
        <v>49856</v>
      </c>
      <c r="CR451" s="3">
        <f t="shared" si="801"/>
        <v>49948</v>
      </c>
      <c r="CS451" s="3">
        <f t="shared" si="801"/>
        <v>50040</v>
      </c>
      <c r="CT451" s="3">
        <f t="shared" si="801"/>
        <v>50130</v>
      </c>
      <c r="CU451" s="3">
        <f t="shared" si="801"/>
        <v>50221</v>
      </c>
      <c r="CV451" s="3">
        <f t="shared" si="801"/>
        <v>50313</v>
      </c>
      <c r="CW451" s="3">
        <f t="shared" si="801"/>
        <v>50405</v>
      </c>
      <c r="CX451" s="3">
        <f t="shared" si="801"/>
        <v>50495</v>
      </c>
      <c r="CY451" s="3">
        <f t="shared" si="801"/>
        <v>50586</v>
      </c>
      <c r="CZ451" s="3">
        <f t="shared" ref="CZ451:EE451" si="802">CZ4</f>
        <v>50678</v>
      </c>
      <c r="DA451" s="3">
        <f t="shared" si="802"/>
        <v>50770</v>
      </c>
      <c r="DB451" s="3">
        <f t="shared" si="802"/>
        <v>50860</v>
      </c>
      <c r="DC451" s="3">
        <f t="shared" si="802"/>
        <v>50951</v>
      </c>
      <c r="DD451" s="3">
        <f t="shared" si="802"/>
        <v>51043</v>
      </c>
      <c r="DE451" s="3">
        <f t="shared" si="802"/>
        <v>51135</v>
      </c>
      <c r="DF451" s="3">
        <f t="shared" si="802"/>
        <v>51226</v>
      </c>
      <c r="DG451" s="3">
        <f t="shared" si="802"/>
        <v>51317</v>
      </c>
      <c r="DH451" s="3">
        <f t="shared" si="802"/>
        <v>51409</v>
      </c>
      <c r="DI451" s="3">
        <f t="shared" si="802"/>
        <v>51501</v>
      </c>
      <c r="DJ451" s="3">
        <f t="shared" si="802"/>
        <v>51591</v>
      </c>
      <c r="DK451" s="3">
        <f t="shared" si="802"/>
        <v>51682</v>
      </c>
      <c r="DL451" s="3">
        <f t="shared" si="802"/>
        <v>51774</v>
      </c>
      <c r="DM451" s="3">
        <f t="shared" si="802"/>
        <v>51866</v>
      </c>
      <c r="DN451" s="3">
        <f t="shared" si="802"/>
        <v>51956</v>
      </c>
      <c r="DO451" s="3">
        <f t="shared" si="802"/>
        <v>52047</v>
      </c>
      <c r="DP451" s="3">
        <f t="shared" si="802"/>
        <v>52139</v>
      </c>
      <c r="DQ451" s="3">
        <f t="shared" si="802"/>
        <v>52231</v>
      </c>
      <c r="DR451" s="3">
        <f t="shared" si="802"/>
        <v>52321</v>
      </c>
      <c r="DS451" s="3">
        <f t="shared" si="802"/>
        <v>52412</v>
      </c>
      <c r="DT451" s="3">
        <f t="shared" si="802"/>
        <v>52504</v>
      </c>
      <c r="DU451" s="3">
        <f t="shared" si="802"/>
        <v>52596</v>
      </c>
      <c r="DV451" s="3">
        <f t="shared" si="802"/>
        <v>52687</v>
      </c>
      <c r="DW451" s="3">
        <f t="shared" si="802"/>
        <v>52778</v>
      </c>
      <c r="DX451" s="3">
        <f t="shared" si="802"/>
        <v>52870</v>
      </c>
      <c r="DY451" s="3">
        <f t="shared" si="802"/>
        <v>52962</v>
      </c>
      <c r="DZ451" s="3">
        <f t="shared" si="802"/>
        <v>53052</v>
      </c>
      <c r="EA451" s="3">
        <f t="shared" si="802"/>
        <v>53143</v>
      </c>
      <c r="EB451" s="3">
        <f t="shared" si="802"/>
        <v>53235</v>
      </c>
      <c r="EC451" s="3">
        <f t="shared" si="802"/>
        <v>53327</v>
      </c>
      <c r="ED451" s="3">
        <f t="shared" si="802"/>
        <v>53417</v>
      </c>
      <c r="EE451" s="3">
        <f t="shared" si="802"/>
        <v>53508</v>
      </c>
      <c r="EF451" s="3">
        <f t="shared" ref="EF451:FA451" si="803">EF4</f>
        <v>53600</v>
      </c>
      <c r="EG451" s="3">
        <f t="shared" si="803"/>
        <v>53692</v>
      </c>
      <c r="EH451" s="3">
        <f t="shared" si="803"/>
        <v>53782</v>
      </c>
      <c r="EI451" s="3">
        <f t="shared" si="803"/>
        <v>53873</v>
      </c>
      <c r="EJ451" s="3">
        <f t="shared" si="803"/>
        <v>53965</v>
      </c>
      <c r="EK451" s="3">
        <f t="shared" si="803"/>
        <v>54057</v>
      </c>
      <c r="EL451" s="3">
        <f t="shared" si="803"/>
        <v>54148</v>
      </c>
      <c r="EM451" s="3">
        <f t="shared" si="803"/>
        <v>54239</v>
      </c>
      <c r="EN451" s="3">
        <f t="shared" si="803"/>
        <v>54331</v>
      </c>
      <c r="EO451" s="3">
        <f t="shared" si="803"/>
        <v>54423</v>
      </c>
      <c r="EP451" s="3">
        <f t="shared" si="803"/>
        <v>54513</v>
      </c>
      <c r="EQ451" s="3">
        <f t="shared" si="803"/>
        <v>54604</v>
      </c>
      <c r="ER451" s="3">
        <f t="shared" si="803"/>
        <v>54696</v>
      </c>
      <c r="ES451" s="3">
        <f t="shared" si="803"/>
        <v>54788</v>
      </c>
      <c r="ET451" s="3">
        <f t="shared" si="803"/>
        <v>54878</v>
      </c>
      <c r="EU451" s="3">
        <f t="shared" si="803"/>
        <v>54969</v>
      </c>
      <c r="EV451" s="3">
        <f t="shared" si="803"/>
        <v>55061</v>
      </c>
      <c r="EW451" s="3">
        <f t="shared" si="803"/>
        <v>55153</v>
      </c>
      <c r="EX451" s="3">
        <f t="shared" si="803"/>
        <v>55243</v>
      </c>
      <c r="EY451" s="3">
        <f t="shared" si="803"/>
        <v>55334</v>
      </c>
      <c r="EZ451" s="3">
        <f t="shared" si="803"/>
        <v>55426</v>
      </c>
      <c r="FA451" s="3">
        <f t="shared" si="803"/>
        <v>55518</v>
      </c>
    </row>
    <row r="452" spans="1:157" x14ac:dyDescent="0.35">
      <c r="C452" s="2" t="str">
        <f>C274</f>
        <v>Closing Balance to Partnership Capital Account Balance</v>
      </c>
      <c r="H452" s="6">
        <f>H274</f>
        <v>0</v>
      </c>
      <c r="I452" s="6">
        <f t="shared" ref="I452:BT452" si="804">I274</f>
        <v>0</v>
      </c>
      <c r="J452" s="6">
        <f t="shared" si="804"/>
        <v>0</v>
      </c>
      <c r="K452" s="6">
        <f t="shared" si="804"/>
        <v>0</v>
      </c>
      <c r="L452" s="6">
        <f t="shared" si="804"/>
        <v>0</v>
      </c>
      <c r="M452" s="6">
        <f t="shared" si="804"/>
        <v>0</v>
      </c>
      <c r="N452" s="6">
        <f t="shared" si="804"/>
        <v>0</v>
      </c>
      <c r="O452" s="6">
        <f t="shared" si="804"/>
        <v>0</v>
      </c>
      <c r="P452" s="6">
        <f t="shared" si="804"/>
        <v>0</v>
      </c>
      <c r="Q452" s="6">
        <f t="shared" si="804"/>
        <v>0</v>
      </c>
      <c r="R452" s="6">
        <f t="shared" si="804"/>
        <v>0</v>
      </c>
      <c r="S452" s="6">
        <f t="shared" si="804"/>
        <v>0</v>
      </c>
      <c r="T452" s="6">
        <f t="shared" si="804"/>
        <v>907461.23500799993</v>
      </c>
      <c r="U452" s="6">
        <f t="shared" si="804"/>
        <v>907461.23500799993</v>
      </c>
      <c r="V452" s="6">
        <f t="shared" si="804"/>
        <v>254446.41362082734</v>
      </c>
      <c r="W452" s="6">
        <f t="shared" si="804"/>
        <v>0</v>
      </c>
      <c r="X452" s="6">
        <f t="shared" si="804"/>
        <v>0</v>
      </c>
      <c r="Y452" s="6">
        <f t="shared" si="804"/>
        <v>0</v>
      </c>
      <c r="Z452" s="6">
        <f t="shared" si="804"/>
        <v>0</v>
      </c>
      <c r="AA452" s="6">
        <f t="shared" si="804"/>
        <v>0</v>
      </c>
      <c r="AB452" s="6">
        <f t="shared" si="804"/>
        <v>0</v>
      </c>
      <c r="AC452" s="6">
        <f t="shared" si="804"/>
        <v>0</v>
      </c>
      <c r="AD452" s="6">
        <f t="shared" si="804"/>
        <v>0</v>
      </c>
      <c r="AE452" s="6">
        <f t="shared" si="804"/>
        <v>0</v>
      </c>
      <c r="AF452" s="6">
        <f t="shared" si="804"/>
        <v>0</v>
      </c>
      <c r="AG452" s="6">
        <f t="shared" si="804"/>
        <v>0</v>
      </c>
      <c r="AH452" s="6">
        <f t="shared" si="804"/>
        <v>0</v>
      </c>
      <c r="AI452" s="6">
        <f t="shared" si="804"/>
        <v>0</v>
      </c>
      <c r="AJ452" s="6">
        <f t="shared" si="804"/>
        <v>0</v>
      </c>
      <c r="AK452" s="6">
        <f t="shared" si="804"/>
        <v>0</v>
      </c>
      <c r="AL452" s="6">
        <f t="shared" si="804"/>
        <v>0</v>
      </c>
      <c r="AM452" s="6">
        <f t="shared" si="804"/>
        <v>0</v>
      </c>
      <c r="AN452" s="6">
        <f t="shared" si="804"/>
        <v>0</v>
      </c>
      <c r="AO452" s="6">
        <f t="shared" si="804"/>
        <v>0</v>
      </c>
      <c r="AP452" s="6">
        <f t="shared" si="804"/>
        <v>0</v>
      </c>
      <c r="AQ452" s="6">
        <f t="shared" si="804"/>
        <v>0</v>
      </c>
      <c r="AR452" s="6">
        <f t="shared" si="804"/>
        <v>0</v>
      </c>
      <c r="AS452" s="6">
        <f t="shared" si="804"/>
        <v>0</v>
      </c>
      <c r="AT452" s="6">
        <f t="shared" si="804"/>
        <v>0</v>
      </c>
      <c r="AU452" s="6">
        <f t="shared" si="804"/>
        <v>0</v>
      </c>
      <c r="AV452" s="6">
        <f t="shared" si="804"/>
        <v>0</v>
      </c>
      <c r="AW452" s="6">
        <f t="shared" si="804"/>
        <v>0</v>
      </c>
      <c r="AX452" s="6">
        <f t="shared" si="804"/>
        <v>0</v>
      </c>
      <c r="AY452" s="6">
        <f t="shared" si="804"/>
        <v>0</v>
      </c>
      <c r="AZ452" s="6">
        <f t="shared" si="804"/>
        <v>0</v>
      </c>
      <c r="BA452" s="6">
        <f t="shared" si="804"/>
        <v>0</v>
      </c>
      <c r="BB452" s="6">
        <f t="shared" si="804"/>
        <v>0</v>
      </c>
      <c r="BC452" s="6">
        <f t="shared" si="804"/>
        <v>0</v>
      </c>
      <c r="BD452" s="6">
        <f t="shared" si="804"/>
        <v>0</v>
      </c>
      <c r="BE452" s="6">
        <f t="shared" si="804"/>
        <v>0</v>
      </c>
      <c r="BF452" s="6">
        <f t="shared" si="804"/>
        <v>0</v>
      </c>
      <c r="BG452" s="6">
        <f t="shared" si="804"/>
        <v>0</v>
      </c>
      <c r="BH452" s="6">
        <f t="shared" si="804"/>
        <v>0</v>
      </c>
      <c r="BI452" s="6">
        <f t="shared" si="804"/>
        <v>0</v>
      </c>
      <c r="BJ452" s="6">
        <f t="shared" si="804"/>
        <v>0</v>
      </c>
      <c r="BK452" s="6">
        <f t="shared" si="804"/>
        <v>0</v>
      </c>
      <c r="BL452" s="6">
        <f t="shared" si="804"/>
        <v>0</v>
      </c>
      <c r="BM452" s="6">
        <f t="shared" si="804"/>
        <v>0</v>
      </c>
      <c r="BN452" s="6">
        <f t="shared" si="804"/>
        <v>0</v>
      </c>
      <c r="BO452" s="6">
        <f t="shared" si="804"/>
        <v>0</v>
      </c>
      <c r="BP452" s="6">
        <f t="shared" si="804"/>
        <v>0</v>
      </c>
      <c r="BQ452" s="6">
        <f t="shared" si="804"/>
        <v>0</v>
      </c>
      <c r="BR452" s="6">
        <f t="shared" si="804"/>
        <v>0</v>
      </c>
      <c r="BS452" s="6">
        <f t="shared" si="804"/>
        <v>0</v>
      </c>
      <c r="BT452" s="6">
        <f t="shared" si="804"/>
        <v>0</v>
      </c>
      <c r="BU452" s="6">
        <f t="shared" ref="BU452:EF452" si="805">BU274</f>
        <v>0</v>
      </c>
      <c r="BV452" s="6">
        <f t="shared" si="805"/>
        <v>0</v>
      </c>
      <c r="BW452" s="6">
        <f t="shared" si="805"/>
        <v>0</v>
      </c>
      <c r="BX452" s="6">
        <f t="shared" si="805"/>
        <v>0</v>
      </c>
      <c r="BY452" s="6">
        <f t="shared" si="805"/>
        <v>0</v>
      </c>
      <c r="BZ452" s="6">
        <f t="shared" si="805"/>
        <v>0</v>
      </c>
      <c r="CA452" s="6">
        <f t="shared" si="805"/>
        <v>0</v>
      </c>
      <c r="CB452" s="6">
        <f t="shared" si="805"/>
        <v>0</v>
      </c>
      <c r="CC452" s="6">
        <f t="shared" si="805"/>
        <v>0</v>
      </c>
      <c r="CD452" s="6">
        <f t="shared" si="805"/>
        <v>0</v>
      </c>
      <c r="CE452" s="6">
        <f t="shared" si="805"/>
        <v>0</v>
      </c>
      <c r="CF452" s="6">
        <f t="shared" si="805"/>
        <v>0</v>
      </c>
      <c r="CG452" s="6">
        <f t="shared" si="805"/>
        <v>0</v>
      </c>
      <c r="CH452" s="6">
        <f t="shared" si="805"/>
        <v>0</v>
      </c>
      <c r="CI452" s="6">
        <f t="shared" si="805"/>
        <v>0</v>
      </c>
      <c r="CJ452" s="6">
        <f t="shared" si="805"/>
        <v>0</v>
      </c>
      <c r="CK452" s="6">
        <f t="shared" si="805"/>
        <v>0</v>
      </c>
      <c r="CL452" s="6">
        <f t="shared" si="805"/>
        <v>0</v>
      </c>
      <c r="CM452" s="6">
        <f t="shared" si="805"/>
        <v>0</v>
      </c>
      <c r="CN452" s="6">
        <f t="shared" si="805"/>
        <v>0</v>
      </c>
      <c r="CO452" s="6">
        <f t="shared" si="805"/>
        <v>0</v>
      </c>
      <c r="CP452" s="6">
        <f t="shared" si="805"/>
        <v>0</v>
      </c>
      <c r="CQ452" s="6">
        <f t="shared" si="805"/>
        <v>0</v>
      </c>
      <c r="CR452" s="6">
        <f t="shared" si="805"/>
        <v>0</v>
      </c>
      <c r="CS452" s="6">
        <f t="shared" si="805"/>
        <v>0</v>
      </c>
      <c r="CT452" s="6">
        <f t="shared" si="805"/>
        <v>0</v>
      </c>
      <c r="CU452" s="6">
        <f t="shared" si="805"/>
        <v>0</v>
      </c>
      <c r="CV452" s="6">
        <f t="shared" si="805"/>
        <v>0</v>
      </c>
      <c r="CW452" s="6">
        <f t="shared" si="805"/>
        <v>0</v>
      </c>
      <c r="CX452" s="6">
        <f t="shared" si="805"/>
        <v>0</v>
      </c>
      <c r="CY452" s="6">
        <f t="shared" si="805"/>
        <v>0</v>
      </c>
      <c r="CZ452" s="6">
        <f t="shared" si="805"/>
        <v>0</v>
      </c>
      <c r="DA452" s="6">
        <f t="shared" si="805"/>
        <v>0</v>
      </c>
      <c r="DB452" s="6">
        <f t="shared" si="805"/>
        <v>0</v>
      </c>
      <c r="DC452" s="6">
        <f t="shared" si="805"/>
        <v>0</v>
      </c>
      <c r="DD452" s="6">
        <f t="shared" si="805"/>
        <v>0</v>
      </c>
      <c r="DE452" s="6">
        <f t="shared" si="805"/>
        <v>0</v>
      </c>
      <c r="DF452" s="6">
        <f t="shared" si="805"/>
        <v>0</v>
      </c>
      <c r="DG452" s="6">
        <f t="shared" si="805"/>
        <v>0</v>
      </c>
      <c r="DH452" s="6">
        <f t="shared" si="805"/>
        <v>0</v>
      </c>
      <c r="DI452" s="6">
        <f t="shared" si="805"/>
        <v>0</v>
      </c>
      <c r="DJ452" s="6">
        <f t="shared" si="805"/>
        <v>0</v>
      </c>
      <c r="DK452" s="6">
        <f t="shared" si="805"/>
        <v>0</v>
      </c>
      <c r="DL452" s="6">
        <f t="shared" si="805"/>
        <v>0</v>
      </c>
      <c r="DM452" s="6">
        <f t="shared" si="805"/>
        <v>0</v>
      </c>
      <c r="DN452" s="6">
        <f t="shared" si="805"/>
        <v>0</v>
      </c>
      <c r="DO452" s="6">
        <f t="shared" si="805"/>
        <v>0</v>
      </c>
      <c r="DP452" s="6">
        <f t="shared" si="805"/>
        <v>0</v>
      </c>
      <c r="DQ452" s="6">
        <f t="shared" si="805"/>
        <v>0</v>
      </c>
      <c r="DR452" s="6">
        <f t="shared" si="805"/>
        <v>0</v>
      </c>
      <c r="DS452" s="6">
        <f t="shared" si="805"/>
        <v>0</v>
      </c>
      <c r="DT452" s="6">
        <f t="shared" si="805"/>
        <v>0</v>
      </c>
      <c r="DU452" s="6">
        <f t="shared" si="805"/>
        <v>0</v>
      </c>
      <c r="DV452" s="6">
        <f t="shared" si="805"/>
        <v>0</v>
      </c>
      <c r="DW452" s="6">
        <f t="shared" si="805"/>
        <v>0</v>
      </c>
      <c r="DX452" s="6">
        <f t="shared" si="805"/>
        <v>0</v>
      </c>
      <c r="DY452" s="6">
        <f t="shared" si="805"/>
        <v>0</v>
      </c>
      <c r="DZ452" s="6">
        <f t="shared" si="805"/>
        <v>0</v>
      </c>
      <c r="EA452" s="6">
        <f t="shared" si="805"/>
        <v>0</v>
      </c>
      <c r="EB452" s="6">
        <f t="shared" si="805"/>
        <v>0</v>
      </c>
      <c r="EC452" s="6">
        <f t="shared" si="805"/>
        <v>0</v>
      </c>
      <c r="ED452" s="6">
        <f t="shared" si="805"/>
        <v>0</v>
      </c>
      <c r="EE452" s="6">
        <f t="shared" si="805"/>
        <v>0</v>
      </c>
      <c r="EF452" s="6">
        <f t="shared" si="805"/>
        <v>0</v>
      </c>
      <c r="EG452" s="6">
        <f t="shared" ref="EG452:FA452" si="806">EG274</f>
        <v>0</v>
      </c>
      <c r="EH452" s="6">
        <f t="shared" si="806"/>
        <v>0</v>
      </c>
      <c r="EI452" s="6">
        <f t="shared" si="806"/>
        <v>0</v>
      </c>
      <c r="EJ452" s="6">
        <f t="shared" si="806"/>
        <v>0</v>
      </c>
      <c r="EK452" s="6">
        <f t="shared" si="806"/>
        <v>0</v>
      </c>
      <c r="EL452" s="6">
        <f t="shared" si="806"/>
        <v>0</v>
      </c>
      <c r="EM452" s="6">
        <f t="shared" si="806"/>
        <v>0</v>
      </c>
      <c r="EN452" s="6">
        <f t="shared" si="806"/>
        <v>0</v>
      </c>
      <c r="EO452" s="6">
        <f t="shared" si="806"/>
        <v>0</v>
      </c>
      <c r="EP452" s="6">
        <f t="shared" si="806"/>
        <v>0</v>
      </c>
      <c r="EQ452" s="6">
        <f t="shared" si="806"/>
        <v>0</v>
      </c>
      <c r="ER452" s="6">
        <f t="shared" si="806"/>
        <v>0</v>
      </c>
      <c r="ES452" s="6">
        <f t="shared" si="806"/>
        <v>0</v>
      </c>
      <c r="ET452" s="6">
        <f t="shared" si="806"/>
        <v>0</v>
      </c>
      <c r="EU452" s="6">
        <f t="shared" si="806"/>
        <v>0</v>
      </c>
      <c r="EV452" s="6">
        <f t="shared" si="806"/>
        <v>0</v>
      </c>
      <c r="EW452" s="6">
        <f t="shared" si="806"/>
        <v>0</v>
      </c>
      <c r="EX452" s="6">
        <f t="shared" si="806"/>
        <v>0</v>
      </c>
      <c r="EY452" s="6">
        <f t="shared" si="806"/>
        <v>0</v>
      </c>
      <c r="EZ452" s="6">
        <f t="shared" si="806"/>
        <v>0</v>
      </c>
      <c r="FA452" s="6">
        <f t="shared" si="806"/>
        <v>0</v>
      </c>
    </row>
    <row r="453" spans="1:157" x14ac:dyDescent="0.35">
      <c r="C453" s="2" t="str">
        <f>C322</f>
        <v>Ending Outside Basis for Tax Investor</v>
      </c>
      <c r="H453" s="6">
        <f>H322</f>
        <v>0</v>
      </c>
      <c r="I453" s="6">
        <f t="shared" ref="I453:BT453" si="807">I322</f>
        <v>0</v>
      </c>
      <c r="J453" s="6">
        <f t="shared" si="807"/>
        <v>0</v>
      </c>
      <c r="K453" s="6">
        <f t="shared" si="807"/>
        <v>0</v>
      </c>
      <c r="L453" s="6">
        <f t="shared" si="807"/>
        <v>0</v>
      </c>
      <c r="M453" s="6">
        <f t="shared" si="807"/>
        <v>0</v>
      </c>
      <c r="N453" s="6">
        <f t="shared" si="807"/>
        <v>0</v>
      </c>
      <c r="O453" s="6">
        <f t="shared" si="807"/>
        <v>0</v>
      </c>
      <c r="P453" s="6">
        <f t="shared" si="807"/>
        <v>0</v>
      </c>
      <c r="Q453" s="6">
        <f t="shared" si="807"/>
        <v>0</v>
      </c>
      <c r="R453" s="6">
        <f t="shared" si="807"/>
        <v>0</v>
      </c>
      <c r="S453" s="6">
        <f t="shared" si="807"/>
        <v>0</v>
      </c>
      <c r="T453" s="6">
        <f t="shared" si="807"/>
        <v>907461.23500799993</v>
      </c>
      <c r="U453" s="6">
        <f t="shared" si="807"/>
        <v>907461.23500799993</v>
      </c>
      <c r="V453" s="6">
        <f t="shared" si="807"/>
        <v>1941215.4574629075</v>
      </c>
      <c r="W453" s="6">
        <f t="shared" si="807"/>
        <v>1639132.9105514849</v>
      </c>
      <c r="X453" s="6">
        <f t="shared" si="807"/>
        <v>1337050.3636400623</v>
      </c>
      <c r="Y453" s="6">
        <f t="shared" si="807"/>
        <v>1034967.8167286396</v>
      </c>
      <c r="Z453" s="6">
        <f t="shared" si="807"/>
        <v>970918.98468332866</v>
      </c>
      <c r="AA453" s="6">
        <f t="shared" si="807"/>
        <v>962837.52722638892</v>
      </c>
      <c r="AB453" s="6">
        <f t="shared" si="807"/>
        <v>954756.06976944918</v>
      </c>
      <c r="AC453" s="6">
        <f t="shared" si="807"/>
        <v>946674.61231250945</v>
      </c>
      <c r="AD453" s="6">
        <f t="shared" si="807"/>
        <v>940377.1375881061</v>
      </c>
      <c r="AE453" s="6">
        <f t="shared" si="807"/>
        <v>934079.66286370275</v>
      </c>
      <c r="AF453" s="6">
        <f t="shared" si="807"/>
        <v>927782.1881392994</v>
      </c>
      <c r="AG453" s="6">
        <f t="shared" si="807"/>
        <v>921484.71341489605</v>
      </c>
      <c r="AH453" s="6">
        <f t="shared" si="807"/>
        <v>916274.94078414259</v>
      </c>
      <c r="AI453" s="6">
        <f t="shared" si="807"/>
        <v>911065.16815338912</v>
      </c>
      <c r="AJ453" s="6">
        <f t="shared" si="807"/>
        <v>905855.39552263566</v>
      </c>
      <c r="AK453" s="6">
        <f t="shared" si="807"/>
        <v>900645.6228918822</v>
      </c>
      <c r="AL453" s="6">
        <f t="shared" si="807"/>
        <v>895478.73568321171</v>
      </c>
      <c r="AM453" s="6">
        <f t="shared" si="807"/>
        <v>890311.84847454121</v>
      </c>
      <c r="AN453" s="6">
        <f t="shared" si="807"/>
        <v>885144.96126587072</v>
      </c>
      <c r="AO453" s="6">
        <f t="shared" si="807"/>
        <v>879978.07405720023</v>
      </c>
      <c r="AP453" s="6">
        <f t="shared" si="807"/>
        <v>879193.83088555327</v>
      </c>
      <c r="AQ453" s="6">
        <f t="shared" si="807"/>
        <v>878409.58771390631</v>
      </c>
      <c r="AR453" s="6">
        <f t="shared" si="807"/>
        <v>877625.34454225935</v>
      </c>
      <c r="AS453" s="6">
        <f t="shared" si="807"/>
        <v>876841.10137061239</v>
      </c>
      <c r="AT453" s="6">
        <f t="shared" si="807"/>
        <v>876841.10137061239</v>
      </c>
      <c r="AU453" s="6">
        <f t="shared" si="807"/>
        <v>876841.10137061239</v>
      </c>
      <c r="AV453" s="6">
        <f t="shared" si="807"/>
        <v>876841.10137061239</v>
      </c>
      <c r="AW453" s="6">
        <f t="shared" si="807"/>
        <v>876841.10137061239</v>
      </c>
      <c r="AX453" s="6">
        <f t="shared" si="807"/>
        <v>876841.10137061239</v>
      </c>
      <c r="AY453" s="6">
        <f t="shared" si="807"/>
        <v>876841.10137061239</v>
      </c>
      <c r="AZ453" s="6">
        <f t="shared" si="807"/>
        <v>876841.10137061239</v>
      </c>
      <c r="BA453" s="6">
        <f t="shared" si="807"/>
        <v>876841.10137061239</v>
      </c>
      <c r="BB453" s="6">
        <f t="shared" si="807"/>
        <v>876841.10137061239</v>
      </c>
      <c r="BC453" s="6">
        <f t="shared" si="807"/>
        <v>876841.10137061239</v>
      </c>
      <c r="BD453" s="6">
        <f t="shared" si="807"/>
        <v>876841.10137061239</v>
      </c>
      <c r="BE453" s="6">
        <f t="shared" si="807"/>
        <v>876841.10137061239</v>
      </c>
      <c r="BF453" s="6">
        <f t="shared" si="807"/>
        <v>876841.10137061239</v>
      </c>
      <c r="BG453" s="6">
        <f t="shared" si="807"/>
        <v>876841.10137061239</v>
      </c>
      <c r="BH453" s="6">
        <f t="shared" si="807"/>
        <v>876841.10137061239</v>
      </c>
      <c r="BI453" s="6">
        <f t="shared" si="807"/>
        <v>876841.10137061239</v>
      </c>
      <c r="BJ453" s="6">
        <f t="shared" si="807"/>
        <v>876841.10137061239</v>
      </c>
      <c r="BK453" s="6">
        <f t="shared" si="807"/>
        <v>876841.10137061239</v>
      </c>
      <c r="BL453" s="6">
        <f t="shared" si="807"/>
        <v>876841.10137061239</v>
      </c>
      <c r="BM453" s="6">
        <f t="shared" si="807"/>
        <v>876841.10137061239</v>
      </c>
      <c r="BN453" s="6">
        <f t="shared" si="807"/>
        <v>876841.10137061239</v>
      </c>
      <c r="BO453" s="6">
        <f t="shared" si="807"/>
        <v>876841.10137061239</v>
      </c>
      <c r="BP453" s="6">
        <f t="shared" si="807"/>
        <v>876841.10137061239</v>
      </c>
      <c r="BQ453" s="6">
        <f t="shared" si="807"/>
        <v>876841.10137061239</v>
      </c>
      <c r="BR453" s="6">
        <f t="shared" si="807"/>
        <v>876841.10137061239</v>
      </c>
      <c r="BS453" s="6">
        <f t="shared" si="807"/>
        <v>876841.10137061239</v>
      </c>
      <c r="BT453" s="6">
        <f t="shared" si="807"/>
        <v>876841.10137061239</v>
      </c>
      <c r="BU453" s="6">
        <f t="shared" ref="BU453:EF453" si="808">BU322</f>
        <v>876841.10137061239</v>
      </c>
      <c r="BV453" s="6">
        <f t="shared" si="808"/>
        <v>876841.10137061239</v>
      </c>
      <c r="BW453" s="6">
        <f t="shared" si="808"/>
        <v>876841.10137061239</v>
      </c>
      <c r="BX453" s="6">
        <f t="shared" si="808"/>
        <v>876841.10137061239</v>
      </c>
      <c r="BY453" s="6">
        <f t="shared" si="808"/>
        <v>876841.10137061239</v>
      </c>
      <c r="BZ453" s="6">
        <f t="shared" si="808"/>
        <v>876841.10137061239</v>
      </c>
      <c r="CA453" s="6">
        <f t="shared" si="808"/>
        <v>876841.10137061239</v>
      </c>
      <c r="CB453" s="6">
        <f t="shared" si="808"/>
        <v>876841.10137061239</v>
      </c>
      <c r="CC453" s="6">
        <f t="shared" si="808"/>
        <v>876841.10137061239</v>
      </c>
      <c r="CD453" s="6">
        <f t="shared" si="808"/>
        <v>876841.10137061239</v>
      </c>
      <c r="CE453" s="6">
        <f t="shared" si="808"/>
        <v>876841.10137061239</v>
      </c>
      <c r="CF453" s="6">
        <f t="shared" si="808"/>
        <v>876841.10137061239</v>
      </c>
      <c r="CG453" s="6">
        <f t="shared" si="808"/>
        <v>876841.10137061239</v>
      </c>
      <c r="CH453" s="6">
        <f t="shared" si="808"/>
        <v>876841.10137061239</v>
      </c>
      <c r="CI453" s="6">
        <f t="shared" si="808"/>
        <v>876841.10137061239</v>
      </c>
      <c r="CJ453" s="6">
        <f t="shared" si="808"/>
        <v>876841.10137061239</v>
      </c>
      <c r="CK453" s="6">
        <f t="shared" si="808"/>
        <v>876841.10137061239</v>
      </c>
      <c r="CL453" s="6">
        <f t="shared" si="808"/>
        <v>876841.10137061239</v>
      </c>
      <c r="CM453" s="6">
        <f t="shared" si="808"/>
        <v>876841.10137061239</v>
      </c>
      <c r="CN453" s="6">
        <f t="shared" si="808"/>
        <v>876841.10137061239</v>
      </c>
      <c r="CO453" s="6">
        <f t="shared" si="808"/>
        <v>876841.10137061239</v>
      </c>
      <c r="CP453" s="6">
        <f t="shared" si="808"/>
        <v>876841.10137061239</v>
      </c>
      <c r="CQ453" s="6">
        <f t="shared" si="808"/>
        <v>876841.10137061239</v>
      </c>
      <c r="CR453" s="6">
        <f t="shared" si="808"/>
        <v>876841.10137061239</v>
      </c>
      <c r="CS453" s="6">
        <f t="shared" si="808"/>
        <v>876841.10137061239</v>
      </c>
      <c r="CT453" s="6">
        <f t="shared" si="808"/>
        <v>876841.10137061239</v>
      </c>
      <c r="CU453" s="6">
        <f t="shared" si="808"/>
        <v>876841.10137061239</v>
      </c>
      <c r="CV453" s="6">
        <f t="shared" si="808"/>
        <v>876841.10137061239</v>
      </c>
      <c r="CW453" s="6">
        <f t="shared" si="808"/>
        <v>876841.10137061239</v>
      </c>
      <c r="CX453" s="6">
        <f t="shared" si="808"/>
        <v>876841.10137061239</v>
      </c>
      <c r="CY453" s="6">
        <f t="shared" si="808"/>
        <v>876841.10137061239</v>
      </c>
      <c r="CZ453" s="6">
        <f t="shared" si="808"/>
        <v>876841.10137061239</v>
      </c>
      <c r="DA453" s="6">
        <f t="shared" si="808"/>
        <v>876841.10137061239</v>
      </c>
      <c r="DB453" s="6">
        <f t="shared" si="808"/>
        <v>876841.10137061239</v>
      </c>
      <c r="DC453" s="6">
        <f t="shared" si="808"/>
        <v>876841.10137061239</v>
      </c>
      <c r="DD453" s="6">
        <f t="shared" si="808"/>
        <v>876841.10137061239</v>
      </c>
      <c r="DE453" s="6">
        <f t="shared" si="808"/>
        <v>876841.10137061239</v>
      </c>
      <c r="DF453" s="6">
        <f t="shared" si="808"/>
        <v>876841.10137061239</v>
      </c>
      <c r="DG453" s="6">
        <f t="shared" si="808"/>
        <v>876841.10137061239</v>
      </c>
      <c r="DH453" s="6">
        <f t="shared" si="808"/>
        <v>876841.10137061239</v>
      </c>
      <c r="DI453" s="6">
        <f t="shared" si="808"/>
        <v>876841.10137061239</v>
      </c>
      <c r="DJ453" s="6">
        <f t="shared" si="808"/>
        <v>876841.10137061239</v>
      </c>
      <c r="DK453" s="6">
        <f t="shared" si="808"/>
        <v>876841.10137061239</v>
      </c>
      <c r="DL453" s="6">
        <f t="shared" si="808"/>
        <v>876841.10137061239</v>
      </c>
      <c r="DM453" s="6">
        <f t="shared" si="808"/>
        <v>876841.10137061239</v>
      </c>
      <c r="DN453" s="6">
        <f t="shared" si="808"/>
        <v>876841.10137061239</v>
      </c>
      <c r="DO453" s="6">
        <f t="shared" si="808"/>
        <v>876841.10137061239</v>
      </c>
      <c r="DP453" s="6">
        <f t="shared" si="808"/>
        <v>876841.10137061239</v>
      </c>
      <c r="DQ453" s="6">
        <f t="shared" si="808"/>
        <v>876841.10137061239</v>
      </c>
      <c r="DR453" s="6">
        <f t="shared" si="808"/>
        <v>876841.10137061239</v>
      </c>
      <c r="DS453" s="6">
        <f t="shared" si="808"/>
        <v>876841.10137061239</v>
      </c>
      <c r="DT453" s="6">
        <f t="shared" si="808"/>
        <v>876841.10137061239</v>
      </c>
      <c r="DU453" s="6">
        <f t="shared" si="808"/>
        <v>876841.10137061239</v>
      </c>
      <c r="DV453" s="6">
        <f t="shared" si="808"/>
        <v>876841.10137061239</v>
      </c>
      <c r="DW453" s="6">
        <f t="shared" si="808"/>
        <v>876841.10137061239</v>
      </c>
      <c r="DX453" s="6">
        <f t="shared" si="808"/>
        <v>876841.10137061239</v>
      </c>
      <c r="DY453" s="6">
        <f t="shared" si="808"/>
        <v>876841.10137061239</v>
      </c>
      <c r="DZ453" s="6">
        <f t="shared" si="808"/>
        <v>876841.10137061239</v>
      </c>
      <c r="EA453" s="6">
        <f t="shared" si="808"/>
        <v>876841.10137061239</v>
      </c>
      <c r="EB453" s="6">
        <f t="shared" si="808"/>
        <v>876841.10137061239</v>
      </c>
      <c r="EC453" s="6">
        <f t="shared" si="808"/>
        <v>876841.10137061239</v>
      </c>
      <c r="ED453" s="6">
        <f t="shared" si="808"/>
        <v>876841.10137061239</v>
      </c>
      <c r="EE453" s="6">
        <f t="shared" si="808"/>
        <v>876841.10137061239</v>
      </c>
      <c r="EF453" s="6">
        <f t="shared" si="808"/>
        <v>876841.10137061239</v>
      </c>
      <c r="EG453" s="6">
        <f t="shared" ref="EG453:FA453" si="809">EG322</f>
        <v>876841.10137061239</v>
      </c>
      <c r="EH453" s="6">
        <f t="shared" si="809"/>
        <v>876841.10137061239</v>
      </c>
      <c r="EI453" s="6">
        <f t="shared" si="809"/>
        <v>876841.10137061239</v>
      </c>
      <c r="EJ453" s="6">
        <f t="shared" si="809"/>
        <v>876841.10137061239</v>
      </c>
      <c r="EK453" s="6">
        <f t="shared" si="809"/>
        <v>876841.10137061239</v>
      </c>
      <c r="EL453" s="6">
        <f t="shared" si="809"/>
        <v>876841.10137061239</v>
      </c>
      <c r="EM453" s="6">
        <f t="shared" si="809"/>
        <v>876841.10137061239</v>
      </c>
      <c r="EN453" s="6">
        <f t="shared" si="809"/>
        <v>876841.10137061239</v>
      </c>
      <c r="EO453" s="6">
        <f t="shared" si="809"/>
        <v>876841.10137061239</v>
      </c>
      <c r="EP453" s="6">
        <f t="shared" si="809"/>
        <v>876841.10137061239</v>
      </c>
      <c r="EQ453" s="6">
        <f t="shared" si="809"/>
        <v>876841.10137061239</v>
      </c>
      <c r="ER453" s="6">
        <f t="shared" si="809"/>
        <v>876841.10137061239</v>
      </c>
      <c r="ES453" s="6">
        <f t="shared" si="809"/>
        <v>876841.10137061239</v>
      </c>
      <c r="ET453" s="6">
        <f t="shared" si="809"/>
        <v>876841.10137061239</v>
      </c>
      <c r="EU453" s="6">
        <f t="shared" si="809"/>
        <v>876841.10137061239</v>
      </c>
      <c r="EV453" s="6">
        <f t="shared" si="809"/>
        <v>876841.10137061239</v>
      </c>
      <c r="EW453" s="6">
        <f t="shared" si="809"/>
        <v>876841.10137061239</v>
      </c>
      <c r="EX453" s="6">
        <f t="shared" si="809"/>
        <v>876841.10137061239</v>
      </c>
      <c r="EY453" s="6">
        <f t="shared" si="809"/>
        <v>876841.10137061239</v>
      </c>
      <c r="EZ453" s="6">
        <f t="shared" si="809"/>
        <v>876841.10137061239</v>
      </c>
      <c r="FA453" s="6">
        <f t="shared" si="809"/>
        <v>876841.10137061239</v>
      </c>
    </row>
    <row r="455" spans="1:157" x14ac:dyDescent="0.35">
      <c r="C455" s="2" t="str">
        <f>C278</f>
        <v>Reduced Tax Deductions from Stop-Loss Reductions to Taxable Benefit</v>
      </c>
      <c r="H455" s="6">
        <f>H278</f>
        <v>0</v>
      </c>
      <c r="I455" s="6">
        <f t="shared" ref="I455:BT455" si="810">I278</f>
        <v>0</v>
      </c>
      <c r="J455" s="6">
        <f t="shared" si="810"/>
        <v>0</v>
      </c>
      <c r="K455" s="6">
        <f t="shared" si="810"/>
        <v>0</v>
      </c>
      <c r="L455" s="6">
        <f t="shared" si="810"/>
        <v>0</v>
      </c>
      <c r="M455" s="6">
        <f t="shared" si="810"/>
        <v>0</v>
      </c>
      <c r="N455" s="6">
        <f t="shared" si="810"/>
        <v>0</v>
      </c>
      <c r="O455" s="6">
        <f t="shared" si="810"/>
        <v>0</v>
      </c>
      <c r="P455" s="6">
        <f t="shared" si="810"/>
        <v>0</v>
      </c>
      <c r="Q455" s="6">
        <f t="shared" si="810"/>
        <v>0</v>
      </c>
      <c r="R455" s="6">
        <f t="shared" si="810"/>
        <v>0</v>
      </c>
      <c r="S455" s="6">
        <f t="shared" si="810"/>
        <v>0</v>
      </c>
      <c r="T455" s="6">
        <f t="shared" si="810"/>
        <v>0</v>
      </c>
      <c r="U455" s="6">
        <f t="shared" si="810"/>
        <v>0</v>
      </c>
      <c r="V455" s="6">
        <f t="shared" si="810"/>
        <v>0</v>
      </c>
      <c r="W455" s="6">
        <f t="shared" si="810"/>
        <v>42531.663843675196</v>
      </c>
      <c r="X455" s="6">
        <f t="shared" si="810"/>
        <v>296978.07746450254</v>
      </c>
      <c r="Y455" s="6">
        <f t="shared" si="810"/>
        <v>296978.07746450254</v>
      </c>
      <c r="Z455" s="6">
        <f t="shared" si="810"/>
        <v>58944.362598391053</v>
      </c>
      <c r="AA455" s="6">
        <f t="shared" si="810"/>
        <v>2976.9880100197506</v>
      </c>
      <c r="AB455" s="6">
        <f t="shared" si="810"/>
        <v>2976.9880100197506</v>
      </c>
      <c r="AC455" s="6">
        <f t="shared" si="810"/>
        <v>2976.9880100197506</v>
      </c>
      <c r="AD455" s="6">
        <f t="shared" si="810"/>
        <v>1193.0052774833939</v>
      </c>
      <c r="AE455" s="6">
        <f t="shared" si="810"/>
        <v>1760.1685493633913</v>
      </c>
      <c r="AF455" s="6">
        <f t="shared" si="810"/>
        <v>6297.4747244033933</v>
      </c>
      <c r="AG455" s="6">
        <f t="shared" si="810"/>
        <v>6297.4747244033933</v>
      </c>
      <c r="AH455" s="6">
        <f t="shared" si="810"/>
        <v>5209.7726307535104</v>
      </c>
      <c r="AI455" s="6">
        <f t="shared" si="810"/>
        <v>5209.7726307535104</v>
      </c>
      <c r="AJ455" s="6">
        <f t="shared" si="810"/>
        <v>5209.7726307535104</v>
      </c>
      <c r="AK455" s="6">
        <f t="shared" si="810"/>
        <v>5209.7726307535104</v>
      </c>
      <c r="AL455" s="6">
        <f t="shared" si="810"/>
        <v>5166.8872086705505</v>
      </c>
      <c r="AM455" s="6">
        <f t="shared" si="810"/>
        <v>5166.8872086705505</v>
      </c>
      <c r="AN455" s="6">
        <f t="shared" si="810"/>
        <v>5166.8872086705505</v>
      </c>
      <c r="AO455" s="6">
        <f t="shared" si="810"/>
        <v>5166.8872086705505</v>
      </c>
      <c r="AP455" s="6">
        <f t="shared" si="810"/>
        <v>784.24317164700005</v>
      </c>
      <c r="AQ455" s="6">
        <f t="shared" si="810"/>
        <v>784.24317164700005</v>
      </c>
      <c r="AR455" s="6">
        <f t="shared" si="810"/>
        <v>784.24317164700005</v>
      </c>
      <c r="AS455" s="6">
        <f t="shared" si="810"/>
        <v>784.24317164700005</v>
      </c>
      <c r="AT455" s="6">
        <f t="shared" si="810"/>
        <v>0</v>
      </c>
      <c r="AU455" s="6">
        <f t="shared" si="810"/>
        <v>0</v>
      </c>
      <c r="AV455" s="6">
        <f t="shared" si="810"/>
        <v>0</v>
      </c>
      <c r="AW455" s="6">
        <f t="shared" si="810"/>
        <v>0</v>
      </c>
      <c r="AX455" s="6">
        <f t="shared" si="810"/>
        <v>0</v>
      </c>
      <c r="AY455" s="6">
        <f t="shared" si="810"/>
        <v>0</v>
      </c>
      <c r="AZ455" s="6">
        <f t="shared" si="810"/>
        <v>0</v>
      </c>
      <c r="BA455" s="6">
        <f t="shared" si="810"/>
        <v>0</v>
      </c>
      <c r="BB455" s="6">
        <f t="shared" si="810"/>
        <v>0</v>
      </c>
      <c r="BC455" s="6">
        <f t="shared" si="810"/>
        <v>0</v>
      </c>
      <c r="BD455" s="6">
        <f t="shared" si="810"/>
        <v>0</v>
      </c>
      <c r="BE455" s="6">
        <f t="shared" si="810"/>
        <v>0</v>
      </c>
      <c r="BF455" s="6">
        <f t="shared" si="810"/>
        <v>0</v>
      </c>
      <c r="BG455" s="6">
        <f t="shared" si="810"/>
        <v>0</v>
      </c>
      <c r="BH455" s="6">
        <f t="shared" si="810"/>
        <v>0</v>
      </c>
      <c r="BI455" s="6">
        <f t="shared" si="810"/>
        <v>0</v>
      </c>
      <c r="BJ455" s="6">
        <f t="shared" si="810"/>
        <v>0</v>
      </c>
      <c r="BK455" s="6">
        <f t="shared" si="810"/>
        <v>0</v>
      </c>
      <c r="BL455" s="6">
        <f t="shared" si="810"/>
        <v>0</v>
      </c>
      <c r="BM455" s="6">
        <f t="shared" si="810"/>
        <v>0</v>
      </c>
      <c r="BN455" s="6">
        <f t="shared" si="810"/>
        <v>0</v>
      </c>
      <c r="BO455" s="6">
        <f t="shared" si="810"/>
        <v>0</v>
      </c>
      <c r="BP455" s="6">
        <f t="shared" si="810"/>
        <v>0</v>
      </c>
      <c r="BQ455" s="6">
        <f t="shared" si="810"/>
        <v>0</v>
      </c>
      <c r="BR455" s="6">
        <f t="shared" si="810"/>
        <v>0</v>
      </c>
      <c r="BS455" s="6">
        <f t="shared" si="810"/>
        <v>0</v>
      </c>
      <c r="BT455" s="6">
        <f t="shared" si="810"/>
        <v>0</v>
      </c>
      <c r="BU455" s="6">
        <f t="shared" ref="BU455:EF455" si="811">BU278</f>
        <v>0</v>
      </c>
      <c r="BV455" s="6">
        <f t="shared" si="811"/>
        <v>0</v>
      </c>
      <c r="BW455" s="6">
        <f t="shared" si="811"/>
        <v>0</v>
      </c>
      <c r="BX455" s="6">
        <f t="shared" si="811"/>
        <v>0</v>
      </c>
      <c r="BY455" s="6">
        <f t="shared" si="811"/>
        <v>0</v>
      </c>
      <c r="BZ455" s="6">
        <f t="shared" si="811"/>
        <v>0</v>
      </c>
      <c r="CA455" s="6">
        <f t="shared" si="811"/>
        <v>0</v>
      </c>
      <c r="CB455" s="6">
        <f t="shared" si="811"/>
        <v>0</v>
      </c>
      <c r="CC455" s="6">
        <f t="shared" si="811"/>
        <v>0</v>
      </c>
      <c r="CD455" s="6">
        <f t="shared" si="811"/>
        <v>0</v>
      </c>
      <c r="CE455" s="6">
        <f t="shared" si="811"/>
        <v>0</v>
      </c>
      <c r="CF455" s="6">
        <f t="shared" si="811"/>
        <v>0</v>
      </c>
      <c r="CG455" s="6">
        <f t="shared" si="811"/>
        <v>0</v>
      </c>
      <c r="CH455" s="6">
        <f t="shared" si="811"/>
        <v>0</v>
      </c>
      <c r="CI455" s="6">
        <f t="shared" si="811"/>
        <v>0</v>
      </c>
      <c r="CJ455" s="6">
        <f t="shared" si="811"/>
        <v>0</v>
      </c>
      <c r="CK455" s="6">
        <f t="shared" si="811"/>
        <v>0</v>
      </c>
      <c r="CL455" s="6">
        <f t="shared" si="811"/>
        <v>0</v>
      </c>
      <c r="CM455" s="6">
        <f t="shared" si="811"/>
        <v>0</v>
      </c>
      <c r="CN455" s="6">
        <f t="shared" si="811"/>
        <v>0</v>
      </c>
      <c r="CO455" s="6">
        <f t="shared" si="811"/>
        <v>0</v>
      </c>
      <c r="CP455" s="6">
        <f t="shared" si="811"/>
        <v>0</v>
      </c>
      <c r="CQ455" s="6">
        <f t="shared" si="811"/>
        <v>0</v>
      </c>
      <c r="CR455" s="6">
        <f t="shared" si="811"/>
        <v>0</v>
      </c>
      <c r="CS455" s="6">
        <f t="shared" si="811"/>
        <v>0</v>
      </c>
      <c r="CT455" s="6">
        <f t="shared" si="811"/>
        <v>0</v>
      </c>
      <c r="CU455" s="6">
        <f t="shared" si="811"/>
        <v>0</v>
      </c>
      <c r="CV455" s="6">
        <f t="shared" si="811"/>
        <v>0</v>
      </c>
      <c r="CW455" s="6">
        <f t="shared" si="811"/>
        <v>0</v>
      </c>
      <c r="CX455" s="6">
        <f t="shared" si="811"/>
        <v>0</v>
      </c>
      <c r="CY455" s="6">
        <f t="shared" si="811"/>
        <v>0</v>
      </c>
      <c r="CZ455" s="6">
        <f t="shared" si="811"/>
        <v>0</v>
      </c>
      <c r="DA455" s="6">
        <f t="shared" si="811"/>
        <v>0</v>
      </c>
      <c r="DB455" s="6">
        <f t="shared" si="811"/>
        <v>0</v>
      </c>
      <c r="DC455" s="6">
        <f t="shared" si="811"/>
        <v>0</v>
      </c>
      <c r="DD455" s="6">
        <f t="shared" si="811"/>
        <v>0</v>
      </c>
      <c r="DE455" s="6">
        <f t="shared" si="811"/>
        <v>0</v>
      </c>
      <c r="DF455" s="6">
        <f t="shared" si="811"/>
        <v>0</v>
      </c>
      <c r="DG455" s="6">
        <f t="shared" si="811"/>
        <v>0</v>
      </c>
      <c r="DH455" s="6">
        <f t="shared" si="811"/>
        <v>0</v>
      </c>
      <c r="DI455" s="6">
        <f t="shared" si="811"/>
        <v>0</v>
      </c>
      <c r="DJ455" s="6">
        <f t="shared" si="811"/>
        <v>0</v>
      </c>
      <c r="DK455" s="6">
        <f t="shared" si="811"/>
        <v>0</v>
      </c>
      <c r="DL455" s="6">
        <f t="shared" si="811"/>
        <v>0</v>
      </c>
      <c r="DM455" s="6">
        <f t="shared" si="811"/>
        <v>0</v>
      </c>
      <c r="DN455" s="6">
        <f t="shared" si="811"/>
        <v>0</v>
      </c>
      <c r="DO455" s="6">
        <f t="shared" si="811"/>
        <v>0</v>
      </c>
      <c r="DP455" s="6">
        <f t="shared" si="811"/>
        <v>0</v>
      </c>
      <c r="DQ455" s="6">
        <f t="shared" si="811"/>
        <v>0</v>
      </c>
      <c r="DR455" s="6">
        <f t="shared" si="811"/>
        <v>0</v>
      </c>
      <c r="DS455" s="6">
        <f t="shared" si="811"/>
        <v>0</v>
      </c>
      <c r="DT455" s="6">
        <f t="shared" si="811"/>
        <v>0</v>
      </c>
      <c r="DU455" s="6">
        <f t="shared" si="811"/>
        <v>0</v>
      </c>
      <c r="DV455" s="6">
        <f t="shared" si="811"/>
        <v>0</v>
      </c>
      <c r="DW455" s="6">
        <f t="shared" si="811"/>
        <v>0</v>
      </c>
      <c r="DX455" s="6">
        <f t="shared" si="811"/>
        <v>0</v>
      </c>
      <c r="DY455" s="6">
        <f t="shared" si="811"/>
        <v>0</v>
      </c>
      <c r="DZ455" s="6">
        <f t="shared" si="811"/>
        <v>0</v>
      </c>
      <c r="EA455" s="6">
        <f t="shared" si="811"/>
        <v>0</v>
      </c>
      <c r="EB455" s="6">
        <f t="shared" si="811"/>
        <v>0</v>
      </c>
      <c r="EC455" s="6">
        <f t="shared" si="811"/>
        <v>0</v>
      </c>
      <c r="ED455" s="6">
        <f t="shared" si="811"/>
        <v>0</v>
      </c>
      <c r="EE455" s="6">
        <f t="shared" si="811"/>
        <v>0</v>
      </c>
      <c r="EF455" s="6">
        <f t="shared" si="811"/>
        <v>0</v>
      </c>
      <c r="EG455" s="6">
        <f t="shared" ref="EG455:FA455" si="812">EG278</f>
        <v>0</v>
      </c>
      <c r="EH455" s="6">
        <f t="shared" si="812"/>
        <v>0</v>
      </c>
      <c r="EI455" s="6">
        <f t="shared" si="812"/>
        <v>0</v>
      </c>
      <c r="EJ455" s="6">
        <f t="shared" si="812"/>
        <v>0</v>
      </c>
      <c r="EK455" s="6">
        <f t="shared" si="812"/>
        <v>0</v>
      </c>
      <c r="EL455" s="6">
        <f t="shared" si="812"/>
        <v>0</v>
      </c>
      <c r="EM455" s="6">
        <f t="shared" si="812"/>
        <v>0</v>
      </c>
      <c r="EN455" s="6">
        <f t="shared" si="812"/>
        <v>0</v>
      </c>
      <c r="EO455" s="6">
        <f t="shared" si="812"/>
        <v>0</v>
      </c>
      <c r="EP455" s="6">
        <f t="shared" si="812"/>
        <v>0</v>
      </c>
      <c r="EQ455" s="6">
        <f t="shared" si="812"/>
        <v>0</v>
      </c>
      <c r="ER455" s="6">
        <f t="shared" si="812"/>
        <v>0</v>
      </c>
      <c r="ES455" s="6">
        <f t="shared" si="812"/>
        <v>0</v>
      </c>
      <c r="ET455" s="6">
        <f t="shared" si="812"/>
        <v>0</v>
      </c>
      <c r="EU455" s="6">
        <f t="shared" si="812"/>
        <v>0</v>
      </c>
      <c r="EV455" s="6">
        <f t="shared" si="812"/>
        <v>0</v>
      </c>
      <c r="EW455" s="6">
        <f t="shared" si="812"/>
        <v>0</v>
      </c>
      <c r="EX455" s="6">
        <f t="shared" si="812"/>
        <v>0</v>
      </c>
      <c r="EY455" s="6">
        <f t="shared" si="812"/>
        <v>0</v>
      </c>
      <c r="EZ455" s="6">
        <f t="shared" si="812"/>
        <v>0</v>
      </c>
      <c r="FA455" s="6">
        <f t="shared" si="812"/>
        <v>0</v>
      </c>
    </row>
  </sheetData>
  <conditionalFormatting sqref="I92:FA92 O67:FA68 H67:K68 L68 I194:FA195 H69:FA72 H75:FA77 H79:FA91 H194 G232:G234 G322:G324 H454:FA454 H456:FA1048576 H53:FA66 L38:FA52 EL376:FA376 H93:FA193 H1:FA37 H377:FA451 H195:FA375">
    <cfRule type="expression" dxfId="3" priority="13">
      <formula>G$4=$G$8</formula>
    </cfRule>
  </conditionalFormatting>
  <conditionalFormatting sqref="M67:N68">
    <cfRule type="expression" dxfId="2" priority="26">
      <formula>L$4=$G$8</formula>
    </cfRule>
  </conditionalFormatting>
  <conditionalFormatting sqref="H272:FA272">
    <cfRule type="cellIs" dxfId="1" priority="1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0" tint="-0.249977111117893"/>
  </sheetPr>
  <dimension ref="A1:DS215"/>
  <sheetViews>
    <sheetView showGridLines="0" tabSelected="1" zoomScale="80" zoomScaleNormal="80" workbookViewId="0">
      <pane xSplit="1" ySplit="6" topLeftCell="B115" activePane="bottomRight" state="frozen"/>
      <selection activeCell="I13" sqref="I13"/>
      <selection pane="topRight" activeCell="I13" sqref="I13"/>
      <selection pane="bottomLeft" activeCell="I13" sqref="I13"/>
      <selection pane="bottomRight" activeCell="A122" sqref="A122"/>
    </sheetView>
  </sheetViews>
  <sheetFormatPr defaultColWidth="8.81640625" defaultRowHeight="14.5" x14ac:dyDescent="0.35"/>
  <cols>
    <col min="1" max="1" width="44.453125" customWidth="1"/>
    <col min="2" max="14" width="13.453125" customWidth="1"/>
    <col min="15" max="38" width="13.81640625" customWidth="1"/>
    <col min="39" max="123" width="14" style="31" customWidth="1"/>
    <col min="124" max="16384" width="8.81640625" style="31"/>
  </cols>
  <sheetData>
    <row r="1" spans="1:123" x14ac:dyDescent="0.35">
      <c r="A1" s="30"/>
    </row>
    <row r="4" spans="1:123" x14ac:dyDescent="0.35">
      <c r="A4" s="32" t="s">
        <v>242</v>
      </c>
      <c r="B4" s="33">
        <v>43100</v>
      </c>
      <c r="C4" s="33">
        <v>43100</v>
      </c>
      <c r="D4" s="33">
        <v>43190</v>
      </c>
      <c r="E4" s="33">
        <v>43281</v>
      </c>
      <c r="F4" s="33">
        <v>43373</v>
      </c>
      <c r="G4" s="33">
        <v>43465</v>
      </c>
      <c r="H4" s="33">
        <v>43555</v>
      </c>
      <c r="I4" s="33">
        <v>43646</v>
      </c>
      <c r="J4" s="33">
        <v>43738</v>
      </c>
      <c r="K4" s="33">
        <v>43830</v>
      </c>
      <c r="L4" s="33">
        <v>43921</v>
      </c>
      <c r="M4" s="33">
        <v>44012</v>
      </c>
      <c r="N4" s="33">
        <v>44104</v>
      </c>
      <c r="O4" s="33">
        <v>44196</v>
      </c>
      <c r="P4" s="33">
        <v>44286</v>
      </c>
      <c r="Q4" s="33">
        <v>44377</v>
      </c>
      <c r="R4" s="33">
        <v>44469</v>
      </c>
      <c r="S4" s="33">
        <v>44561</v>
      </c>
      <c r="T4" s="33">
        <v>44651</v>
      </c>
      <c r="U4" s="33">
        <v>44742</v>
      </c>
      <c r="V4" s="33">
        <v>44834</v>
      </c>
      <c r="W4" s="33">
        <v>44926</v>
      </c>
      <c r="X4" s="33">
        <v>45016</v>
      </c>
      <c r="Y4" s="33">
        <v>45107</v>
      </c>
      <c r="Z4" s="33">
        <v>45199</v>
      </c>
      <c r="AA4" s="33">
        <v>45291</v>
      </c>
      <c r="AB4" s="33">
        <v>45382</v>
      </c>
      <c r="AC4" s="33">
        <v>45473</v>
      </c>
      <c r="AD4" s="33">
        <v>45565</v>
      </c>
      <c r="AE4" s="33">
        <v>45657</v>
      </c>
      <c r="AF4" s="33">
        <v>45747</v>
      </c>
      <c r="AG4" s="33">
        <v>45838</v>
      </c>
      <c r="AH4" s="33">
        <v>45930</v>
      </c>
      <c r="AI4" s="33">
        <v>46022</v>
      </c>
      <c r="AJ4" s="33">
        <v>46112</v>
      </c>
      <c r="AK4" s="33">
        <v>46203</v>
      </c>
      <c r="AL4" s="33">
        <v>46295</v>
      </c>
      <c r="AM4" s="33">
        <v>46387</v>
      </c>
      <c r="AN4" s="33">
        <v>46477</v>
      </c>
      <c r="AO4" s="33">
        <v>46568</v>
      </c>
      <c r="AP4" s="33">
        <v>46660</v>
      </c>
      <c r="AQ4" s="33">
        <v>46752</v>
      </c>
      <c r="AR4" s="33">
        <v>46843</v>
      </c>
      <c r="AS4" s="33">
        <v>46934</v>
      </c>
      <c r="AT4" s="33">
        <v>47026</v>
      </c>
      <c r="AU4" s="33">
        <v>47118</v>
      </c>
      <c r="AV4" s="33">
        <v>47208</v>
      </c>
      <c r="AW4" s="33">
        <v>47299</v>
      </c>
      <c r="AX4" s="33">
        <v>47391</v>
      </c>
      <c r="AY4" s="33">
        <v>47483</v>
      </c>
      <c r="AZ4" s="33">
        <v>47573</v>
      </c>
      <c r="BA4" s="33">
        <v>47664</v>
      </c>
      <c r="BB4" s="33">
        <v>47756</v>
      </c>
      <c r="BC4" s="33">
        <v>47848</v>
      </c>
      <c r="BD4" s="33">
        <v>47938</v>
      </c>
      <c r="BE4" s="33">
        <v>48029</v>
      </c>
      <c r="BF4" s="33">
        <v>48121</v>
      </c>
      <c r="BG4" s="33">
        <v>48213</v>
      </c>
      <c r="BH4" s="33">
        <v>48304</v>
      </c>
      <c r="BI4" s="33">
        <v>48395</v>
      </c>
      <c r="BJ4" s="33">
        <v>48487</v>
      </c>
      <c r="BK4" s="33">
        <v>48579</v>
      </c>
      <c r="BL4" s="33">
        <v>48669</v>
      </c>
      <c r="BM4" s="33">
        <v>48760</v>
      </c>
      <c r="BN4" s="33">
        <v>48852</v>
      </c>
      <c r="BO4" s="33">
        <v>48944</v>
      </c>
      <c r="BP4" s="33">
        <v>49034</v>
      </c>
      <c r="BQ4" s="33">
        <v>49125</v>
      </c>
      <c r="BR4" s="33">
        <v>49217</v>
      </c>
      <c r="BS4" s="33">
        <v>49309</v>
      </c>
      <c r="BT4" s="33">
        <v>49399</v>
      </c>
      <c r="BU4" s="33">
        <v>49490</v>
      </c>
      <c r="BV4" s="33">
        <v>49582</v>
      </c>
      <c r="BW4" s="33">
        <v>49674</v>
      </c>
      <c r="BX4" s="33">
        <v>49765</v>
      </c>
      <c r="BY4" s="33">
        <v>49856</v>
      </c>
      <c r="BZ4" s="33">
        <v>49948</v>
      </c>
      <c r="CA4" s="33">
        <v>50040</v>
      </c>
      <c r="CB4" s="33">
        <v>50130</v>
      </c>
      <c r="CC4" s="33">
        <v>50221</v>
      </c>
      <c r="CD4" s="33">
        <v>50313</v>
      </c>
      <c r="CE4" s="33">
        <v>50405</v>
      </c>
      <c r="CF4" s="33">
        <v>50495</v>
      </c>
      <c r="CG4" s="33">
        <v>50586</v>
      </c>
      <c r="CH4" s="33">
        <v>50678</v>
      </c>
      <c r="CI4" s="33">
        <v>50770</v>
      </c>
      <c r="CJ4" s="33">
        <v>50860</v>
      </c>
      <c r="CK4" s="33">
        <v>50951</v>
      </c>
      <c r="CL4" s="33">
        <v>51043</v>
      </c>
      <c r="CM4" s="33">
        <v>51135</v>
      </c>
      <c r="CN4" s="33">
        <v>51226</v>
      </c>
      <c r="CO4" s="33">
        <v>51317</v>
      </c>
      <c r="CP4" s="33">
        <v>51409</v>
      </c>
      <c r="CQ4" s="33">
        <v>51501</v>
      </c>
      <c r="CR4" s="33">
        <v>51591</v>
      </c>
      <c r="CS4" s="33">
        <v>51682</v>
      </c>
      <c r="CT4" s="33">
        <v>51774</v>
      </c>
      <c r="CU4" s="33">
        <v>51866</v>
      </c>
      <c r="CV4" s="33">
        <v>51956</v>
      </c>
      <c r="CW4" s="33">
        <v>52047</v>
      </c>
      <c r="CX4" s="33">
        <v>52139</v>
      </c>
      <c r="CY4" s="33">
        <v>52231</v>
      </c>
      <c r="CZ4" s="33">
        <v>52321</v>
      </c>
      <c r="DA4" s="33">
        <v>52412</v>
      </c>
      <c r="DB4" s="33">
        <v>52504</v>
      </c>
      <c r="DC4" s="33">
        <v>52596</v>
      </c>
      <c r="DD4" s="33">
        <v>52687</v>
      </c>
      <c r="DE4" s="33">
        <v>52778</v>
      </c>
      <c r="DF4" s="33">
        <v>52870</v>
      </c>
      <c r="DG4" s="33">
        <v>52962</v>
      </c>
      <c r="DH4" s="33">
        <v>53052</v>
      </c>
      <c r="DI4" s="33">
        <v>53143</v>
      </c>
      <c r="DJ4" s="33">
        <v>53235</v>
      </c>
      <c r="DK4" s="33">
        <v>53327</v>
      </c>
      <c r="DL4" s="33">
        <v>53417</v>
      </c>
      <c r="DM4" s="33">
        <v>53508</v>
      </c>
      <c r="DN4" s="33">
        <v>53600</v>
      </c>
      <c r="DO4" s="33">
        <v>53692</v>
      </c>
      <c r="DP4" s="33">
        <v>53782</v>
      </c>
      <c r="DQ4" s="33">
        <v>53873</v>
      </c>
      <c r="DR4" s="33">
        <v>53965</v>
      </c>
      <c r="DS4" s="33">
        <v>54057</v>
      </c>
    </row>
    <row r="5" spans="1:123" x14ac:dyDescent="0.35">
      <c r="A5" t="s">
        <v>243</v>
      </c>
      <c r="B5" s="34" t="s">
        <v>0</v>
      </c>
      <c r="C5" s="34">
        <v>0</v>
      </c>
      <c r="D5" s="34">
        <v>1</v>
      </c>
      <c r="E5" s="34">
        <v>2</v>
      </c>
      <c r="F5" s="34">
        <v>3</v>
      </c>
      <c r="G5" s="34">
        <v>4</v>
      </c>
      <c r="H5" s="34">
        <v>5</v>
      </c>
      <c r="I5" s="34">
        <v>6</v>
      </c>
      <c r="J5" s="34">
        <v>7</v>
      </c>
      <c r="K5" s="34">
        <v>8</v>
      </c>
      <c r="L5" s="34">
        <v>9</v>
      </c>
      <c r="M5" s="34">
        <v>10</v>
      </c>
      <c r="N5" s="34">
        <v>11</v>
      </c>
      <c r="O5" s="34">
        <v>12</v>
      </c>
      <c r="P5" s="34">
        <v>13</v>
      </c>
      <c r="Q5" s="34">
        <v>14</v>
      </c>
      <c r="R5" s="34">
        <v>15</v>
      </c>
      <c r="S5" s="34">
        <v>16</v>
      </c>
      <c r="T5" s="34">
        <v>17</v>
      </c>
      <c r="U5" s="34">
        <v>18</v>
      </c>
      <c r="V5" s="34">
        <v>19</v>
      </c>
      <c r="W5" s="34">
        <v>20</v>
      </c>
      <c r="X5" s="34">
        <v>21</v>
      </c>
      <c r="Y5" s="34">
        <v>22</v>
      </c>
      <c r="Z5" s="34">
        <v>23</v>
      </c>
      <c r="AA5" s="34">
        <v>24</v>
      </c>
      <c r="AB5" s="34">
        <v>25</v>
      </c>
      <c r="AC5" s="34">
        <v>26</v>
      </c>
      <c r="AD5" s="34">
        <v>27</v>
      </c>
      <c r="AE5" s="34">
        <v>28</v>
      </c>
      <c r="AF5" s="34">
        <v>29</v>
      </c>
      <c r="AG5" s="34">
        <v>30</v>
      </c>
      <c r="AH5" s="34">
        <v>31</v>
      </c>
      <c r="AI5" s="34">
        <v>32</v>
      </c>
      <c r="AJ5" s="34">
        <v>33</v>
      </c>
      <c r="AK5" s="34">
        <v>34</v>
      </c>
      <c r="AL5" s="34">
        <v>35</v>
      </c>
      <c r="AM5" s="34">
        <v>36</v>
      </c>
      <c r="AN5" s="34">
        <v>37</v>
      </c>
      <c r="AO5" s="34">
        <v>38</v>
      </c>
      <c r="AP5" s="34">
        <v>39</v>
      </c>
      <c r="AQ5" s="34">
        <v>40</v>
      </c>
      <c r="AR5" s="34">
        <v>41</v>
      </c>
      <c r="AS5" s="34">
        <v>42</v>
      </c>
      <c r="AT5" s="34">
        <v>43</v>
      </c>
      <c r="AU5" s="34">
        <v>44</v>
      </c>
      <c r="AV5" s="34">
        <v>45</v>
      </c>
      <c r="AW5" s="34">
        <v>46</v>
      </c>
      <c r="AX5" s="34">
        <v>47</v>
      </c>
      <c r="AY5" s="34">
        <v>48</v>
      </c>
      <c r="AZ5" s="34">
        <v>49</v>
      </c>
      <c r="BA5" s="34">
        <v>50</v>
      </c>
      <c r="BB5" s="34">
        <v>51</v>
      </c>
      <c r="BC5" s="34">
        <v>52</v>
      </c>
      <c r="BD5" s="34">
        <v>53</v>
      </c>
      <c r="BE5" s="34">
        <v>54</v>
      </c>
      <c r="BF5" s="34">
        <v>55</v>
      </c>
      <c r="BG5" s="34">
        <v>56</v>
      </c>
      <c r="BH5" s="34">
        <v>57</v>
      </c>
      <c r="BI5" s="34">
        <v>58</v>
      </c>
      <c r="BJ5" s="34">
        <v>59</v>
      </c>
      <c r="BK5" s="34">
        <v>60</v>
      </c>
      <c r="BL5" s="34">
        <v>61</v>
      </c>
      <c r="BM5" s="34">
        <v>62</v>
      </c>
      <c r="BN5" s="34">
        <v>63</v>
      </c>
      <c r="BO5" s="34">
        <v>64</v>
      </c>
      <c r="BP5" s="34">
        <v>65</v>
      </c>
      <c r="BQ5" s="34">
        <v>66</v>
      </c>
      <c r="BR5" s="34">
        <v>67</v>
      </c>
      <c r="BS5" s="34">
        <v>68</v>
      </c>
      <c r="BT5" s="34">
        <v>69</v>
      </c>
      <c r="BU5" s="34">
        <v>70</v>
      </c>
      <c r="BV5" s="34">
        <v>71</v>
      </c>
      <c r="BW5" s="34">
        <v>72</v>
      </c>
      <c r="BX5" s="34">
        <v>73</v>
      </c>
      <c r="BY5" s="34">
        <v>74</v>
      </c>
      <c r="BZ5" s="34">
        <v>75</v>
      </c>
      <c r="CA5" s="34">
        <v>76</v>
      </c>
      <c r="CB5" s="34">
        <v>77</v>
      </c>
      <c r="CC5" s="34">
        <v>78</v>
      </c>
      <c r="CD5" s="34">
        <v>79</v>
      </c>
      <c r="CE5" s="34">
        <v>80</v>
      </c>
      <c r="CF5" s="34">
        <v>81</v>
      </c>
      <c r="CG5" s="34">
        <v>82</v>
      </c>
      <c r="CH5" s="34">
        <v>83</v>
      </c>
      <c r="CI5" s="34">
        <v>84</v>
      </c>
      <c r="CJ5" s="34">
        <v>85</v>
      </c>
      <c r="CK5" s="34">
        <v>86</v>
      </c>
      <c r="CL5" s="34">
        <v>87</v>
      </c>
      <c r="CM5" s="34">
        <v>88</v>
      </c>
      <c r="CN5" s="34">
        <v>89</v>
      </c>
      <c r="CO5" s="34">
        <v>90</v>
      </c>
      <c r="CP5" s="34">
        <v>91</v>
      </c>
      <c r="CQ5" s="34">
        <v>92</v>
      </c>
      <c r="CR5" s="34">
        <v>93</v>
      </c>
      <c r="CS5" s="34">
        <v>94</v>
      </c>
      <c r="CT5" s="34">
        <v>95</v>
      </c>
      <c r="CU5" s="34">
        <v>96</v>
      </c>
      <c r="CV5" s="34">
        <v>97</v>
      </c>
      <c r="CW5" s="34">
        <v>98</v>
      </c>
      <c r="CX5" s="34">
        <v>99</v>
      </c>
      <c r="CY5" s="34">
        <v>100</v>
      </c>
      <c r="CZ5" s="34">
        <v>101</v>
      </c>
      <c r="DA5" s="34">
        <v>102</v>
      </c>
      <c r="DB5" s="34">
        <v>103</v>
      </c>
      <c r="DC5" s="34">
        <v>104</v>
      </c>
      <c r="DD5" s="34">
        <v>105</v>
      </c>
      <c r="DE5" s="34">
        <v>106</v>
      </c>
      <c r="DF5" s="34">
        <v>107</v>
      </c>
      <c r="DG5" s="34">
        <v>108</v>
      </c>
      <c r="DH5" s="34">
        <v>109</v>
      </c>
      <c r="DI5" s="34">
        <v>110</v>
      </c>
      <c r="DJ5" s="34">
        <v>111</v>
      </c>
      <c r="DK5" s="34">
        <v>112</v>
      </c>
      <c r="DL5" s="34">
        <v>113</v>
      </c>
      <c r="DM5" s="34">
        <v>114</v>
      </c>
      <c r="DN5" s="34">
        <v>115</v>
      </c>
      <c r="DO5" s="34">
        <v>116</v>
      </c>
      <c r="DP5" s="34">
        <v>117</v>
      </c>
      <c r="DQ5" s="34">
        <v>118</v>
      </c>
      <c r="DR5" s="34">
        <v>119</v>
      </c>
      <c r="DS5" s="34">
        <v>120</v>
      </c>
    </row>
    <row r="6" spans="1:123" x14ac:dyDescent="0.35">
      <c r="A6" t="s">
        <v>244</v>
      </c>
      <c r="B6" s="34"/>
      <c r="C6" s="34">
        <v>1</v>
      </c>
      <c r="D6" s="34">
        <v>1</v>
      </c>
      <c r="E6" s="34">
        <v>1</v>
      </c>
      <c r="F6" s="34">
        <v>1</v>
      </c>
      <c r="G6" s="34">
        <v>1</v>
      </c>
      <c r="H6" s="34">
        <v>1</v>
      </c>
      <c r="I6" s="34">
        <v>1</v>
      </c>
      <c r="J6" s="34">
        <v>1</v>
      </c>
      <c r="K6" s="34">
        <v>1</v>
      </c>
      <c r="L6" s="34">
        <v>1</v>
      </c>
      <c r="M6" s="34">
        <v>1</v>
      </c>
      <c r="N6" s="34">
        <v>1</v>
      </c>
      <c r="O6" s="34">
        <v>1</v>
      </c>
      <c r="P6" s="34">
        <v>1</v>
      </c>
      <c r="Q6" s="34">
        <v>1</v>
      </c>
      <c r="R6" s="34">
        <v>1</v>
      </c>
      <c r="S6" s="34">
        <v>1</v>
      </c>
      <c r="T6" s="34">
        <v>1</v>
      </c>
      <c r="U6" s="34">
        <v>1</v>
      </c>
      <c r="V6" s="34">
        <v>1</v>
      </c>
      <c r="W6" s="34">
        <v>1</v>
      </c>
      <c r="X6" s="34">
        <v>1</v>
      </c>
      <c r="Y6" s="34">
        <v>1</v>
      </c>
      <c r="Z6" s="34">
        <v>1</v>
      </c>
      <c r="AA6" s="34">
        <v>1</v>
      </c>
      <c r="AB6" s="34">
        <v>1</v>
      </c>
      <c r="AC6" s="34">
        <v>1</v>
      </c>
      <c r="AD6" s="34">
        <v>1</v>
      </c>
      <c r="AE6" s="34">
        <v>1</v>
      </c>
      <c r="AF6" s="34">
        <v>1</v>
      </c>
      <c r="AG6" s="34">
        <v>1</v>
      </c>
      <c r="AH6" s="34">
        <v>1</v>
      </c>
      <c r="AI6" s="34">
        <v>1</v>
      </c>
      <c r="AJ6" s="34">
        <v>1</v>
      </c>
      <c r="AK6" s="34">
        <v>1</v>
      </c>
      <c r="AL6" s="34">
        <v>1</v>
      </c>
      <c r="AM6" s="34">
        <v>1</v>
      </c>
      <c r="AN6" s="34">
        <v>1</v>
      </c>
      <c r="AO6" s="34">
        <v>1</v>
      </c>
      <c r="AP6" s="34">
        <v>1</v>
      </c>
      <c r="AQ6" s="34">
        <v>1</v>
      </c>
      <c r="AR6" s="34">
        <v>1</v>
      </c>
      <c r="AS6" s="34">
        <v>1</v>
      </c>
      <c r="AT6" s="34">
        <v>1</v>
      </c>
      <c r="AU6" s="34">
        <v>1</v>
      </c>
      <c r="AV6" s="34">
        <v>1</v>
      </c>
      <c r="AW6" s="34">
        <v>1</v>
      </c>
      <c r="AX6" s="34">
        <v>1</v>
      </c>
      <c r="AY6" s="34">
        <v>1</v>
      </c>
      <c r="AZ6" s="34">
        <v>1</v>
      </c>
      <c r="BA6" s="34">
        <v>1</v>
      </c>
      <c r="BB6" s="34">
        <v>1</v>
      </c>
      <c r="BC6" s="34">
        <v>1</v>
      </c>
      <c r="BD6" s="34">
        <v>1</v>
      </c>
      <c r="BE6" s="34">
        <v>1</v>
      </c>
      <c r="BF6" s="34">
        <v>1</v>
      </c>
      <c r="BG6" s="34">
        <v>1</v>
      </c>
      <c r="BH6" s="34">
        <v>1</v>
      </c>
      <c r="BI6" s="34">
        <v>1</v>
      </c>
      <c r="BJ6" s="34">
        <v>1</v>
      </c>
      <c r="BK6" s="34">
        <v>1</v>
      </c>
      <c r="BL6" s="34">
        <v>1</v>
      </c>
      <c r="BM6" s="34">
        <v>1</v>
      </c>
      <c r="BN6" s="34">
        <v>1</v>
      </c>
      <c r="BO6" s="34">
        <v>1</v>
      </c>
      <c r="BP6" s="34">
        <v>1</v>
      </c>
      <c r="BQ6" s="34">
        <v>1</v>
      </c>
      <c r="BR6" s="34">
        <v>1</v>
      </c>
      <c r="BS6" s="34">
        <v>1</v>
      </c>
      <c r="BT6" s="34">
        <v>1</v>
      </c>
      <c r="BU6" s="34">
        <v>1</v>
      </c>
      <c r="BV6" s="34">
        <v>1</v>
      </c>
      <c r="BW6" s="34">
        <v>1</v>
      </c>
      <c r="BX6" s="34">
        <v>1</v>
      </c>
      <c r="BY6" s="34">
        <v>1</v>
      </c>
      <c r="BZ6" s="34">
        <v>1</v>
      </c>
      <c r="CA6" s="34">
        <v>1</v>
      </c>
      <c r="CB6" s="34">
        <v>1</v>
      </c>
      <c r="CC6" s="34">
        <v>1</v>
      </c>
      <c r="CD6" s="34">
        <v>1</v>
      </c>
      <c r="CE6" s="34">
        <v>1</v>
      </c>
      <c r="CF6" s="34">
        <v>1</v>
      </c>
      <c r="CG6" s="34">
        <v>1</v>
      </c>
      <c r="CH6" s="34">
        <v>1</v>
      </c>
      <c r="CI6" s="34">
        <v>1</v>
      </c>
      <c r="CJ6" s="34">
        <v>1</v>
      </c>
      <c r="CK6" s="34">
        <v>1</v>
      </c>
      <c r="CL6" s="34">
        <v>1</v>
      </c>
      <c r="CM6" s="34">
        <v>1</v>
      </c>
      <c r="CN6" s="34">
        <v>1</v>
      </c>
      <c r="CO6" s="34">
        <v>1</v>
      </c>
      <c r="CP6" s="34">
        <v>1</v>
      </c>
      <c r="CQ6" s="34">
        <v>1</v>
      </c>
      <c r="CR6" s="34">
        <v>1</v>
      </c>
      <c r="CS6" s="34">
        <v>1</v>
      </c>
      <c r="CT6" s="34">
        <v>1</v>
      </c>
      <c r="CU6" s="34">
        <v>1</v>
      </c>
      <c r="CV6" s="34">
        <v>1</v>
      </c>
      <c r="CW6" s="34">
        <v>1</v>
      </c>
      <c r="CX6" s="34">
        <v>1</v>
      </c>
      <c r="CY6" s="34">
        <v>1</v>
      </c>
      <c r="CZ6" s="34">
        <v>0</v>
      </c>
      <c r="DA6" s="34">
        <v>0</v>
      </c>
      <c r="DB6" s="34">
        <v>0</v>
      </c>
      <c r="DC6" s="34">
        <v>0</v>
      </c>
      <c r="DD6" s="34">
        <v>0</v>
      </c>
      <c r="DE6" s="34">
        <v>0</v>
      </c>
      <c r="DF6" s="34">
        <v>0</v>
      </c>
      <c r="DG6" s="34">
        <v>0</v>
      </c>
      <c r="DH6" s="34">
        <v>0</v>
      </c>
      <c r="DI6" s="34">
        <v>0</v>
      </c>
      <c r="DJ6" s="34">
        <v>0</v>
      </c>
      <c r="DK6" s="34">
        <v>0</v>
      </c>
      <c r="DL6" s="34">
        <v>0</v>
      </c>
      <c r="DM6" s="34">
        <v>0</v>
      </c>
      <c r="DN6" s="34">
        <v>0</v>
      </c>
      <c r="DO6" s="34">
        <v>0</v>
      </c>
      <c r="DP6" s="34">
        <v>0</v>
      </c>
      <c r="DQ6" s="34">
        <v>0</v>
      </c>
      <c r="DR6" s="34">
        <v>0</v>
      </c>
      <c r="DS6" s="34">
        <v>0</v>
      </c>
    </row>
    <row r="7" spans="1:123" x14ac:dyDescent="0.35"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</row>
    <row r="8" spans="1:123" s="36" customFormat="1" x14ac:dyDescent="0.35">
      <c r="A8" s="35" t="s">
        <v>245</v>
      </c>
      <c r="I8" s="37"/>
      <c r="J8" s="37"/>
    </row>
    <row r="9" spans="1:123" s="36" customFormat="1" x14ac:dyDescent="0.35">
      <c r="I9" s="37"/>
      <c r="J9" s="37"/>
    </row>
    <row r="10" spans="1:123" s="36" customFormat="1" x14ac:dyDescent="0.35">
      <c r="A10" s="36" t="s">
        <v>246</v>
      </c>
      <c r="B10" s="38">
        <v>0</v>
      </c>
      <c r="C10" s="38">
        <v>2611268.35</v>
      </c>
      <c r="D10" s="38">
        <v>2611268.35</v>
      </c>
      <c r="E10" s="38">
        <v>1930023.3168887501</v>
      </c>
      <c r="F10" s="38">
        <v>1603255.3287025001</v>
      </c>
      <c r="G10" s="38">
        <v>1276487.3405162501</v>
      </c>
      <c r="H10" s="38">
        <v>949719.35233000014</v>
      </c>
      <c r="I10" s="38">
        <v>862581.22214700014</v>
      </c>
      <c r="J10" s="38">
        <v>775443.09196400014</v>
      </c>
      <c r="K10" s="38">
        <v>688304.96178100014</v>
      </c>
      <c r="L10" s="38">
        <v>601166.83159800014</v>
      </c>
      <c r="M10" s="38">
        <v>548883.9534882002</v>
      </c>
      <c r="N10" s="38">
        <v>496601.07537840027</v>
      </c>
      <c r="O10" s="38">
        <v>444318.19726860028</v>
      </c>
      <c r="P10" s="38">
        <v>392035.3191588003</v>
      </c>
      <c r="Q10" s="38">
        <v>360665.59229292028</v>
      </c>
      <c r="R10" s="38">
        <v>329295.86542704026</v>
      </c>
      <c r="S10" s="38">
        <v>297926.13856116025</v>
      </c>
      <c r="T10" s="38">
        <v>266556.41169528023</v>
      </c>
      <c r="U10" s="38">
        <v>235186.68482940021</v>
      </c>
      <c r="V10" s="38">
        <v>203816.95796352022</v>
      </c>
      <c r="W10" s="38">
        <v>172447.23109764024</v>
      </c>
      <c r="X10" s="38">
        <v>141077.50423176025</v>
      </c>
      <c r="Y10" s="38">
        <v>125392.64079882024</v>
      </c>
      <c r="Z10" s="38">
        <v>109707.77736588023</v>
      </c>
      <c r="AA10" s="38">
        <v>94022.913932940224</v>
      </c>
      <c r="AB10" s="38">
        <v>78338.050500000216</v>
      </c>
      <c r="AC10" s="38">
        <v>78338.050500000216</v>
      </c>
      <c r="AD10" s="38">
        <v>78338.050500000216</v>
      </c>
      <c r="AE10" s="38">
        <v>78338.050500000216</v>
      </c>
      <c r="AF10" s="38">
        <v>78338.050500000216</v>
      </c>
      <c r="AG10" s="38">
        <v>78338.050500000216</v>
      </c>
      <c r="AH10" s="38">
        <v>78338.050500000216</v>
      </c>
      <c r="AI10" s="38">
        <v>78338.050500000216</v>
      </c>
      <c r="AJ10" s="38">
        <v>78338.050500000216</v>
      </c>
      <c r="AK10" s="38">
        <v>78338.050500000216</v>
      </c>
      <c r="AL10" s="38">
        <v>78338.050500000216</v>
      </c>
      <c r="AM10" s="38">
        <v>78338.050500000216</v>
      </c>
      <c r="AN10" s="38">
        <v>78338.050500000216</v>
      </c>
      <c r="AO10" s="38">
        <v>78338.050500000216</v>
      </c>
      <c r="AP10" s="38">
        <v>78338.050500000216</v>
      </c>
      <c r="AQ10" s="38">
        <v>78338.050500000216</v>
      </c>
      <c r="AR10" s="38">
        <v>78338.050500000216</v>
      </c>
      <c r="AS10" s="38">
        <v>78338.050500000216</v>
      </c>
      <c r="AT10" s="38">
        <v>78338.050500000216</v>
      </c>
      <c r="AU10" s="38">
        <v>78338.050500000216</v>
      </c>
      <c r="AV10" s="38">
        <v>78338.050500000216</v>
      </c>
      <c r="AW10" s="38">
        <v>78338.050500000216</v>
      </c>
      <c r="AX10" s="38">
        <v>78338.050500000216</v>
      </c>
      <c r="AY10" s="38">
        <v>78338.050500000216</v>
      </c>
      <c r="AZ10" s="38">
        <v>78338.050500000216</v>
      </c>
      <c r="BA10" s="38">
        <v>78338.050500000216</v>
      </c>
      <c r="BB10" s="38">
        <v>78338.050500000216</v>
      </c>
      <c r="BC10" s="38">
        <v>78338.050500000216</v>
      </c>
      <c r="BD10" s="38">
        <v>78338.050500000216</v>
      </c>
      <c r="BE10" s="38">
        <v>78338.050500000216</v>
      </c>
      <c r="BF10" s="38">
        <v>78338.050500000216</v>
      </c>
      <c r="BG10" s="38">
        <v>78338.050500000216</v>
      </c>
      <c r="BH10" s="38">
        <v>78338.050500000216</v>
      </c>
      <c r="BI10" s="38">
        <v>78338.050500000216</v>
      </c>
      <c r="BJ10" s="38">
        <v>78338.050500000216</v>
      </c>
      <c r="BK10" s="38">
        <v>78338.050500000216</v>
      </c>
      <c r="BL10" s="38">
        <v>78338.050500000216</v>
      </c>
      <c r="BM10" s="38">
        <v>78338.050500000216</v>
      </c>
      <c r="BN10" s="38">
        <v>78338.050500000216</v>
      </c>
      <c r="BO10" s="38">
        <v>78338.050500000216</v>
      </c>
      <c r="BP10" s="38">
        <v>78338.050500000216</v>
      </c>
      <c r="BQ10" s="38">
        <v>78338.050500000216</v>
      </c>
      <c r="BR10" s="38">
        <v>78338.050500000216</v>
      </c>
      <c r="BS10" s="38">
        <v>78338.050500000216</v>
      </c>
      <c r="BT10" s="38">
        <v>78338.050500000216</v>
      </c>
      <c r="BU10" s="38">
        <v>78338.050500000216</v>
      </c>
      <c r="BV10" s="38">
        <v>78338.050500000216</v>
      </c>
      <c r="BW10" s="38">
        <v>78338.050500000216</v>
      </c>
      <c r="BX10" s="38">
        <v>78338.050500000216</v>
      </c>
      <c r="BY10" s="38">
        <v>78338.050500000216</v>
      </c>
      <c r="BZ10" s="38">
        <v>78338.050500000216</v>
      </c>
      <c r="CA10" s="38">
        <v>78338.050500000216</v>
      </c>
      <c r="CB10" s="38">
        <v>78338.050500000216</v>
      </c>
      <c r="CC10" s="38">
        <v>78338.050500000216</v>
      </c>
      <c r="CD10" s="38">
        <v>78338.050500000216</v>
      </c>
      <c r="CE10" s="38">
        <v>78338.050500000216</v>
      </c>
      <c r="CF10" s="38">
        <v>78338.050500000216</v>
      </c>
      <c r="CG10" s="38">
        <v>78338.050500000216</v>
      </c>
      <c r="CH10" s="38">
        <v>78338.050500000216</v>
      </c>
      <c r="CI10" s="38">
        <v>78338.050500000216</v>
      </c>
      <c r="CJ10" s="38">
        <v>78338.050500000216</v>
      </c>
      <c r="CK10" s="38">
        <v>78338.050500000216</v>
      </c>
      <c r="CL10" s="38">
        <v>78338.050500000216</v>
      </c>
      <c r="CM10" s="38">
        <v>78338.050500000216</v>
      </c>
      <c r="CN10" s="38">
        <v>78338.050500000216</v>
      </c>
      <c r="CO10" s="38">
        <v>78338.050500000216</v>
      </c>
      <c r="CP10" s="38">
        <v>78338.050500000216</v>
      </c>
      <c r="CQ10" s="38">
        <v>78338.050500000216</v>
      </c>
      <c r="CR10" s="38">
        <v>78338.050500000216</v>
      </c>
      <c r="CS10" s="38">
        <v>78338.050500000216</v>
      </c>
      <c r="CT10" s="38">
        <v>78338.050500000216</v>
      </c>
      <c r="CU10" s="38">
        <v>78338.050500000216</v>
      </c>
      <c r="CV10" s="38">
        <v>78338.050500000216</v>
      </c>
      <c r="CW10" s="38">
        <v>78338.050500000216</v>
      </c>
      <c r="CX10" s="38">
        <v>78338.050500000216</v>
      </c>
      <c r="CY10" s="38">
        <v>78338.050500000216</v>
      </c>
      <c r="CZ10" s="38">
        <v>78338.050500000216</v>
      </c>
      <c r="DA10" s="38">
        <v>78338.050500000216</v>
      </c>
      <c r="DB10" s="38">
        <v>78338.050500000216</v>
      </c>
      <c r="DC10" s="38">
        <v>78338.050500000216</v>
      </c>
      <c r="DD10" s="38">
        <v>78338.050500000216</v>
      </c>
      <c r="DE10" s="38">
        <v>78338.050500000216</v>
      </c>
      <c r="DF10" s="38">
        <v>78338.050500000216</v>
      </c>
      <c r="DG10" s="38">
        <v>78338.050500000216</v>
      </c>
      <c r="DH10" s="38">
        <v>78338.050500000216</v>
      </c>
      <c r="DI10" s="38">
        <v>78338.050500000216</v>
      </c>
      <c r="DJ10" s="38">
        <v>78338.050500000216</v>
      </c>
      <c r="DK10" s="38">
        <v>78338.050500000216</v>
      </c>
      <c r="DL10" s="38">
        <v>78338.050500000216</v>
      </c>
      <c r="DM10" s="38">
        <v>78338.050500000216</v>
      </c>
      <c r="DN10" s="38">
        <v>78338.050500000216</v>
      </c>
      <c r="DO10" s="38">
        <v>78338.050500000216</v>
      </c>
      <c r="DP10" s="38">
        <v>78338.050500000216</v>
      </c>
      <c r="DQ10" s="38">
        <v>78338.050500000216</v>
      </c>
      <c r="DR10" s="38">
        <v>78338.050500000216</v>
      </c>
      <c r="DS10" s="38">
        <v>78338.050500000216</v>
      </c>
    </row>
    <row r="11" spans="1:123" s="36" customFormat="1" x14ac:dyDescent="0.35">
      <c r="A11" s="36" t="s">
        <v>247</v>
      </c>
      <c r="B11" s="38">
        <v>2611268.35</v>
      </c>
      <c r="C11" s="38">
        <v>0</v>
      </c>
      <c r="D11" s="38">
        <v>0</v>
      </c>
      <c r="E11" s="38">
        <v>0</v>
      </c>
      <c r="F11" s="38">
        <v>0</v>
      </c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8">
        <v>0</v>
      </c>
      <c r="AG11" s="38">
        <v>0</v>
      </c>
      <c r="AH11" s="38">
        <v>0</v>
      </c>
      <c r="AI11" s="38">
        <v>0</v>
      </c>
      <c r="AJ11" s="38">
        <v>0</v>
      </c>
      <c r="AK11" s="38">
        <v>0</v>
      </c>
      <c r="AL11" s="38">
        <v>0</v>
      </c>
      <c r="AM11" s="38">
        <v>0</v>
      </c>
      <c r="AN11" s="38">
        <v>0</v>
      </c>
      <c r="AO11" s="38">
        <v>0</v>
      </c>
      <c r="AP11" s="38">
        <v>0</v>
      </c>
      <c r="AQ11" s="38">
        <v>0</v>
      </c>
      <c r="AR11" s="38">
        <v>0</v>
      </c>
      <c r="AS11" s="38">
        <v>0</v>
      </c>
      <c r="AT11" s="38">
        <v>0</v>
      </c>
      <c r="AU11" s="38">
        <v>0</v>
      </c>
      <c r="AV11" s="38">
        <v>0</v>
      </c>
      <c r="AW11" s="38">
        <v>0</v>
      </c>
      <c r="AX11" s="38">
        <v>0</v>
      </c>
      <c r="AY11" s="38">
        <v>0</v>
      </c>
      <c r="AZ11" s="38">
        <v>0</v>
      </c>
      <c r="BA11" s="38">
        <v>0</v>
      </c>
      <c r="BB11" s="38">
        <v>0</v>
      </c>
      <c r="BC11" s="38">
        <v>0</v>
      </c>
      <c r="BD11" s="38">
        <v>0</v>
      </c>
      <c r="BE11" s="38">
        <v>0</v>
      </c>
      <c r="BF11" s="38">
        <v>0</v>
      </c>
      <c r="BG11" s="38">
        <v>0</v>
      </c>
      <c r="BH11" s="38">
        <v>0</v>
      </c>
      <c r="BI11" s="38">
        <v>0</v>
      </c>
      <c r="BJ11" s="38">
        <v>0</v>
      </c>
      <c r="BK11" s="38">
        <v>0</v>
      </c>
      <c r="BL11" s="38">
        <v>0</v>
      </c>
      <c r="BM11" s="38">
        <v>0</v>
      </c>
      <c r="BN11" s="38">
        <v>0</v>
      </c>
      <c r="BO11" s="38">
        <v>0</v>
      </c>
      <c r="BP11" s="38">
        <v>0</v>
      </c>
      <c r="BQ11" s="38">
        <v>0</v>
      </c>
      <c r="BR11" s="38">
        <v>0</v>
      </c>
      <c r="BS11" s="38">
        <v>0</v>
      </c>
      <c r="BT11" s="38">
        <v>0</v>
      </c>
      <c r="BU11" s="38">
        <v>0</v>
      </c>
      <c r="BV11" s="38">
        <v>0</v>
      </c>
      <c r="BW11" s="38">
        <v>0</v>
      </c>
      <c r="BX11" s="38">
        <v>0</v>
      </c>
      <c r="BY11" s="38">
        <v>0</v>
      </c>
      <c r="BZ11" s="38">
        <v>0</v>
      </c>
      <c r="CA11" s="38">
        <v>0</v>
      </c>
      <c r="CB11" s="38">
        <v>0</v>
      </c>
      <c r="CC11" s="38">
        <v>0</v>
      </c>
      <c r="CD11" s="38">
        <v>0</v>
      </c>
      <c r="CE11" s="38">
        <v>0</v>
      </c>
      <c r="CF11" s="38">
        <v>0</v>
      </c>
      <c r="CG11" s="38">
        <v>0</v>
      </c>
      <c r="CH11" s="38">
        <v>0</v>
      </c>
      <c r="CI11" s="38">
        <v>0</v>
      </c>
      <c r="CJ11" s="38">
        <v>0</v>
      </c>
      <c r="CK11" s="38">
        <v>0</v>
      </c>
      <c r="CL11" s="38">
        <v>0</v>
      </c>
      <c r="CM11" s="38">
        <v>0</v>
      </c>
      <c r="CN11" s="38">
        <v>0</v>
      </c>
      <c r="CO11" s="38">
        <v>0</v>
      </c>
      <c r="CP11" s="38">
        <v>0</v>
      </c>
      <c r="CQ11" s="38">
        <v>0</v>
      </c>
      <c r="CR11" s="38">
        <v>0</v>
      </c>
      <c r="CS11" s="38">
        <v>0</v>
      </c>
      <c r="CT11" s="38">
        <v>0</v>
      </c>
      <c r="CU11" s="38">
        <v>0</v>
      </c>
      <c r="CV11" s="38">
        <v>0</v>
      </c>
      <c r="CW11" s="38">
        <v>0</v>
      </c>
      <c r="CX11" s="38">
        <v>0</v>
      </c>
      <c r="CY11" s="38">
        <v>0</v>
      </c>
      <c r="CZ11" s="38">
        <v>0</v>
      </c>
      <c r="DA11" s="38">
        <v>0</v>
      </c>
      <c r="DB11" s="38">
        <v>0</v>
      </c>
      <c r="DC11" s="38">
        <v>0</v>
      </c>
      <c r="DD11" s="38">
        <v>0</v>
      </c>
      <c r="DE11" s="38">
        <v>0</v>
      </c>
      <c r="DF11" s="38">
        <v>0</v>
      </c>
      <c r="DG11" s="38">
        <v>0</v>
      </c>
      <c r="DH11" s="38">
        <v>0</v>
      </c>
      <c r="DI11" s="38">
        <v>0</v>
      </c>
      <c r="DJ11" s="38">
        <v>0</v>
      </c>
      <c r="DK11" s="38">
        <v>0</v>
      </c>
      <c r="DL11" s="38">
        <v>0</v>
      </c>
      <c r="DM11" s="38">
        <v>0</v>
      </c>
      <c r="DN11" s="38">
        <v>0</v>
      </c>
      <c r="DO11" s="38">
        <v>0</v>
      </c>
      <c r="DP11" s="38">
        <v>0</v>
      </c>
      <c r="DQ11" s="38">
        <v>0</v>
      </c>
      <c r="DR11" s="38">
        <v>0</v>
      </c>
      <c r="DS11" s="38">
        <v>0</v>
      </c>
    </row>
    <row r="12" spans="1:123" s="36" customFormat="1" x14ac:dyDescent="0.35">
      <c r="A12" s="36" t="s">
        <v>248</v>
      </c>
      <c r="B12" s="38">
        <v>0</v>
      </c>
      <c r="C12" s="38">
        <v>0</v>
      </c>
      <c r="D12" s="38">
        <v>-354477.04492499999</v>
      </c>
      <c r="E12" s="38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8">
        <v>0</v>
      </c>
      <c r="AG12" s="38">
        <v>0</v>
      </c>
      <c r="AH12" s="38">
        <v>0</v>
      </c>
      <c r="AI12" s="38">
        <v>0</v>
      </c>
      <c r="AJ12" s="38">
        <v>0</v>
      </c>
      <c r="AK12" s="38">
        <v>0</v>
      </c>
      <c r="AL12" s="38">
        <v>0</v>
      </c>
      <c r="AM12" s="38">
        <v>0</v>
      </c>
      <c r="AN12" s="38">
        <v>0</v>
      </c>
      <c r="AO12" s="38">
        <v>0</v>
      </c>
      <c r="AP12" s="38">
        <v>0</v>
      </c>
      <c r="AQ12" s="38">
        <v>0</v>
      </c>
      <c r="AR12" s="38">
        <v>0</v>
      </c>
      <c r="AS12" s="38">
        <v>0</v>
      </c>
      <c r="AT12" s="38">
        <v>0</v>
      </c>
      <c r="AU12" s="38">
        <v>0</v>
      </c>
      <c r="AV12" s="38">
        <v>0</v>
      </c>
      <c r="AW12" s="38">
        <v>0</v>
      </c>
      <c r="AX12" s="38">
        <v>0</v>
      </c>
      <c r="AY12" s="38">
        <v>0</v>
      </c>
      <c r="AZ12" s="38">
        <v>0</v>
      </c>
      <c r="BA12" s="38">
        <v>0</v>
      </c>
      <c r="BB12" s="38">
        <v>0</v>
      </c>
      <c r="BC12" s="38">
        <v>0</v>
      </c>
      <c r="BD12" s="38">
        <v>0</v>
      </c>
      <c r="BE12" s="38">
        <v>0</v>
      </c>
      <c r="BF12" s="38">
        <v>0</v>
      </c>
      <c r="BG12" s="38">
        <v>0</v>
      </c>
      <c r="BH12" s="38">
        <v>0</v>
      </c>
      <c r="BI12" s="38">
        <v>0</v>
      </c>
      <c r="BJ12" s="38">
        <v>0</v>
      </c>
      <c r="BK12" s="38">
        <v>0</v>
      </c>
      <c r="BL12" s="38">
        <v>0</v>
      </c>
      <c r="BM12" s="38">
        <v>0</v>
      </c>
      <c r="BN12" s="38">
        <v>0</v>
      </c>
      <c r="BO12" s="38">
        <v>0</v>
      </c>
      <c r="BP12" s="38">
        <v>0</v>
      </c>
      <c r="BQ12" s="38">
        <v>0</v>
      </c>
      <c r="BR12" s="38">
        <v>0</v>
      </c>
      <c r="BS12" s="38">
        <v>0</v>
      </c>
      <c r="BT12" s="38">
        <v>0</v>
      </c>
      <c r="BU12" s="38">
        <v>0</v>
      </c>
      <c r="BV12" s="38">
        <v>0</v>
      </c>
      <c r="BW12" s="38">
        <v>0</v>
      </c>
      <c r="BX12" s="38">
        <v>0</v>
      </c>
      <c r="BY12" s="38">
        <v>0</v>
      </c>
      <c r="BZ12" s="38">
        <v>0</v>
      </c>
      <c r="CA12" s="38">
        <v>0</v>
      </c>
      <c r="CB12" s="38">
        <v>0</v>
      </c>
      <c r="CC12" s="38">
        <v>0</v>
      </c>
      <c r="CD12" s="38">
        <v>0</v>
      </c>
      <c r="CE12" s="38">
        <v>0</v>
      </c>
      <c r="CF12" s="38">
        <v>0</v>
      </c>
      <c r="CG12" s="38">
        <v>0</v>
      </c>
      <c r="CH12" s="38">
        <v>0</v>
      </c>
      <c r="CI12" s="38">
        <v>0</v>
      </c>
      <c r="CJ12" s="38">
        <v>0</v>
      </c>
      <c r="CK12" s="38">
        <v>0</v>
      </c>
      <c r="CL12" s="38">
        <v>0</v>
      </c>
      <c r="CM12" s="38">
        <v>0</v>
      </c>
      <c r="CN12" s="38">
        <v>0</v>
      </c>
      <c r="CO12" s="38">
        <v>0</v>
      </c>
      <c r="CP12" s="38">
        <v>0</v>
      </c>
      <c r="CQ12" s="38">
        <v>0</v>
      </c>
      <c r="CR12" s="38">
        <v>0</v>
      </c>
      <c r="CS12" s="38">
        <v>0</v>
      </c>
      <c r="CT12" s="38">
        <v>0</v>
      </c>
      <c r="CU12" s="38">
        <v>0</v>
      </c>
      <c r="CV12" s="38">
        <v>0</v>
      </c>
      <c r="CW12" s="38">
        <v>0</v>
      </c>
      <c r="CX12" s="38">
        <v>0</v>
      </c>
      <c r="CY12" s="38">
        <v>0</v>
      </c>
      <c r="CZ12" s="38">
        <v>0</v>
      </c>
      <c r="DA12" s="38">
        <v>0</v>
      </c>
      <c r="DB12" s="38">
        <v>0</v>
      </c>
      <c r="DC12" s="38">
        <v>0</v>
      </c>
      <c r="DD12" s="38">
        <v>0</v>
      </c>
      <c r="DE12" s="38">
        <v>0</v>
      </c>
      <c r="DF12" s="38">
        <v>0</v>
      </c>
      <c r="DG12" s="38">
        <v>0</v>
      </c>
      <c r="DH12" s="38">
        <v>0</v>
      </c>
      <c r="DI12" s="38">
        <v>0</v>
      </c>
      <c r="DJ12" s="38">
        <v>0</v>
      </c>
      <c r="DK12" s="38">
        <v>0</v>
      </c>
      <c r="DL12" s="38">
        <v>0</v>
      </c>
      <c r="DM12" s="38">
        <v>0</v>
      </c>
      <c r="DN12" s="38">
        <v>0</v>
      </c>
      <c r="DO12" s="38">
        <v>0</v>
      </c>
      <c r="DP12" s="38">
        <v>0</v>
      </c>
      <c r="DQ12" s="38">
        <v>0</v>
      </c>
      <c r="DR12" s="38">
        <v>0</v>
      </c>
      <c r="DS12" s="38">
        <v>0</v>
      </c>
    </row>
    <row r="13" spans="1:123" s="36" customFormat="1" x14ac:dyDescent="0.35">
      <c r="A13" s="36" t="s">
        <v>249</v>
      </c>
      <c r="B13" s="38">
        <v>0</v>
      </c>
      <c r="C13" s="38">
        <v>0</v>
      </c>
      <c r="D13" s="38">
        <v>-299977.85602475004</v>
      </c>
      <c r="E13" s="38">
        <v>-299977.85602475004</v>
      </c>
      <c r="F13" s="38">
        <v>-299977.85602475004</v>
      </c>
      <c r="G13" s="38">
        <v>-299977.85602475004</v>
      </c>
      <c r="H13" s="38">
        <v>-59539.760200395001</v>
      </c>
      <c r="I13" s="38">
        <v>-59539.760200395001</v>
      </c>
      <c r="J13" s="38">
        <v>-59539.760200395001</v>
      </c>
      <c r="K13" s="38">
        <v>-59539.760200395001</v>
      </c>
      <c r="L13" s="38">
        <v>-23860.1055496679</v>
      </c>
      <c r="M13" s="38">
        <v>-23860.1055496679</v>
      </c>
      <c r="N13" s="38">
        <v>-23860.1055496679</v>
      </c>
      <c r="O13" s="38">
        <v>-23860.1055496679</v>
      </c>
      <c r="P13" s="38">
        <v>-2106.0636766702555</v>
      </c>
      <c r="Q13" s="38">
        <v>-2106.0636766702555</v>
      </c>
      <c r="R13" s="38">
        <v>-2106.0636766702555</v>
      </c>
      <c r="S13" s="38">
        <v>-2106.0636766702555</v>
      </c>
      <c r="T13" s="38">
        <v>-1248.3552350110658</v>
      </c>
      <c r="U13" s="38">
        <v>-1248.3552350110658</v>
      </c>
      <c r="V13" s="38">
        <v>-1248.3552350110658</v>
      </c>
      <c r="W13" s="38">
        <v>-1248.3552350110658</v>
      </c>
      <c r="X13" s="38">
        <v>15311.370808421318</v>
      </c>
      <c r="Y13" s="38">
        <v>15311.370808421318</v>
      </c>
      <c r="Z13" s="38">
        <v>15311.370808421318</v>
      </c>
      <c r="AA13" s="38">
        <v>15311.370808421318</v>
      </c>
      <c r="AB13" s="38">
        <v>31888.594104063548</v>
      </c>
      <c r="AC13" s="38">
        <v>31888.594104063548</v>
      </c>
      <c r="AD13" s="38">
        <v>31888.594104063548</v>
      </c>
      <c r="AE13" s="38">
        <v>31888.594104063548</v>
      </c>
      <c r="AF13" s="38">
        <v>32798.801164019824</v>
      </c>
      <c r="AG13" s="38">
        <v>32798.801164019824</v>
      </c>
      <c r="AH13" s="38">
        <v>32798.801164019824</v>
      </c>
      <c r="AI13" s="38">
        <v>32798.801164019824</v>
      </c>
      <c r="AJ13" s="38">
        <v>33727.212365175219</v>
      </c>
      <c r="AK13" s="38">
        <v>33727.212365175219</v>
      </c>
      <c r="AL13" s="38">
        <v>33727.212365175219</v>
      </c>
      <c r="AM13" s="38">
        <v>33727.212365175219</v>
      </c>
      <c r="AN13" s="38">
        <v>34674.191790353725</v>
      </c>
      <c r="AO13" s="38">
        <v>34674.191790353725</v>
      </c>
      <c r="AP13" s="38">
        <v>34674.191790353725</v>
      </c>
      <c r="AQ13" s="38">
        <v>34674.191790353725</v>
      </c>
      <c r="AR13" s="38">
        <v>35640.110804035794</v>
      </c>
      <c r="AS13" s="38">
        <v>35640.110804035794</v>
      </c>
      <c r="AT13" s="38">
        <v>35640.110804035794</v>
      </c>
      <c r="AU13" s="38">
        <v>35640.110804035794</v>
      </c>
      <c r="AV13" s="38">
        <v>36625.348197991509</v>
      </c>
      <c r="AW13" s="38">
        <v>36625.348197991509</v>
      </c>
      <c r="AX13" s="38">
        <v>36625.348197991509</v>
      </c>
      <c r="AY13" s="38">
        <v>36625.348197991509</v>
      </c>
      <c r="AZ13" s="38">
        <v>37630.290339826344</v>
      </c>
      <c r="BA13" s="38">
        <v>37630.290339826344</v>
      </c>
      <c r="BB13" s="38">
        <v>37630.290339826344</v>
      </c>
      <c r="BC13" s="38">
        <v>37630.290339826344</v>
      </c>
      <c r="BD13" s="38">
        <v>38655.331324497878</v>
      </c>
      <c r="BE13" s="38">
        <v>38655.331324497878</v>
      </c>
      <c r="BF13" s="38">
        <v>38655.331324497878</v>
      </c>
      <c r="BG13" s="38">
        <v>38655.331324497878</v>
      </c>
      <c r="BH13" s="38">
        <v>39700.873128862833</v>
      </c>
      <c r="BI13" s="38">
        <v>39700.873128862833</v>
      </c>
      <c r="BJ13" s="38">
        <v>39700.873128862833</v>
      </c>
      <c r="BK13" s="38">
        <v>39700.873128862833</v>
      </c>
      <c r="BL13" s="38">
        <v>40767.325769315095</v>
      </c>
      <c r="BM13" s="38">
        <v>40767.325769315095</v>
      </c>
      <c r="BN13" s="38">
        <v>40767.325769315095</v>
      </c>
      <c r="BO13" s="38">
        <v>40767.325769315095</v>
      </c>
      <c r="BP13" s="38">
        <v>41855.107462576401</v>
      </c>
      <c r="BQ13" s="38">
        <v>41855.107462576401</v>
      </c>
      <c r="BR13" s="38">
        <v>41855.107462576401</v>
      </c>
      <c r="BS13" s="38">
        <v>41855.107462576401</v>
      </c>
      <c r="BT13" s="38">
        <v>42964.644789702914</v>
      </c>
      <c r="BU13" s="38">
        <v>42964.644789702914</v>
      </c>
      <c r="BV13" s="38">
        <v>42964.644789702914</v>
      </c>
      <c r="BW13" s="38">
        <v>42964.644789702914</v>
      </c>
      <c r="BX13" s="38">
        <v>44096.372863371973</v>
      </c>
      <c r="BY13" s="38">
        <v>44096.372863371973</v>
      </c>
      <c r="BZ13" s="38">
        <v>44096.372863371973</v>
      </c>
      <c r="CA13" s="38">
        <v>44096.372863371973</v>
      </c>
      <c r="CB13" s="38">
        <v>45250.735498514419</v>
      </c>
      <c r="CC13" s="38">
        <v>45250.735498514419</v>
      </c>
      <c r="CD13" s="38">
        <v>45250.735498514419</v>
      </c>
      <c r="CE13" s="38">
        <v>45250.735498514419</v>
      </c>
      <c r="CF13" s="38">
        <v>46428.185386359721</v>
      </c>
      <c r="CG13" s="38">
        <v>46428.185386359721</v>
      </c>
      <c r="CH13" s="38">
        <v>46428.185386359721</v>
      </c>
      <c r="CI13" s="38">
        <v>46428.185386359721</v>
      </c>
      <c r="CJ13" s="38">
        <v>47629.184271961902</v>
      </c>
      <c r="CK13" s="38">
        <v>47629.184271961902</v>
      </c>
      <c r="CL13" s="38">
        <v>47629.184271961902</v>
      </c>
      <c r="CM13" s="38">
        <v>47629.184271961902</v>
      </c>
      <c r="CN13" s="38">
        <v>48854.203135276141</v>
      </c>
      <c r="CO13" s="38">
        <v>48854.203135276141</v>
      </c>
      <c r="CP13" s="38">
        <v>48854.203135276141</v>
      </c>
      <c r="CQ13" s="38">
        <v>48854.203135276141</v>
      </c>
      <c r="CR13" s="38">
        <v>50103.722375856669</v>
      </c>
      <c r="CS13" s="38">
        <v>50103.722375856669</v>
      </c>
      <c r="CT13" s="38">
        <v>50103.722375856669</v>
      </c>
      <c r="CU13" s="38">
        <v>50103.722375856669</v>
      </c>
      <c r="CV13" s="38">
        <v>51378.232001248805</v>
      </c>
      <c r="CW13" s="38">
        <v>51378.232001248805</v>
      </c>
      <c r="CX13" s="38">
        <v>51378.232001248805</v>
      </c>
      <c r="CY13" s="38">
        <v>51378.232001248805</v>
      </c>
      <c r="CZ13" s="38">
        <v>0</v>
      </c>
      <c r="DA13" s="38">
        <v>0</v>
      </c>
      <c r="DB13" s="38">
        <v>0</v>
      </c>
      <c r="DC13" s="38">
        <v>0</v>
      </c>
      <c r="DD13" s="38">
        <v>0</v>
      </c>
      <c r="DE13" s="38">
        <v>0</v>
      </c>
      <c r="DF13" s="38">
        <v>0</v>
      </c>
      <c r="DG13" s="38">
        <v>0</v>
      </c>
      <c r="DH13" s="38">
        <v>0</v>
      </c>
      <c r="DI13" s="38">
        <v>0</v>
      </c>
      <c r="DJ13" s="38">
        <v>0</v>
      </c>
      <c r="DK13" s="38">
        <v>0</v>
      </c>
      <c r="DL13" s="38">
        <v>0</v>
      </c>
      <c r="DM13" s="38">
        <v>0</v>
      </c>
      <c r="DN13" s="38">
        <v>0</v>
      </c>
      <c r="DO13" s="38">
        <v>0</v>
      </c>
      <c r="DP13" s="38">
        <v>0</v>
      </c>
      <c r="DQ13" s="38">
        <v>0</v>
      </c>
      <c r="DR13" s="38">
        <v>0</v>
      </c>
      <c r="DS13" s="38">
        <v>0</v>
      </c>
    </row>
    <row r="14" spans="1:123" s="36" customFormat="1" x14ac:dyDescent="0.35">
      <c r="A14" s="36" t="s">
        <v>250</v>
      </c>
      <c r="B14" s="38">
        <v>0</v>
      </c>
      <c r="C14" s="38">
        <v>0</v>
      </c>
      <c r="D14" s="38">
        <v>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8">
        <v>0</v>
      </c>
      <c r="AG14" s="38">
        <v>0</v>
      </c>
      <c r="AH14" s="38">
        <v>0</v>
      </c>
      <c r="AI14" s="38">
        <v>0</v>
      </c>
      <c r="AJ14" s="38">
        <v>0</v>
      </c>
      <c r="AK14" s="38">
        <v>0</v>
      </c>
      <c r="AL14" s="38">
        <v>0</v>
      </c>
      <c r="AM14" s="38">
        <v>0</v>
      </c>
      <c r="AN14" s="38">
        <v>0</v>
      </c>
      <c r="AO14" s="38">
        <v>0</v>
      </c>
      <c r="AP14" s="38">
        <v>0</v>
      </c>
      <c r="AQ14" s="38">
        <v>0</v>
      </c>
      <c r="AR14" s="38">
        <v>0</v>
      </c>
      <c r="AS14" s="38">
        <v>0</v>
      </c>
      <c r="AT14" s="38">
        <v>0</v>
      </c>
      <c r="AU14" s="38">
        <v>0</v>
      </c>
      <c r="AV14" s="38">
        <v>0</v>
      </c>
      <c r="AW14" s="38">
        <v>0</v>
      </c>
      <c r="AX14" s="38">
        <v>0</v>
      </c>
      <c r="AY14" s="38">
        <v>0</v>
      </c>
      <c r="AZ14" s="38">
        <v>0</v>
      </c>
      <c r="BA14" s="38">
        <v>0</v>
      </c>
      <c r="BB14" s="38">
        <v>0</v>
      </c>
      <c r="BC14" s="38">
        <v>0</v>
      </c>
      <c r="BD14" s="38">
        <v>0</v>
      </c>
      <c r="BE14" s="38">
        <v>0</v>
      </c>
      <c r="BF14" s="38">
        <v>0</v>
      </c>
      <c r="BG14" s="38">
        <v>0</v>
      </c>
      <c r="BH14" s="38">
        <v>0</v>
      </c>
      <c r="BI14" s="38">
        <v>0</v>
      </c>
      <c r="BJ14" s="38">
        <v>0</v>
      </c>
      <c r="BK14" s="38">
        <v>0</v>
      </c>
      <c r="BL14" s="38">
        <v>0</v>
      </c>
      <c r="BM14" s="38">
        <v>0</v>
      </c>
      <c r="BN14" s="38">
        <v>0</v>
      </c>
      <c r="BO14" s="38">
        <v>0</v>
      </c>
      <c r="BP14" s="38">
        <v>0</v>
      </c>
      <c r="BQ14" s="38">
        <v>0</v>
      </c>
      <c r="BR14" s="38">
        <v>0</v>
      </c>
      <c r="BS14" s="38">
        <v>0</v>
      </c>
      <c r="BT14" s="38">
        <v>0</v>
      </c>
      <c r="BU14" s="38">
        <v>0</v>
      </c>
      <c r="BV14" s="38">
        <v>0</v>
      </c>
      <c r="BW14" s="38">
        <v>0</v>
      </c>
      <c r="BX14" s="38">
        <v>0</v>
      </c>
      <c r="BY14" s="38">
        <v>0</v>
      </c>
      <c r="BZ14" s="38">
        <v>0</v>
      </c>
      <c r="CA14" s="38">
        <v>0</v>
      </c>
      <c r="CB14" s="38">
        <v>0</v>
      </c>
      <c r="CC14" s="38">
        <v>0</v>
      </c>
      <c r="CD14" s="38">
        <v>0</v>
      </c>
      <c r="CE14" s="38">
        <v>0</v>
      </c>
      <c r="CF14" s="38">
        <v>0</v>
      </c>
      <c r="CG14" s="38">
        <v>0</v>
      </c>
      <c r="CH14" s="38">
        <v>0</v>
      </c>
      <c r="CI14" s="38">
        <v>0</v>
      </c>
      <c r="CJ14" s="38">
        <v>0</v>
      </c>
      <c r="CK14" s="38">
        <v>0</v>
      </c>
      <c r="CL14" s="38">
        <v>0</v>
      </c>
      <c r="CM14" s="38">
        <v>0</v>
      </c>
      <c r="CN14" s="38">
        <v>0</v>
      </c>
      <c r="CO14" s="38">
        <v>0</v>
      </c>
      <c r="CP14" s="38">
        <v>0</v>
      </c>
      <c r="CQ14" s="38">
        <v>0</v>
      </c>
      <c r="CR14" s="38">
        <v>0</v>
      </c>
      <c r="CS14" s="38">
        <v>0</v>
      </c>
      <c r="CT14" s="38">
        <v>0</v>
      </c>
      <c r="CU14" s="38">
        <v>0</v>
      </c>
      <c r="CV14" s="38">
        <v>0</v>
      </c>
      <c r="CW14" s="38">
        <v>0</v>
      </c>
      <c r="CX14" s="38">
        <v>0</v>
      </c>
      <c r="CY14" s="38">
        <v>0</v>
      </c>
      <c r="CZ14" s="38">
        <v>0</v>
      </c>
      <c r="DA14" s="38">
        <v>0</v>
      </c>
      <c r="DB14" s="38">
        <v>0</v>
      </c>
      <c r="DC14" s="38">
        <v>0</v>
      </c>
      <c r="DD14" s="38">
        <v>0</v>
      </c>
      <c r="DE14" s="38">
        <v>0</v>
      </c>
      <c r="DF14" s="38">
        <v>0</v>
      </c>
      <c r="DG14" s="38">
        <v>0</v>
      </c>
      <c r="DH14" s="38">
        <v>0</v>
      </c>
      <c r="DI14" s="38">
        <v>0</v>
      </c>
      <c r="DJ14" s="38">
        <v>0</v>
      </c>
      <c r="DK14" s="38">
        <v>0</v>
      </c>
      <c r="DL14" s="38">
        <v>0</v>
      </c>
      <c r="DM14" s="38">
        <v>0</v>
      </c>
      <c r="DN14" s="38">
        <v>0</v>
      </c>
      <c r="DO14" s="38">
        <v>0</v>
      </c>
      <c r="DP14" s="38">
        <v>0</v>
      </c>
      <c r="DQ14" s="38">
        <v>0</v>
      </c>
      <c r="DR14" s="38">
        <v>0</v>
      </c>
      <c r="DS14" s="38">
        <v>0</v>
      </c>
    </row>
    <row r="15" spans="1:123" s="36" customFormat="1" x14ac:dyDescent="0.35">
      <c r="A15" s="36" t="s">
        <v>251</v>
      </c>
      <c r="B15" s="38">
        <v>0</v>
      </c>
      <c r="C15" s="38">
        <v>0</v>
      </c>
      <c r="D15" s="38">
        <v>-26790.132161499991</v>
      </c>
      <c r="E15" s="38">
        <v>-26790.132161499991</v>
      </c>
      <c r="F15" s="38">
        <v>-26790.132161499991</v>
      </c>
      <c r="G15" s="38">
        <v>-26790.132161499991</v>
      </c>
      <c r="H15" s="38">
        <v>-27598.369982605</v>
      </c>
      <c r="I15" s="38">
        <v>-27598.369982605</v>
      </c>
      <c r="J15" s="38">
        <v>-27598.369982605</v>
      </c>
      <c r="K15" s="38">
        <v>-27598.369982605</v>
      </c>
      <c r="L15" s="38">
        <v>-28422.772560132104</v>
      </c>
      <c r="M15" s="38">
        <v>-28422.772560132104</v>
      </c>
      <c r="N15" s="38">
        <v>-28422.772560132104</v>
      </c>
      <c r="O15" s="38">
        <v>-28422.772560132104</v>
      </c>
      <c r="P15" s="38">
        <v>-29263.663189209747</v>
      </c>
      <c r="Q15" s="38">
        <v>-29263.663189209747</v>
      </c>
      <c r="R15" s="38">
        <v>-29263.663189209747</v>
      </c>
      <c r="S15" s="38">
        <v>-29263.663189209747</v>
      </c>
      <c r="T15" s="38">
        <v>-30121.371630868936</v>
      </c>
      <c r="U15" s="38">
        <v>-30121.371630868936</v>
      </c>
      <c r="V15" s="38">
        <v>-30121.371630868936</v>
      </c>
      <c r="W15" s="38">
        <v>-30121.371630868936</v>
      </c>
      <c r="X15" s="38">
        <v>-30996.234241361319</v>
      </c>
      <c r="Y15" s="38">
        <v>-30996.234241361319</v>
      </c>
      <c r="Z15" s="38">
        <v>-30996.234241361319</v>
      </c>
      <c r="AA15" s="38">
        <v>-30996.234241361319</v>
      </c>
      <c r="AB15" s="38">
        <v>-31888.594104063548</v>
      </c>
      <c r="AC15" s="38">
        <v>-31888.594104063548</v>
      </c>
      <c r="AD15" s="38">
        <v>-31888.594104063548</v>
      </c>
      <c r="AE15" s="38">
        <v>-31888.594104063548</v>
      </c>
      <c r="AF15" s="38">
        <v>-32798.801164019824</v>
      </c>
      <c r="AG15" s="38">
        <v>-32798.801164019824</v>
      </c>
      <c r="AH15" s="38">
        <v>-32798.801164019824</v>
      </c>
      <c r="AI15" s="38">
        <v>-32798.801164019824</v>
      </c>
      <c r="AJ15" s="38">
        <v>-33727.212365175219</v>
      </c>
      <c r="AK15" s="38">
        <v>-33727.212365175219</v>
      </c>
      <c r="AL15" s="38">
        <v>-33727.212365175219</v>
      </c>
      <c r="AM15" s="38">
        <v>-33727.212365175219</v>
      </c>
      <c r="AN15" s="38">
        <v>-34674.191790353725</v>
      </c>
      <c r="AO15" s="38">
        <v>-34674.191790353725</v>
      </c>
      <c r="AP15" s="38">
        <v>-34674.191790353725</v>
      </c>
      <c r="AQ15" s="38">
        <v>-34674.191790353725</v>
      </c>
      <c r="AR15" s="38">
        <v>-35640.110804035794</v>
      </c>
      <c r="AS15" s="38">
        <v>-35640.110804035794</v>
      </c>
      <c r="AT15" s="38">
        <v>-35640.110804035794</v>
      </c>
      <c r="AU15" s="38">
        <v>-35640.110804035794</v>
      </c>
      <c r="AV15" s="38">
        <v>-36625.348197991509</v>
      </c>
      <c r="AW15" s="38">
        <v>-36625.348197991509</v>
      </c>
      <c r="AX15" s="38">
        <v>-36625.348197991509</v>
      </c>
      <c r="AY15" s="38">
        <v>-36625.348197991509</v>
      </c>
      <c r="AZ15" s="38">
        <v>-37630.290339826344</v>
      </c>
      <c r="BA15" s="38">
        <v>-37630.290339826344</v>
      </c>
      <c r="BB15" s="38">
        <v>-37630.290339826344</v>
      </c>
      <c r="BC15" s="38">
        <v>-37630.290339826344</v>
      </c>
      <c r="BD15" s="38">
        <v>-38655.331324497878</v>
      </c>
      <c r="BE15" s="38">
        <v>-38655.331324497878</v>
      </c>
      <c r="BF15" s="38">
        <v>-38655.331324497878</v>
      </c>
      <c r="BG15" s="38">
        <v>-38655.331324497878</v>
      </c>
      <c r="BH15" s="38">
        <v>-39700.873128862833</v>
      </c>
      <c r="BI15" s="38">
        <v>-39700.873128862833</v>
      </c>
      <c r="BJ15" s="38">
        <v>-39700.873128862833</v>
      </c>
      <c r="BK15" s="38">
        <v>-39700.873128862833</v>
      </c>
      <c r="BL15" s="38">
        <v>-40767.325769315095</v>
      </c>
      <c r="BM15" s="38">
        <v>-40767.325769315095</v>
      </c>
      <c r="BN15" s="38">
        <v>-40767.325769315095</v>
      </c>
      <c r="BO15" s="38">
        <v>-40767.325769315095</v>
      </c>
      <c r="BP15" s="38">
        <v>-41855.107462576401</v>
      </c>
      <c r="BQ15" s="38">
        <v>-41855.107462576401</v>
      </c>
      <c r="BR15" s="38">
        <v>-41855.107462576401</v>
      </c>
      <c r="BS15" s="38">
        <v>-41855.107462576401</v>
      </c>
      <c r="BT15" s="38">
        <v>-42964.644789702914</v>
      </c>
      <c r="BU15" s="38">
        <v>-42964.644789702914</v>
      </c>
      <c r="BV15" s="38">
        <v>-42964.644789702914</v>
      </c>
      <c r="BW15" s="38">
        <v>-42964.644789702914</v>
      </c>
      <c r="BX15" s="38">
        <v>-44096.372863371973</v>
      </c>
      <c r="BY15" s="38">
        <v>-44096.372863371973</v>
      </c>
      <c r="BZ15" s="38">
        <v>-44096.372863371973</v>
      </c>
      <c r="CA15" s="38">
        <v>-44096.372863371973</v>
      </c>
      <c r="CB15" s="38">
        <v>-45250.735498514419</v>
      </c>
      <c r="CC15" s="38">
        <v>-45250.735498514419</v>
      </c>
      <c r="CD15" s="38">
        <v>-45250.735498514419</v>
      </c>
      <c r="CE15" s="38">
        <v>-45250.735498514419</v>
      </c>
      <c r="CF15" s="38">
        <v>-46428.185386359721</v>
      </c>
      <c r="CG15" s="38">
        <v>-46428.185386359721</v>
      </c>
      <c r="CH15" s="38">
        <v>-46428.185386359721</v>
      </c>
      <c r="CI15" s="38">
        <v>-46428.185386359721</v>
      </c>
      <c r="CJ15" s="38">
        <v>-47629.184271961902</v>
      </c>
      <c r="CK15" s="38">
        <v>-47629.184271961902</v>
      </c>
      <c r="CL15" s="38">
        <v>-47629.184271961902</v>
      </c>
      <c r="CM15" s="38">
        <v>-47629.184271961902</v>
      </c>
      <c r="CN15" s="38">
        <v>-48854.203135276141</v>
      </c>
      <c r="CO15" s="38">
        <v>-48854.203135276141</v>
      </c>
      <c r="CP15" s="38">
        <v>-48854.203135276141</v>
      </c>
      <c r="CQ15" s="38">
        <v>-48854.203135276141</v>
      </c>
      <c r="CR15" s="38">
        <v>-50103.722375856669</v>
      </c>
      <c r="CS15" s="38">
        <v>-50103.722375856669</v>
      </c>
      <c r="CT15" s="38">
        <v>-50103.722375856669</v>
      </c>
      <c r="CU15" s="38">
        <v>-50103.722375856669</v>
      </c>
      <c r="CV15" s="38">
        <v>-51378.232001248805</v>
      </c>
      <c r="CW15" s="38">
        <v>-51378.232001248805</v>
      </c>
      <c r="CX15" s="38">
        <v>-51378.232001248805</v>
      </c>
      <c r="CY15" s="38">
        <v>-51378.232001248805</v>
      </c>
      <c r="CZ15" s="38">
        <v>0</v>
      </c>
      <c r="DA15" s="38">
        <v>0</v>
      </c>
      <c r="DB15" s="38">
        <v>0</v>
      </c>
      <c r="DC15" s="38">
        <v>0</v>
      </c>
      <c r="DD15" s="38">
        <v>0</v>
      </c>
      <c r="DE15" s="38">
        <v>0</v>
      </c>
      <c r="DF15" s="38">
        <v>0</v>
      </c>
      <c r="DG15" s="38">
        <v>0</v>
      </c>
      <c r="DH15" s="38">
        <v>0</v>
      </c>
      <c r="DI15" s="38">
        <v>0</v>
      </c>
      <c r="DJ15" s="38">
        <v>0</v>
      </c>
      <c r="DK15" s="38">
        <v>0</v>
      </c>
      <c r="DL15" s="38">
        <v>0</v>
      </c>
      <c r="DM15" s="38">
        <v>0</v>
      </c>
      <c r="DN15" s="38">
        <v>0</v>
      </c>
      <c r="DO15" s="38">
        <v>0</v>
      </c>
      <c r="DP15" s="38">
        <v>0</v>
      </c>
      <c r="DQ15" s="38">
        <v>0</v>
      </c>
      <c r="DR15" s="38">
        <v>0</v>
      </c>
      <c r="DS15" s="38">
        <v>0</v>
      </c>
    </row>
    <row r="16" spans="1:123" s="37" customFormat="1" x14ac:dyDescent="0.35">
      <c r="A16" s="37" t="s">
        <v>252</v>
      </c>
      <c r="B16" s="39">
        <v>2611268.35</v>
      </c>
      <c r="C16" s="39">
        <v>2611268.35</v>
      </c>
      <c r="D16" s="39">
        <v>1930023.3168887501</v>
      </c>
      <c r="E16" s="39">
        <v>1603255.3287025001</v>
      </c>
      <c r="F16" s="39">
        <v>1276487.3405162501</v>
      </c>
      <c r="G16" s="39">
        <v>949719.35233000014</v>
      </c>
      <c r="H16" s="39">
        <v>862581.22214700014</v>
      </c>
      <c r="I16" s="39">
        <v>775443.09196400014</v>
      </c>
      <c r="J16" s="39">
        <v>688304.96178100014</v>
      </c>
      <c r="K16" s="39">
        <v>601166.83159800014</v>
      </c>
      <c r="L16" s="39">
        <v>548883.9534882002</v>
      </c>
      <c r="M16" s="39">
        <v>496601.07537840027</v>
      </c>
      <c r="N16" s="39">
        <v>444318.19726860028</v>
      </c>
      <c r="O16" s="39">
        <v>392035.3191588003</v>
      </c>
      <c r="P16" s="39">
        <v>360665.59229292028</v>
      </c>
      <c r="Q16" s="39">
        <v>329295.86542704026</v>
      </c>
      <c r="R16" s="39">
        <v>297926.13856116025</v>
      </c>
      <c r="S16" s="39">
        <v>266556.41169528023</v>
      </c>
      <c r="T16" s="39">
        <v>235186.68482940021</v>
      </c>
      <c r="U16" s="39">
        <v>203816.95796352022</v>
      </c>
      <c r="V16" s="39">
        <v>172447.23109764024</v>
      </c>
      <c r="W16" s="39">
        <v>141077.50423176025</v>
      </c>
      <c r="X16" s="39">
        <v>125392.64079882024</v>
      </c>
      <c r="Y16" s="39">
        <v>109707.77736588023</v>
      </c>
      <c r="Z16" s="39">
        <v>94022.913932940224</v>
      </c>
      <c r="AA16" s="39">
        <v>78338.050500000216</v>
      </c>
      <c r="AB16" s="39">
        <v>78338.050500000216</v>
      </c>
      <c r="AC16" s="39">
        <v>78338.050500000216</v>
      </c>
      <c r="AD16" s="39">
        <v>78338.050500000216</v>
      </c>
      <c r="AE16" s="39">
        <v>78338.050500000216</v>
      </c>
      <c r="AF16" s="39">
        <v>78338.050500000216</v>
      </c>
      <c r="AG16" s="39">
        <v>78338.050500000216</v>
      </c>
      <c r="AH16" s="39">
        <v>78338.050500000216</v>
      </c>
      <c r="AI16" s="39">
        <v>78338.050500000216</v>
      </c>
      <c r="AJ16" s="39">
        <v>78338.050500000216</v>
      </c>
      <c r="AK16" s="39">
        <v>78338.050500000216</v>
      </c>
      <c r="AL16" s="39">
        <v>78338.050500000216</v>
      </c>
      <c r="AM16" s="39">
        <v>78338.050500000216</v>
      </c>
      <c r="AN16" s="39">
        <v>78338.050500000216</v>
      </c>
      <c r="AO16" s="39">
        <v>78338.050500000216</v>
      </c>
      <c r="AP16" s="39">
        <v>78338.050500000216</v>
      </c>
      <c r="AQ16" s="39">
        <v>78338.050500000216</v>
      </c>
      <c r="AR16" s="39">
        <v>78338.050500000216</v>
      </c>
      <c r="AS16" s="39">
        <v>78338.050500000216</v>
      </c>
      <c r="AT16" s="39">
        <v>78338.050500000216</v>
      </c>
      <c r="AU16" s="39">
        <v>78338.050500000216</v>
      </c>
      <c r="AV16" s="39">
        <v>78338.050500000216</v>
      </c>
      <c r="AW16" s="39">
        <v>78338.050500000216</v>
      </c>
      <c r="AX16" s="39">
        <v>78338.050500000216</v>
      </c>
      <c r="AY16" s="39">
        <v>78338.050500000216</v>
      </c>
      <c r="AZ16" s="39">
        <v>78338.050500000216</v>
      </c>
      <c r="BA16" s="39">
        <v>78338.050500000216</v>
      </c>
      <c r="BB16" s="39">
        <v>78338.050500000216</v>
      </c>
      <c r="BC16" s="39">
        <v>78338.050500000216</v>
      </c>
      <c r="BD16" s="39">
        <v>78338.050500000216</v>
      </c>
      <c r="BE16" s="39">
        <v>78338.050500000216</v>
      </c>
      <c r="BF16" s="39">
        <v>78338.050500000216</v>
      </c>
      <c r="BG16" s="39">
        <v>78338.050500000216</v>
      </c>
      <c r="BH16" s="39">
        <v>78338.050500000216</v>
      </c>
      <c r="BI16" s="39">
        <v>78338.050500000216</v>
      </c>
      <c r="BJ16" s="39">
        <v>78338.050500000216</v>
      </c>
      <c r="BK16" s="39">
        <v>78338.050500000216</v>
      </c>
      <c r="BL16" s="39">
        <v>78338.050500000216</v>
      </c>
      <c r="BM16" s="39">
        <v>78338.050500000216</v>
      </c>
      <c r="BN16" s="39">
        <v>78338.050500000216</v>
      </c>
      <c r="BO16" s="39">
        <v>78338.050500000216</v>
      </c>
      <c r="BP16" s="39">
        <v>78338.050500000216</v>
      </c>
      <c r="BQ16" s="39">
        <v>78338.050500000216</v>
      </c>
      <c r="BR16" s="39">
        <v>78338.050500000216</v>
      </c>
      <c r="BS16" s="39">
        <v>78338.050500000216</v>
      </c>
      <c r="BT16" s="39">
        <v>78338.050500000216</v>
      </c>
      <c r="BU16" s="39">
        <v>78338.050500000216</v>
      </c>
      <c r="BV16" s="39">
        <v>78338.050500000216</v>
      </c>
      <c r="BW16" s="39">
        <v>78338.050500000216</v>
      </c>
      <c r="BX16" s="39">
        <v>78338.050500000216</v>
      </c>
      <c r="BY16" s="39">
        <v>78338.050500000216</v>
      </c>
      <c r="BZ16" s="39">
        <v>78338.050500000216</v>
      </c>
      <c r="CA16" s="39">
        <v>78338.050500000216</v>
      </c>
      <c r="CB16" s="39">
        <v>78338.050500000216</v>
      </c>
      <c r="CC16" s="39">
        <v>78338.050500000216</v>
      </c>
      <c r="CD16" s="39">
        <v>78338.050500000216</v>
      </c>
      <c r="CE16" s="39">
        <v>78338.050500000216</v>
      </c>
      <c r="CF16" s="39">
        <v>78338.050500000216</v>
      </c>
      <c r="CG16" s="39">
        <v>78338.050500000216</v>
      </c>
      <c r="CH16" s="39">
        <v>78338.050500000216</v>
      </c>
      <c r="CI16" s="39">
        <v>78338.050500000216</v>
      </c>
      <c r="CJ16" s="39">
        <v>78338.050500000216</v>
      </c>
      <c r="CK16" s="39">
        <v>78338.050500000216</v>
      </c>
      <c r="CL16" s="39">
        <v>78338.050500000216</v>
      </c>
      <c r="CM16" s="39">
        <v>78338.050500000216</v>
      </c>
      <c r="CN16" s="39">
        <v>78338.050500000216</v>
      </c>
      <c r="CO16" s="39">
        <v>78338.050500000216</v>
      </c>
      <c r="CP16" s="39">
        <v>78338.050500000216</v>
      </c>
      <c r="CQ16" s="39">
        <v>78338.050500000216</v>
      </c>
      <c r="CR16" s="39">
        <v>78338.050500000216</v>
      </c>
      <c r="CS16" s="39">
        <v>78338.050500000216</v>
      </c>
      <c r="CT16" s="39">
        <v>78338.050500000216</v>
      </c>
      <c r="CU16" s="39">
        <v>78338.050500000216</v>
      </c>
      <c r="CV16" s="39">
        <v>78338.050500000216</v>
      </c>
      <c r="CW16" s="39">
        <v>78338.050500000216</v>
      </c>
      <c r="CX16" s="39">
        <v>78338.050500000216</v>
      </c>
      <c r="CY16" s="39">
        <v>78338.050500000216</v>
      </c>
      <c r="CZ16" s="39">
        <v>78338.050500000216</v>
      </c>
      <c r="DA16" s="39">
        <v>78338.050500000216</v>
      </c>
      <c r="DB16" s="39">
        <v>78338.050500000216</v>
      </c>
      <c r="DC16" s="39">
        <v>78338.050500000216</v>
      </c>
      <c r="DD16" s="39">
        <v>78338.050500000216</v>
      </c>
      <c r="DE16" s="39">
        <v>78338.050500000216</v>
      </c>
      <c r="DF16" s="39">
        <v>78338.050500000216</v>
      </c>
      <c r="DG16" s="39">
        <v>78338.050500000216</v>
      </c>
      <c r="DH16" s="39">
        <v>78338.050500000216</v>
      </c>
      <c r="DI16" s="39">
        <v>78338.050500000216</v>
      </c>
      <c r="DJ16" s="39">
        <v>78338.050500000216</v>
      </c>
      <c r="DK16" s="39">
        <v>78338.050500000216</v>
      </c>
      <c r="DL16" s="39">
        <v>78338.050500000216</v>
      </c>
      <c r="DM16" s="39">
        <v>78338.050500000216</v>
      </c>
      <c r="DN16" s="39">
        <v>78338.050500000216</v>
      </c>
      <c r="DO16" s="39">
        <v>78338.050500000216</v>
      </c>
      <c r="DP16" s="39">
        <v>78338.050500000216</v>
      </c>
      <c r="DQ16" s="39">
        <v>78338.050500000216</v>
      </c>
      <c r="DR16" s="39">
        <v>78338.050500000216</v>
      </c>
      <c r="DS16" s="39">
        <v>78338.050500000216</v>
      </c>
    </row>
    <row r="17" spans="1:123" s="36" customFormat="1" x14ac:dyDescent="0.35">
      <c r="A17" s="36" t="s">
        <v>253</v>
      </c>
      <c r="B17" s="38">
        <v>0</v>
      </c>
      <c r="C17" s="38">
        <v>0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0</v>
      </c>
      <c r="AF17" s="38">
        <v>0</v>
      </c>
      <c r="AG17" s="38">
        <v>0</v>
      </c>
      <c r="AH17" s="38">
        <v>0</v>
      </c>
      <c r="AI17" s="38">
        <v>0</v>
      </c>
      <c r="AJ17" s="38">
        <v>0</v>
      </c>
      <c r="AK17" s="38">
        <v>0</v>
      </c>
      <c r="AL17" s="38">
        <v>0</v>
      </c>
      <c r="AM17" s="38">
        <v>0</v>
      </c>
      <c r="AN17" s="38">
        <v>0</v>
      </c>
      <c r="AO17" s="38">
        <v>0</v>
      </c>
      <c r="AP17" s="38">
        <v>0</v>
      </c>
      <c r="AQ17" s="38">
        <v>0</v>
      </c>
      <c r="AR17" s="38">
        <v>0</v>
      </c>
      <c r="AS17" s="38">
        <v>0</v>
      </c>
      <c r="AT17" s="38">
        <v>0</v>
      </c>
      <c r="AU17" s="38">
        <v>0</v>
      </c>
      <c r="AV17" s="38">
        <v>0</v>
      </c>
      <c r="AW17" s="38">
        <v>0</v>
      </c>
      <c r="AX17" s="38">
        <v>0</v>
      </c>
      <c r="AY17" s="38">
        <v>0</v>
      </c>
      <c r="AZ17" s="38">
        <v>0</v>
      </c>
      <c r="BA17" s="38">
        <v>0</v>
      </c>
      <c r="BB17" s="38">
        <v>0</v>
      </c>
      <c r="BC17" s="38">
        <v>0</v>
      </c>
      <c r="BD17" s="38">
        <v>0</v>
      </c>
      <c r="BE17" s="38">
        <v>0</v>
      </c>
      <c r="BF17" s="38">
        <v>0</v>
      </c>
      <c r="BG17" s="38">
        <v>0</v>
      </c>
      <c r="BH17" s="38">
        <v>0</v>
      </c>
      <c r="BI17" s="38">
        <v>0</v>
      </c>
      <c r="BJ17" s="38">
        <v>0</v>
      </c>
      <c r="BK17" s="38">
        <v>0</v>
      </c>
      <c r="BL17" s="38">
        <v>0</v>
      </c>
      <c r="BM17" s="38">
        <v>0</v>
      </c>
      <c r="BN17" s="38">
        <v>0</v>
      </c>
      <c r="BO17" s="38">
        <v>0</v>
      </c>
      <c r="BP17" s="38">
        <v>0</v>
      </c>
      <c r="BQ17" s="38">
        <v>0</v>
      </c>
      <c r="BR17" s="38">
        <v>0</v>
      </c>
      <c r="BS17" s="38">
        <v>0</v>
      </c>
      <c r="BT17" s="38">
        <v>0</v>
      </c>
      <c r="BU17" s="38">
        <v>0</v>
      </c>
      <c r="BV17" s="38">
        <v>0</v>
      </c>
      <c r="BW17" s="38">
        <v>0</v>
      </c>
      <c r="BX17" s="38">
        <v>0</v>
      </c>
      <c r="BY17" s="38">
        <v>0</v>
      </c>
      <c r="BZ17" s="38">
        <v>0</v>
      </c>
      <c r="CA17" s="38">
        <v>0</v>
      </c>
      <c r="CB17" s="38">
        <v>0</v>
      </c>
      <c r="CC17" s="38">
        <v>0</v>
      </c>
      <c r="CD17" s="38">
        <v>0</v>
      </c>
      <c r="CE17" s="38">
        <v>0</v>
      </c>
      <c r="CF17" s="38">
        <v>0</v>
      </c>
      <c r="CG17" s="38">
        <v>0</v>
      </c>
      <c r="CH17" s="38">
        <v>0</v>
      </c>
      <c r="CI17" s="38">
        <v>0</v>
      </c>
      <c r="CJ17" s="38">
        <v>0</v>
      </c>
      <c r="CK17" s="38">
        <v>0</v>
      </c>
      <c r="CL17" s="38">
        <v>0</v>
      </c>
      <c r="CM17" s="38">
        <v>0</v>
      </c>
      <c r="CN17" s="38">
        <v>0</v>
      </c>
      <c r="CO17" s="38">
        <v>0</v>
      </c>
      <c r="CP17" s="38">
        <v>0</v>
      </c>
      <c r="CQ17" s="38">
        <v>0</v>
      </c>
      <c r="CR17" s="38">
        <v>0</v>
      </c>
      <c r="CS17" s="38">
        <v>0</v>
      </c>
      <c r="CT17" s="38">
        <v>0</v>
      </c>
      <c r="CU17" s="38">
        <v>0</v>
      </c>
      <c r="CV17" s="38">
        <v>0</v>
      </c>
      <c r="CW17" s="38">
        <v>0</v>
      </c>
      <c r="CX17" s="38">
        <v>0</v>
      </c>
      <c r="CY17" s="38">
        <v>0</v>
      </c>
      <c r="CZ17" s="38">
        <v>0</v>
      </c>
      <c r="DA17" s="38">
        <v>0</v>
      </c>
      <c r="DB17" s="38">
        <v>0</v>
      </c>
      <c r="DC17" s="38">
        <v>0</v>
      </c>
      <c r="DD17" s="38">
        <v>0</v>
      </c>
      <c r="DE17" s="38">
        <v>0</v>
      </c>
      <c r="DF17" s="38">
        <v>0</v>
      </c>
      <c r="DG17" s="38">
        <v>0</v>
      </c>
      <c r="DH17" s="38">
        <v>0</v>
      </c>
      <c r="DI17" s="38">
        <v>0</v>
      </c>
      <c r="DJ17" s="38">
        <v>0</v>
      </c>
      <c r="DK17" s="38">
        <v>0</v>
      </c>
      <c r="DL17" s="38">
        <v>0</v>
      </c>
      <c r="DM17" s="38">
        <v>0</v>
      </c>
      <c r="DN17" s="38">
        <v>0</v>
      </c>
      <c r="DO17" s="38">
        <v>0</v>
      </c>
      <c r="DP17" s="38">
        <v>0</v>
      </c>
      <c r="DQ17" s="38">
        <v>0</v>
      </c>
      <c r="DR17" s="38">
        <v>0</v>
      </c>
      <c r="DS17" s="38">
        <v>0</v>
      </c>
    </row>
    <row r="18" spans="1:123" s="36" customFormat="1" x14ac:dyDescent="0.35">
      <c r="A18" s="36" t="s">
        <v>254</v>
      </c>
      <c r="B18" s="38">
        <v>2611268.35</v>
      </c>
      <c r="C18" s="38">
        <v>2611268.35</v>
      </c>
      <c r="D18" s="38">
        <v>1930023.3168887501</v>
      </c>
      <c r="E18" s="38">
        <v>1603255.3287025001</v>
      </c>
      <c r="F18" s="38">
        <v>1276487.3405162501</v>
      </c>
      <c r="G18" s="38">
        <v>949719.35233000014</v>
      </c>
      <c r="H18" s="38">
        <v>862581.22214700014</v>
      </c>
      <c r="I18" s="38">
        <v>775443.09196400014</v>
      </c>
      <c r="J18" s="38">
        <v>688304.96178100014</v>
      </c>
      <c r="K18" s="38">
        <v>601166.83159800014</v>
      </c>
      <c r="L18" s="38">
        <v>548883.9534882002</v>
      </c>
      <c r="M18" s="38">
        <v>496601.07537840027</v>
      </c>
      <c r="N18" s="38">
        <v>444318.19726860028</v>
      </c>
      <c r="O18" s="38">
        <v>392035.3191588003</v>
      </c>
      <c r="P18" s="38">
        <v>360665.59229292028</v>
      </c>
      <c r="Q18" s="38">
        <v>329295.86542704026</v>
      </c>
      <c r="R18" s="38">
        <v>297926.13856116025</v>
      </c>
      <c r="S18" s="38">
        <v>266556.41169528023</v>
      </c>
      <c r="T18" s="38">
        <v>235186.68482940021</v>
      </c>
      <c r="U18" s="38">
        <v>203816.95796352022</v>
      </c>
      <c r="V18" s="38">
        <v>172447.23109764024</v>
      </c>
      <c r="W18" s="38">
        <v>141077.50423176025</v>
      </c>
      <c r="X18" s="38">
        <v>125392.64079882024</v>
      </c>
      <c r="Y18" s="38">
        <v>109707.77736588023</v>
      </c>
      <c r="Z18" s="38">
        <v>94022.913932940224</v>
      </c>
      <c r="AA18" s="38">
        <v>78338.050500000216</v>
      </c>
      <c r="AB18" s="38">
        <v>78338.050500000216</v>
      </c>
      <c r="AC18" s="38">
        <v>78338.050500000216</v>
      </c>
      <c r="AD18" s="38">
        <v>78338.050500000216</v>
      </c>
      <c r="AE18" s="38">
        <v>78338.050500000216</v>
      </c>
      <c r="AF18" s="38">
        <v>78338.050500000216</v>
      </c>
      <c r="AG18" s="38">
        <v>78338.050500000216</v>
      </c>
      <c r="AH18" s="38">
        <v>78338.050500000216</v>
      </c>
      <c r="AI18" s="38">
        <v>78338.050500000216</v>
      </c>
      <c r="AJ18" s="38">
        <v>78338.050500000216</v>
      </c>
      <c r="AK18" s="38">
        <v>78338.050500000216</v>
      </c>
      <c r="AL18" s="38">
        <v>78338.050500000216</v>
      </c>
      <c r="AM18" s="38">
        <v>78338.050500000216</v>
      </c>
      <c r="AN18" s="38">
        <v>78338.050500000216</v>
      </c>
      <c r="AO18" s="38">
        <v>78338.050500000216</v>
      </c>
      <c r="AP18" s="38">
        <v>78338.050500000216</v>
      </c>
      <c r="AQ18" s="38">
        <v>78338.050500000216</v>
      </c>
      <c r="AR18" s="38">
        <v>78338.050500000216</v>
      </c>
      <c r="AS18" s="38">
        <v>78338.050500000216</v>
      </c>
      <c r="AT18" s="38">
        <v>78338.050500000216</v>
      </c>
      <c r="AU18" s="38">
        <v>78338.050500000216</v>
      </c>
      <c r="AV18" s="38">
        <v>78338.050500000216</v>
      </c>
      <c r="AW18" s="38">
        <v>78338.050500000216</v>
      </c>
      <c r="AX18" s="38">
        <v>78338.050500000216</v>
      </c>
      <c r="AY18" s="38">
        <v>78338.050500000216</v>
      </c>
      <c r="AZ18" s="38">
        <v>78338.050500000216</v>
      </c>
      <c r="BA18" s="38">
        <v>78338.050500000216</v>
      </c>
      <c r="BB18" s="38">
        <v>78338.050500000216</v>
      </c>
      <c r="BC18" s="38">
        <v>78338.050500000216</v>
      </c>
      <c r="BD18" s="38">
        <v>78338.050500000216</v>
      </c>
      <c r="BE18" s="38">
        <v>78338.050500000216</v>
      </c>
      <c r="BF18" s="38">
        <v>78338.050500000216</v>
      </c>
      <c r="BG18" s="38">
        <v>78338.050500000216</v>
      </c>
      <c r="BH18" s="38">
        <v>78338.050500000216</v>
      </c>
      <c r="BI18" s="38">
        <v>78338.050500000216</v>
      </c>
      <c r="BJ18" s="38">
        <v>78338.050500000216</v>
      </c>
      <c r="BK18" s="38">
        <v>78338.050500000216</v>
      </c>
      <c r="BL18" s="38">
        <v>78338.050500000216</v>
      </c>
      <c r="BM18" s="38">
        <v>78338.050500000216</v>
      </c>
      <c r="BN18" s="38">
        <v>78338.050500000216</v>
      </c>
      <c r="BO18" s="38">
        <v>78338.050500000216</v>
      </c>
      <c r="BP18" s="38">
        <v>78338.050500000216</v>
      </c>
      <c r="BQ18" s="38">
        <v>78338.050500000216</v>
      </c>
      <c r="BR18" s="38">
        <v>78338.050500000216</v>
      </c>
      <c r="BS18" s="38">
        <v>78338.050500000216</v>
      </c>
      <c r="BT18" s="38">
        <v>78338.050500000216</v>
      </c>
      <c r="BU18" s="38">
        <v>78338.050500000216</v>
      </c>
      <c r="BV18" s="38">
        <v>78338.050500000216</v>
      </c>
      <c r="BW18" s="38">
        <v>78338.050500000216</v>
      </c>
      <c r="BX18" s="38">
        <v>78338.050500000216</v>
      </c>
      <c r="BY18" s="38">
        <v>78338.050500000216</v>
      </c>
      <c r="BZ18" s="38">
        <v>78338.050500000216</v>
      </c>
      <c r="CA18" s="38">
        <v>78338.050500000216</v>
      </c>
      <c r="CB18" s="38">
        <v>78338.050500000216</v>
      </c>
      <c r="CC18" s="38">
        <v>78338.050500000216</v>
      </c>
      <c r="CD18" s="38">
        <v>78338.050500000216</v>
      </c>
      <c r="CE18" s="38">
        <v>78338.050500000216</v>
      </c>
      <c r="CF18" s="38">
        <v>78338.050500000216</v>
      </c>
      <c r="CG18" s="38">
        <v>78338.050500000216</v>
      </c>
      <c r="CH18" s="38">
        <v>78338.050500000216</v>
      </c>
      <c r="CI18" s="38">
        <v>78338.050500000216</v>
      </c>
      <c r="CJ18" s="38">
        <v>78338.050500000216</v>
      </c>
      <c r="CK18" s="38">
        <v>78338.050500000216</v>
      </c>
      <c r="CL18" s="38">
        <v>78338.050500000216</v>
      </c>
      <c r="CM18" s="38">
        <v>78338.050500000216</v>
      </c>
      <c r="CN18" s="38">
        <v>78338.050500000216</v>
      </c>
      <c r="CO18" s="38">
        <v>78338.050500000216</v>
      </c>
      <c r="CP18" s="38">
        <v>78338.050500000216</v>
      </c>
      <c r="CQ18" s="38">
        <v>78338.050500000216</v>
      </c>
      <c r="CR18" s="38">
        <v>78338.050500000216</v>
      </c>
      <c r="CS18" s="38">
        <v>78338.050500000216</v>
      </c>
      <c r="CT18" s="38">
        <v>78338.050500000216</v>
      </c>
      <c r="CU18" s="38">
        <v>78338.050500000216</v>
      </c>
      <c r="CV18" s="38">
        <v>78338.050500000216</v>
      </c>
      <c r="CW18" s="38">
        <v>78338.050500000216</v>
      </c>
      <c r="CX18" s="38">
        <v>78338.050500000216</v>
      </c>
      <c r="CY18" s="38">
        <v>78338.050500000216</v>
      </c>
      <c r="CZ18" s="38">
        <v>78338.050500000216</v>
      </c>
      <c r="DA18" s="38">
        <v>78338.050500000216</v>
      </c>
      <c r="DB18" s="38">
        <v>78338.050500000216</v>
      </c>
      <c r="DC18" s="38">
        <v>78338.050500000216</v>
      </c>
      <c r="DD18" s="38">
        <v>78338.050500000216</v>
      </c>
      <c r="DE18" s="38">
        <v>78338.050500000216</v>
      </c>
      <c r="DF18" s="38">
        <v>78338.050500000216</v>
      </c>
      <c r="DG18" s="38">
        <v>78338.050500000216</v>
      </c>
      <c r="DH18" s="38">
        <v>78338.050500000216</v>
      </c>
      <c r="DI18" s="38">
        <v>78338.050500000216</v>
      </c>
      <c r="DJ18" s="38">
        <v>78338.050500000216</v>
      </c>
      <c r="DK18" s="38">
        <v>78338.050500000216</v>
      </c>
      <c r="DL18" s="38">
        <v>78338.050500000216</v>
      </c>
      <c r="DM18" s="38">
        <v>78338.050500000216</v>
      </c>
      <c r="DN18" s="38">
        <v>78338.050500000216</v>
      </c>
      <c r="DO18" s="38">
        <v>78338.050500000216</v>
      </c>
      <c r="DP18" s="38">
        <v>78338.050500000216</v>
      </c>
      <c r="DQ18" s="38">
        <v>78338.050500000216</v>
      </c>
      <c r="DR18" s="38">
        <v>78338.050500000216</v>
      </c>
      <c r="DS18" s="38">
        <v>78338.050500000216</v>
      </c>
    </row>
    <row r="19" spans="1:123" s="36" customFormat="1" x14ac:dyDescent="0.35">
      <c r="A19" s="36" t="s">
        <v>1</v>
      </c>
      <c r="B19" s="38">
        <v>0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8">
        <v>0</v>
      </c>
      <c r="AG19" s="38">
        <v>0</v>
      </c>
      <c r="AH19" s="38">
        <v>0</v>
      </c>
      <c r="AI19" s="38">
        <v>0</v>
      </c>
      <c r="AJ19" s="38">
        <v>0</v>
      </c>
      <c r="AK19" s="38">
        <v>0</v>
      </c>
      <c r="AL19" s="38">
        <v>0</v>
      </c>
      <c r="AM19" s="38">
        <v>0</v>
      </c>
      <c r="AN19" s="38">
        <v>0</v>
      </c>
      <c r="AO19" s="38">
        <v>0</v>
      </c>
      <c r="AP19" s="38">
        <v>0</v>
      </c>
      <c r="AQ19" s="38">
        <v>0</v>
      </c>
      <c r="AR19" s="38">
        <v>0</v>
      </c>
      <c r="AS19" s="38">
        <v>0</v>
      </c>
      <c r="AT19" s="38">
        <v>0</v>
      </c>
      <c r="AU19" s="38">
        <v>0</v>
      </c>
      <c r="AV19" s="38">
        <v>0</v>
      </c>
      <c r="AW19" s="38">
        <v>0</v>
      </c>
      <c r="AX19" s="38">
        <v>0</v>
      </c>
      <c r="AY19" s="38">
        <v>0</v>
      </c>
      <c r="AZ19" s="38">
        <v>0</v>
      </c>
      <c r="BA19" s="38">
        <v>0</v>
      </c>
      <c r="BB19" s="38">
        <v>0</v>
      </c>
      <c r="BC19" s="38">
        <v>0</v>
      </c>
      <c r="BD19" s="38">
        <v>0</v>
      </c>
      <c r="BE19" s="38">
        <v>0</v>
      </c>
      <c r="BF19" s="38">
        <v>0</v>
      </c>
      <c r="BG19" s="38">
        <v>0</v>
      </c>
      <c r="BH19" s="38">
        <v>0</v>
      </c>
      <c r="BI19" s="38">
        <v>0</v>
      </c>
      <c r="BJ19" s="38">
        <v>0</v>
      </c>
      <c r="BK19" s="38">
        <v>0</v>
      </c>
      <c r="BL19" s="38">
        <v>0</v>
      </c>
      <c r="BM19" s="38">
        <v>0</v>
      </c>
      <c r="BN19" s="38">
        <v>0</v>
      </c>
      <c r="BO19" s="38">
        <v>0</v>
      </c>
      <c r="BP19" s="38">
        <v>0</v>
      </c>
      <c r="BQ19" s="38">
        <v>0</v>
      </c>
      <c r="BR19" s="38">
        <v>0</v>
      </c>
      <c r="BS19" s="38">
        <v>0</v>
      </c>
      <c r="BT19" s="38">
        <v>0</v>
      </c>
      <c r="BU19" s="38">
        <v>0</v>
      </c>
      <c r="BV19" s="38">
        <v>0</v>
      </c>
      <c r="BW19" s="38">
        <v>0</v>
      </c>
      <c r="BX19" s="38">
        <v>0</v>
      </c>
      <c r="BY19" s="38">
        <v>0</v>
      </c>
      <c r="BZ19" s="38">
        <v>0</v>
      </c>
      <c r="CA19" s="38">
        <v>0</v>
      </c>
      <c r="CB19" s="38">
        <v>0</v>
      </c>
      <c r="CC19" s="38">
        <v>0</v>
      </c>
      <c r="CD19" s="38">
        <v>0</v>
      </c>
      <c r="CE19" s="38">
        <v>0</v>
      </c>
      <c r="CF19" s="38">
        <v>0</v>
      </c>
      <c r="CG19" s="38">
        <v>0</v>
      </c>
      <c r="CH19" s="38">
        <v>0</v>
      </c>
      <c r="CI19" s="38">
        <v>0</v>
      </c>
      <c r="CJ19" s="38">
        <v>0</v>
      </c>
      <c r="CK19" s="38">
        <v>0</v>
      </c>
      <c r="CL19" s="38">
        <v>0</v>
      </c>
      <c r="CM19" s="38">
        <v>0</v>
      </c>
      <c r="CN19" s="38">
        <v>0</v>
      </c>
      <c r="CO19" s="38">
        <v>0</v>
      </c>
      <c r="CP19" s="38">
        <v>0</v>
      </c>
      <c r="CQ19" s="38">
        <v>0</v>
      </c>
      <c r="CR19" s="38">
        <v>0</v>
      </c>
      <c r="CS19" s="38">
        <v>0</v>
      </c>
      <c r="CT19" s="38">
        <v>0</v>
      </c>
      <c r="CU19" s="38">
        <v>0</v>
      </c>
      <c r="CV19" s="38">
        <v>0</v>
      </c>
      <c r="CW19" s="38">
        <v>0</v>
      </c>
      <c r="CX19" s="38">
        <v>0</v>
      </c>
      <c r="CY19" s="38">
        <v>0</v>
      </c>
      <c r="CZ19" s="38">
        <v>0</v>
      </c>
      <c r="DA19" s="38">
        <v>0</v>
      </c>
      <c r="DB19" s="38">
        <v>0</v>
      </c>
      <c r="DC19" s="38">
        <v>0</v>
      </c>
      <c r="DD19" s="38">
        <v>0</v>
      </c>
      <c r="DE19" s="38">
        <v>0</v>
      </c>
      <c r="DF19" s="38">
        <v>0</v>
      </c>
      <c r="DG19" s="38">
        <v>0</v>
      </c>
      <c r="DH19" s="38">
        <v>0</v>
      </c>
      <c r="DI19" s="38">
        <v>0</v>
      </c>
      <c r="DJ19" s="38">
        <v>0</v>
      </c>
      <c r="DK19" s="38">
        <v>0</v>
      </c>
      <c r="DL19" s="38">
        <v>0</v>
      </c>
      <c r="DM19" s="38">
        <v>0</v>
      </c>
      <c r="DN19" s="38">
        <v>0</v>
      </c>
      <c r="DO19" s="38">
        <v>0</v>
      </c>
      <c r="DP19" s="38">
        <v>0</v>
      </c>
      <c r="DQ19" s="38">
        <v>0</v>
      </c>
      <c r="DR19" s="38">
        <v>0</v>
      </c>
      <c r="DS19" s="38">
        <v>0</v>
      </c>
    </row>
    <row r="20" spans="1:123" s="36" customFormat="1" x14ac:dyDescent="0.35">
      <c r="A20" s="36" t="s">
        <v>255</v>
      </c>
      <c r="B20" s="38">
        <v>0</v>
      </c>
      <c r="C20" s="38">
        <v>0</v>
      </c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8">
        <v>0</v>
      </c>
      <c r="AG20" s="38">
        <v>0</v>
      </c>
      <c r="AH20" s="38">
        <v>0</v>
      </c>
      <c r="AI20" s="38">
        <v>0</v>
      </c>
      <c r="AJ20" s="38">
        <v>0</v>
      </c>
      <c r="AK20" s="38">
        <v>0</v>
      </c>
      <c r="AL20" s="38">
        <v>0</v>
      </c>
      <c r="AM20" s="38">
        <v>0</v>
      </c>
      <c r="AN20" s="38">
        <v>0</v>
      </c>
      <c r="AO20" s="38">
        <v>0</v>
      </c>
      <c r="AP20" s="38">
        <v>0</v>
      </c>
      <c r="AQ20" s="38">
        <v>0</v>
      </c>
      <c r="AR20" s="38">
        <v>0</v>
      </c>
      <c r="AS20" s="38">
        <v>0</v>
      </c>
      <c r="AT20" s="38">
        <v>0</v>
      </c>
      <c r="AU20" s="38">
        <v>0</v>
      </c>
      <c r="AV20" s="38">
        <v>0</v>
      </c>
      <c r="AW20" s="38">
        <v>0</v>
      </c>
      <c r="AX20" s="38">
        <v>0</v>
      </c>
      <c r="AY20" s="38">
        <v>0</v>
      </c>
      <c r="AZ20" s="38">
        <v>0</v>
      </c>
      <c r="BA20" s="38">
        <v>0</v>
      </c>
      <c r="BB20" s="38">
        <v>0</v>
      </c>
      <c r="BC20" s="38">
        <v>0</v>
      </c>
      <c r="BD20" s="38">
        <v>0</v>
      </c>
      <c r="BE20" s="38">
        <v>0</v>
      </c>
      <c r="BF20" s="38">
        <v>0</v>
      </c>
      <c r="BG20" s="38">
        <v>0</v>
      </c>
      <c r="BH20" s="38">
        <v>0</v>
      </c>
      <c r="BI20" s="38">
        <v>0</v>
      </c>
      <c r="BJ20" s="38">
        <v>0</v>
      </c>
      <c r="BK20" s="38">
        <v>0</v>
      </c>
      <c r="BL20" s="38">
        <v>0</v>
      </c>
      <c r="BM20" s="38">
        <v>0</v>
      </c>
      <c r="BN20" s="38">
        <v>0</v>
      </c>
      <c r="BO20" s="38">
        <v>0</v>
      </c>
      <c r="BP20" s="38">
        <v>0</v>
      </c>
      <c r="BQ20" s="38">
        <v>0</v>
      </c>
      <c r="BR20" s="38">
        <v>0</v>
      </c>
      <c r="BS20" s="38">
        <v>0</v>
      </c>
      <c r="BT20" s="38">
        <v>0</v>
      </c>
      <c r="BU20" s="38">
        <v>0</v>
      </c>
      <c r="BV20" s="38">
        <v>0</v>
      </c>
      <c r="BW20" s="38">
        <v>0</v>
      </c>
      <c r="BX20" s="38">
        <v>0</v>
      </c>
      <c r="BY20" s="38">
        <v>0</v>
      </c>
      <c r="BZ20" s="38">
        <v>0</v>
      </c>
      <c r="CA20" s="38">
        <v>0</v>
      </c>
      <c r="CB20" s="38">
        <v>0</v>
      </c>
      <c r="CC20" s="38">
        <v>0</v>
      </c>
      <c r="CD20" s="38">
        <v>0</v>
      </c>
      <c r="CE20" s="38">
        <v>0</v>
      </c>
      <c r="CF20" s="38">
        <v>0</v>
      </c>
      <c r="CG20" s="38">
        <v>0</v>
      </c>
      <c r="CH20" s="38">
        <v>0</v>
      </c>
      <c r="CI20" s="38">
        <v>0</v>
      </c>
      <c r="CJ20" s="38">
        <v>0</v>
      </c>
      <c r="CK20" s="38">
        <v>0</v>
      </c>
      <c r="CL20" s="38">
        <v>0</v>
      </c>
      <c r="CM20" s="38">
        <v>0</v>
      </c>
      <c r="CN20" s="38">
        <v>0</v>
      </c>
      <c r="CO20" s="38">
        <v>0</v>
      </c>
      <c r="CP20" s="38">
        <v>0</v>
      </c>
      <c r="CQ20" s="38">
        <v>0</v>
      </c>
      <c r="CR20" s="38">
        <v>0</v>
      </c>
      <c r="CS20" s="38">
        <v>0</v>
      </c>
      <c r="CT20" s="38">
        <v>0</v>
      </c>
      <c r="CU20" s="38">
        <v>0</v>
      </c>
      <c r="CV20" s="38">
        <v>0</v>
      </c>
      <c r="CW20" s="38">
        <v>0</v>
      </c>
      <c r="CX20" s="38">
        <v>0</v>
      </c>
      <c r="CY20" s="38">
        <v>0</v>
      </c>
      <c r="CZ20" s="38">
        <v>0</v>
      </c>
      <c r="DA20" s="38">
        <v>0</v>
      </c>
      <c r="DB20" s="38">
        <v>0</v>
      </c>
      <c r="DC20" s="38">
        <v>0</v>
      </c>
      <c r="DD20" s="38">
        <v>0</v>
      </c>
      <c r="DE20" s="38">
        <v>0</v>
      </c>
      <c r="DF20" s="38">
        <v>0</v>
      </c>
      <c r="DG20" s="38">
        <v>0</v>
      </c>
      <c r="DH20" s="38">
        <v>0</v>
      </c>
      <c r="DI20" s="38">
        <v>0</v>
      </c>
      <c r="DJ20" s="38">
        <v>0</v>
      </c>
      <c r="DK20" s="38">
        <v>0</v>
      </c>
      <c r="DL20" s="38">
        <v>0</v>
      </c>
      <c r="DM20" s="38">
        <v>0</v>
      </c>
      <c r="DN20" s="38">
        <v>0</v>
      </c>
      <c r="DO20" s="38">
        <v>0</v>
      </c>
      <c r="DP20" s="38">
        <v>0</v>
      </c>
      <c r="DQ20" s="38">
        <v>0</v>
      </c>
      <c r="DR20" s="38">
        <v>0</v>
      </c>
      <c r="DS20" s="38">
        <v>0</v>
      </c>
    </row>
    <row r="21" spans="1:123" s="36" customFormat="1" x14ac:dyDescent="0.35">
      <c r="A21" s="36" t="s">
        <v>256</v>
      </c>
      <c r="B21" s="38">
        <v>0</v>
      </c>
      <c r="C21" s="38">
        <v>0</v>
      </c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8">
        <v>0</v>
      </c>
      <c r="AG21" s="38">
        <v>0</v>
      </c>
      <c r="AH21" s="38">
        <v>0</v>
      </c>
      <c r="AI21" s="38">
        <v>0</v>
      </c>
      <c r="AJ21" s="38">
        <v>0</v>
      </c>
      <c r="AK21" s="38">
        <v>0</v>
      </c>
      <c r="AL21" s="38">
        <v>0</v>
      </c>
      <c r="AM21" s="38">
        <v>0</v>
      </c>
      <c r="AN21" s="38">
        <v>0</v>
      </c>
      <c r="AO21" s="38">
        <v>0</v>
      </c>
      <c r="AP21" s="38">
        <v>0</v>
      </c>
      <c r="AQ21" s="38">
        <v>0</v>
      </c>
      <c r="AR21" s="38">
        <v>0</v>
      </c>
      <c r="AS21" s="38">
        <v>0</v>
      </c>
      <c r="AT21" s="38">
        <v>0</v>
      </c>
      <c r="AU21" s="38">
        <v>0</v>
      </c>
      <c r="AV21" s="38">
        <v>0</v>
      </c>
      <c r="AW21" s="38">
        <v>0</v>
      </c>
      <c r="AX21" s="38">
        <v>0</v>
      </c>
      <c r="AY21" s="38">
        <v>0</v>
      </c>
      <c r="AZ21" s="38">
        <v>0</v>
      </c>
      <c r="BA21" s="38">
        <v>0</v>
      </c>
      <c r="BB21" s="38">
        <v>0</v>
      </c>
      <c r="BC21" s="38">
        <v>0</v>
      </c>
      <c r="BD21" s="38">
        <v>0</v>
      </c>
      <c r="BE21" s="38">
        <v>0</v>
      </c>
      <c r="BF21" s="38">
        <v>0</v>
      </c>
      <c r="BG21" s="38">
        <v>0</v>
      </c>
      <c r="BH21" s="38">
        <v>0</v>
      </c>
      <c r="BI21" s="38">
        <v>0</v>
      </c>
      <c r="BJ21" s="38">
        <v>0</v>
      </c>
      <c r="BK21" s="38">
        <v>0</v>
      </c>
      <c r="BL21" s="38">
        <v>0</v>
      </c>
      <c r="BM21" s="38">
        <v>0</v>
      </c>
      <c r="BN21" s="38">
        <v>0</v>
      </c>
      <c r="BO21" s="38">
        <v>0</v>
      </c>
      <c r="BP21" s="38">
        <v>0</v>
      </c>
      <c r="BQ21" s="38">
        <v>0</v>
      </c>
      <c r="BR21" s="38">
        <v>0</v>
      </c>
      <c r="BS21" s="38">
        <v>0</v>
      </c>
      <c r="BT21" s="38">
        <v>0</v>
      </c>
      <c r="BU21" s="38">
        <v>0</v>
      </c>
      <c r="BV21" s="38">
        <v>0</v>
      </c>
      <c r="BW21" s="38">
        <v>0</v>
      </c>
      <c r="BX21" s="38">
        <v>0</v>
      </c>
      <c r="BY21" s="38">
        <v>0</v>
      </c>
      <c r="BZ21" s="38">
        <v>0</v>
      </c>
      <c r="CA21" s="38">
        <v>0</v>
      </c>
      <c r="CB21" s="38">
        <v>0</v>
      </c>
      <c r="CC21" s="38">
        <v>0</v>
      </c>
      <c r="CD21" s="38">
        <v>0</v>
      </c>
      <c r="CE21" s="38">
        <v>0</v>
      </c>
      <c r="CF21" s="38">
        <v>0</v>
      </c>
      <c r="CG21" s="38">
        <v>0</v>
      </c>
      <c r="CH21" s="38">
        <v>0</v>
      </c>
      <c r="CI21" s="38">
        <v>0</v>
      </c>
      <c r="CJ21" s="38">
        <v>0</v>
      </c>
      <c r="CK21" s="38">
        <v>0</v>
      </c>
      <c r="CL21" s="38">
        <v>0</v>
      </c>
      <c r="CM21" s="38">
        <v>0</v>
      </c>
      <c r="CN21" s="38">
        <v>0</v>
      </c>
      <c r="CO21" s="38">
        <v>0</v>
      </c>
      <c r="CP21" s="38">
        <v>0</v>
      </c>
      <c r="CQ21" s="38">
        <v>0</v>
      </c>
      <c r="CR21" s="38">
        <v>0</v>
      </c>
      <c r="CS21" s="38">
        <v>0</v>
      </c>
      <c r="CT21" s="38">
        <v>0</v>
      </c>
      <c r="CU21" s="38">
        <v>0</v>
      </c>
      <c r="CV21" s="38">
        <v>0</v>
      </c>
      <c r="CW21" s="38">
        <v>0</v>
      </c>
      <c r="CX21" s="38">
        <v>0</v>
      </c>
      <c r="CY21" s="38">
        <v>0</v>
      </c>
      <c r="CZ21" s="38">
        <v>0</v>
      </c>
      <c r="DA21" s="38">
        <v>0</v>
      </c>
      <c r="DB21" s="38">
        <v>0</v>
      </c>
      <c r="DC21" s="38">
        <v>0</v>
      </c>
      <c r="DD21" s="38">
        <v>0</v>
      </c>
      <c r="DE21" s="38">
        <v>0</v>
      </c>
      <c r="DF21" s="38">
        <v>0</v>
      </c>
      <c r="DG21" s="38">
        <v>0</v>
      </c>
      <c r="DH21" s="38">
        <v>0</v>
      </c>
      <c r="DI21" s="38">
        <v>0</v>
      </c>
      <c r="DJ21" s="38">
        <v>0</v>
      </c>
      <c r="DK21" s="38">
        <v>0</v>
      </c>
      <c r="DL21" s="38">
        <v>0</v>
      </c>
      <c r="DM21" s="38">
        <v>0</v>
      </c>
      <c r="DN21" s="38">
        <v>0</v>
      </c>
      <c r="DO21" s="38">
        <v>0</v>
      </c>
      <c r="DP21" s="38">
        <v>0</v>
      </c>
      <c r="DQ21" s="38">
        <v>0</v>
      </c>
      <c r="DR21" s="38">
        <v>0</v>
      </c>
      <c r="DS21" s="38">
        <v>0</v>
      </c>
    </row>
    <row r="22" spans="1:123" s="36" customFormat="1" x14ac:dyDescent="0.35">
      <c r="A22" s="36" t="s">
        <v>257</v>
      </c>
      <c r="B22" s="38">
        <v>2611268.35</v>
      </c>
      <c r="C22" s="38">
        <v>2611268.35</v>
      </c>
      <c r="D22" s="38">
        <v>1930023.3168887501</v>
      </c>
      <c r="E22" s="38">
        <v>1603255.3287025001</v>
      </c>
      <c r="F22" s="38">
        <v>1276487.3405162501</v>
      </c>
      <c r="G22" s="38">
        <v>949719.35233000014</v>
      </c>
      <c r="H22" s="38">
        <v>862581.22214700014</v>
      </c>
      <c r="I22" s="38">
        <v>775443.09196400014</v>
      </c>
      <c r="J22" s="38">
        <v>688304.96178100014</v>
      </c>
      <c r="K22" s="38">
        <v>601166.83159800014</v>
      </c>
      <c r="L22" s="38">
        <v>548883.9534882002</v>
      </c>
      <c r="M22" s="38">
        <v>496601.07537840027</v>
      </c>
      <c r="N22" s="38">
        <v>444318.19726860028</v>
      </c>
      <c r="O22" s="38">
        <v>392035.3191588003</v>
      </c>
      <c r="P22" s="38">
        <v>360665.59229292028</v>
      </c>
      <c r="Q22" s="38">
        <v>329295.86542704026</v>
      </c>
      <c r="R22" s="38">
        <v>297926.13856116025</v>
      </c>
      <c r="S22" s="38">
        <v>266556.41169528023</v>
      </c>
      <c r="T22" s="38">
        <v>235186.68482940021</v>
      </c>
      <c r="U22" s="38">
        <v>203816.95796352022</v>
      </c>
      <c r="V22" s="38">
        <v>172447.23109764024</v>
      </c>
      <c r="W22" s="38">
        <v>141077.50423176025</v>
      </c>
      <c r="X22" s="38">
        <v>125392.64079882024</v>
      </c>
      <c r="Y22" s="38">
        <v>109707.77736588023</v>
      </c>
      <c r="Z22" s="38">
        <v>94022.913932940224</v>
      </c>
      <c r="AA22" s="38">
        <v>78338.050500000216</v>
      </c>
      <c r="AB22" s="38">
        <v>78338.050500000216</v>
      </c>
      <c r="AC22" s="38">
        <v>78338.050500000216</v>
      </c>
      <c r="AD22" s="38">
        <v>78338.050500000216</v>
      </c>
      <c r="AE22" s="38">
        <v>78338.050500000216</v>
      </c>
      <c r="AF22" s="38">
        <v>78338.050500000216</v>
      </c>
      <c r="AG22" s="38">
        <v>78338.050500000216</v>
      </c>
      <c r="AH22" s="38">
        <v>78338.050500000216</v>
      </c>
      <c r="AI22" s="38">
        <v>78338.050500000216</v>
      </c>
      <c r="AJ22" s="38">
        <v>78338.050500000216</v>
      </c>
      <c r="AK22" s="38">
        <v>78338.050500000216</v>
      </c>
      <c r="AL22" s="38">
        <v>78338.050500000216</v>
      </c>
      <c r="AM22" s="38">
        <v>78338.050500000216</v>
      </c>
      <c r="AN22" s="38">
        <v>78338.050500000216</v>
      </c>
      <c r="AO22" s="38">
        <v>78338.050500000216</v>
      </c>
      <c r="AP22" s="38">
        <v>78338.050500000216</v>
      </c>
      <c r="AQ22" s="38">
        <v>78338.050500000216</v>
      </c>
      <c r="AR22" s="38">
        <v>78338.050500000216</v>
      </c>
      <c r="AS22" s="38">
        <v>78338.050500000216</v>
      </c>
      <c r="AT22" s="38">
        <v>78338.050500000216</v>
      </c>
      <c r="AU22" s="38">
        <v>78338.050500000216</v>
      </c>
      <c r="AV22" s="38">
        <v>78338.050500000216</v>
      </c>
      <c r="AW22" s="38">
        <v>78338.050500000216</v>
      </c>
      <c r="AX22" s="38">
        <v>78338.050500000216</v>
      </c>
      <c r="AY22" s="38">
        <v>78338.050500000216</v>
      </c>
      <c r="AZ22" s="38">
        <v>78338.050500000216</v>
      </c>
      <c r="BA22" s="38">
        <v>78338.050500000216</v>
      </c>
      <c r="BB22" s="38">
        <v>78338.050500000216</v>
      </c>
      <c r="BC22" s="38">
        <v>78338.050500000216</v>
      </c>
      <c r="BD22" s="38">
        <v>78338.050500000216</v>
      </c>
      <c r="BE22" s="38">
        <v>78338.050500000216</v>
      </c>
      <c r="BF22" s="38">
        <v>78338.050500000216</v>
      </c>
      <c r="BG22" s="38">
        <v>78338.050500000216</v>
      </c>
      <c r="BH22" s="38">
        <v>78338.050500000216</v>
      </c>
      <c r="BI22" s="38">
        <v>78338.050500000216</v>
      </c>
      <c r="BJ22" s="38">
        <v>78338.050500000216</v>
      </c>
      <c r="BK22" s="38">
        <v>78338.050500000216</v>
      </c>
      <c r="BL22" s="38">
        <v>78338.050500000216</v>
      </c>
      <c r="BM22" s="38">
        <v>78338.050500000216</v>
      </c>
      <c r="BN22" s="38">
        <v>78338.050500000216</v>
      </c>
      <c r="BO22" s="38">
        <v>78338.050500000216</v>
      </c>
      <c r="BP22" s="38">
        <v>78338.050500000216</v>
      </c>
      <c r="BQ22" s="38">
        <v>78338.050500000216</v>
      </c>
      <c r="BR22" s="38">
        <v>78338.050500000216</v>
      </c>
      <c r="BS22" s="38">
        <v>78338.050500000216</v>
      </c>
      <c r="BT22" s="38">
        <v>78338.050500000216</v>
      </c>
      <c r="BU22" s="38">
        <v>78338.050500000216</v>
      </c>
      <c r="BV22" s="38">
        <v>78338.050500000216</v>
      </c>
      <c r="BW22" s="38">
        <v>78338.050500000216</v>
      </c>
      <c r="BX22" s="38">
        <v>78338.050500000216</v>
      </c>
      <c r="BY22" s="38">
        <v>78338.050500000216</v>
      </c>
      <c r="BZ22" s="38">
        <v>78338.050500000216</v>
      </c>
      <c r="CA22" s="38">
        <v>78338.050500000216</v>
      </c>
      <c r="CB22" s="38">
        <v>78338.050500000216</v>
      </c>
      <c r="CC22" s="38">
        <v>78338.050500000216</v>
      </c>
      <c r="CD22" s="38">
        <v>78338.050500000216</v>
      </c>
      <c r="CE22" s="38">
        <v>78338.050500000216</v>
      </c>
      <c r="CF22" s="38">
        <v>78338.050500000216</v>
      </c>
      <c r="CG22" s="38">
        <v>78338.050500000216</v>
      </c>
      <c r="CH22" s="38">
        <v>78338.050500000216</v>
      </c>
      <c r="CI22" s="38">
        <v>78338.050500000216</v>
      </c>
      <c r="CJ22" s="38">
        <v>78338.050500000216</v>
      </c>
      <c r="CK22" s="38">
        <v>78338.050500000216</v>
      </c>
      <c r="CL22" s="38">
        <v>78338.050500000216</v>
      </c>
      <c r="CM22" s="38">
        <v>78338.050500000216</v>
      </c>
      <c r="CN22" s="38">
        <v>78338.050500000216</v>
      </c>
      <c r="CO22" s="38">
        <v>78338.050500000216</v>
      </c>
      <c r="CP22" s="38">
        <v>78338.050500000216</v>
      </c>
      <c r="CQ22" s="38">
        <v>78338.050500000216</v>
      </c>
      <c r="CR22" s="38">
        <v>78338.050500000216</v>
      </c>
      <c r="CS22" s="38">
        <v>78338.050500000216</v>
      </c>
      <c r="CT22" s="38">
        <v>78338.050500000216</v>
      </c>
      <c r="CU22" s="38">
        <v>78338.050500000216</v>
      </c>
      <c r="CV22" s="38">
        <v>78338.050500000216</v>
      </c>
      <c r="CW22" s="38">
        <v>78338.050500000216</v>
      </c>
      <c r="CX22" s="38">
        <v>78338.050500000216</v>
      </c>
      <c r="CY22" s="38">
        <v>78338.050500000216</v>
      </c>
      <c r="CZ22" s="38">
        <v>78338.050500000216</v>
      </c>
      <c r="DA22" s="38">
        <v>78338.050500000216</v>
      </c>
      <c r="DB22" s="38">
        <v>78338.050500000216</v>
      </c>
      <c r="DC22" s="38">
        <v>78338.050500000216</v>
      </c>
      <c r="DD22" s="38">
        <v>78338.050500000216</v>
      </c>
      <c r="DE22" s="38">
        <v>78338.050500000216</v>
      </c>
      <c r="DF22" s="38">
        <v>78338.050500000216</v>
      </c>
      <c r="DG22" s="38">
        <v>78338.050500000216</v>
      </c>
      <c r="DH22" s="38">
        <v>78338.050500000216</v>
      </c>
      <c r="DI22" s="38">
        <v>78338.050500000216</v>
      </c>
      <c r="DJ22" s="38">
        <v>78338.050500000216</v>
      </c>
      <c r="DK22" s="38">
        <v>78338.050500000216</v>
      </c>
      <c r="DL22" s="38">
        <v>78338.050500000216</v>
      </c>
      <c r="DM22" s="38">
        <v>78338.050500000216</v>
      </c>
      <c r="DN22" s="38">
        <v>78338.050500000216</v>
      </c>
      <c r="DO22" s="38">
        <v>78338.050500000216</v>
      </c>
      <c r="DP22" s="38">
        <v>78338.050500000216</v>
      </c>
      <c r="DQ22" s="38">
        <v>78338.050500000216</v>
      </c>
      <c r="DR22" s="38">
        <v>78338.050500000216</v>
      </c>
      <c r="DS22" s="38">
        <v>78338.050500000216</v>
      </c>
    </row>
    <row r="23" spans="1:123" s="36" customFormat="1" x14ac:dyDescent="0.35"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8"/>
      <c r="DH23" s="38"/>
      <c r="DI23" s="38"/>
      <c r="DJ23" s="38"/>
      <c r="DK23" s="38"/>
      <c r="DL23" s="38"/>
      <c r="DM23" s="38"/>
      <c r="DN23" s="38"/>
      <c r="DO23" s="38"/>
      <c r="DP23" s="38"/>
      <c r="DQ23" s="38"/>
      <c r="DR23" s="38"/>
      <c r="DS23" s="38"/>
    </row>
    <row r="24" spans="1:123" s="36" customFormat="1" x14ac:dyDescent="0.35">
      <c r="A24" s="36" t="s">
        <v>258</v>
      </c>
      <c r="B24" s="38">
        <v>0</v>
      </c>
      <c r="C24" s="38">
        <v>0</v>
      </c>
      <c r="D24" s="38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8">
        <v>0</v>
      </c>
      <c r="AG24" s="38">
        <v>0</v>
      </c>
      <c r="AH24" s="38">
        <v>0</v>
      </c>
      <c r="AI24" s="38">
        <v>0</v>
      </c>
      <c r="AJ24" s="38">
        <v>0</v>
      </c>
      <c r="AK24" s="38">
        <v>0</v>
      </c>
      <c r="AL24" s="38">
        <v>0</v>
      </c>
      <c r="AM24" s="38">
        <v>0</v>
      </c>
      <c r="AN24" s="38">
        <v>0</v>
      </c>
      <c r="AO24" s="38">
        <v>0</v>
      </c>
      <c r="AP24" s="38">
        <v>0</v>
      </c>
      <c r="AQ24" s="38">
        <v>0</v>
      </c>
      <c r="AR24" s="38">
        <v>0</v>
      </c>
      <c r="AS24" s="38">
        <v>0</v>
      </c>
      <c r="AT24" s="38">
        <v>0</v>
      </c>
      <c r="AU24" s="38">
        <v>0</v>
      </c>
      <c r="AV24" s="38">
        <v>0</v>
      </c>
      <c r="AW24" s="38">
        <v>0</v>
      </c>
      <c r="AX24" s="38">
        <v>0</v>
      </c>
      <c r="AY24" s="38">
        <v>0</v>
      </c>
      <c r="AZ24" s="38">
        <v>0</v>
      </c>
      <c r="BA24" s="38">
        <v>0</v>
      </c>
      <c r="BB24" s="38">
        <v>0</v>
      </c>
      <c r="BC24" s="38">
        <v>0</v>
      </c>
      <c r="BD24" s="38">
        <v>0</v>
      </c>
      <c r="BE24" s="38">
        <v>0</v>
      </c>
      <c r="BF24" s="38">
        <v>0</v>
      </c>
      <c r="BG24" s="38">
        <v>0</v>
      </c>
      <c r="BH24" s="38">
        <v>0</v>
      </c>
      <c r="BI24" s="38">
        <v>0</v>
      </c>
      <c r="BJ24" s="38">
        <v>0</v>
      </c>
      <c r="BK24" s="38">
        <v>0</v>
      </c>
      <c r="BL24" s="38">
        <v>0</v>
      </c>
      <c r="BM24" s="38">
        <v>0</v>
      </c>
      <c r="BN24" s="38">
        <v>0</v>
      </c>
      <c r="BO24" s="38">
        <v>0</v>
      </c>
      <c r="BP24" s="38">
        <v>0</v>
      </c>
      <c r="BQ24" s="38">
        <v>0</v>
      </c>
      <c r="BR24" s="38">
        <v>0</v>
      </c>
      <c r="BS24" s="38">
        <v>0</v>
      </c>
      <c r="BT24" s="38">
        <v>0</v>
      </c>
      <c r="BU24" s="38">
        <v>0</v>
      </c>
      <c r="BV24" s="38">
        <v>0</v>
      </c>
      <c r="BW24" s="38">
        <v>0</v>
      </c>
      <c r="BX24" s="38">
        <v>0</v>
      </c>
      <c r="BY24" s="38">
        <v>0</v>
      </c>
      <c r="BZ24" s="38">
        <v>0</v>
      </c>
      <c r="CA24" s="38">
        <v>0</v>
      </c>
      <c r="CB24" s="38">
        <v>0</v>
      </c>
      <c r="CC24" s="38">
        <v>0</v>
      </c>
      <c r="CD24" s="38">
        <v>0</v>
      </c>
      <c r="CE24" s="38">
        <v>0</v>
      </c>
      <c r="CF24" s="38">
        <v>0</v>
      </c>
      <c r="CG24" s="38">
        <v>0</v>
      </c>
      <c r="CH24" s="38">
        <v>0</v>
      </c>
      <c r="CI24" s="38">
        <v>0</v>
      </c>
      <c r="CJ24" s="38">
        <v>0</v>
      </c>
      <c r="CK24" s="38">
        <v>0</v>
      </c>
      <c r="CL24" s="38">
        <v>0</v>
      </c>
      <c r="CM24" s="38">
        <v>0</v>
      </c>
      <c r="CN24" s="38">
        <v>0</v>
      </c>
      <c r="CO24" s="38">
        <v>0</v>
      </c>
      <c r="CP24" s="38">
        <v>0</v>
      </c>
      <c r="CQ24" s="38">
        <v>0</v>
      </c>
      <c r="CR24" s="38">
        <v>0</v>
      </c>
      <c r="CS24" s="38">
        <v>0</v>
      </c>
      <c r="CT24" s="38">
        <v>0</v>
      </c>
      <c r="CU24" s="38">
        <v>0</v>
      </c>
      <c r="CV24" s="38">
        <v>0</v>
      </c>
      <c r="CW24" s="38">
        <v>0</v>
      </c>
      <c r="CX24" s="38">
        <v>0</v>
      </c>
      <c r="CY24" s="38">
        <v>0</v>
      </c>
      <c r="CZ24" s="38">
        <v>0</v>
      </c>
      <c r="DA24" s="38">
        <v>0</v>
      </c>
      <c r="DB24" s="38">
        <v>0</v>
      </c>
      <c r="DC24" s="38">
        <v>0</v>
      </c>
      <c r="DD24" s="38">
        <v>0</v>
      </c>
      <c r="DE24" s="38">
        <v>0</v>
      </c>
      <c r="DF24" s="38">
        <v>0</v>
      </c>
      <c r="DG24" s="38">
        <v>0</v>
      </c>
      <c r="DH24" s="38">
        <v>0</v>
      </c>
      <c r="DI24" s="38">
        <v>0</v>
      </c>
      <c r="DJ24" s="38">
        <v>0</v>
      </c>
      <c r="DK24" s="38">
        <v>0</v>
      </c>
      <c r="DL24" s="38">
        <v>0</v>
      </c>
      <c r="DM24" s="38">
        <v>0</v>
      </c>
      <c r="DN24" s="38">
        <v>0</v>
      </c>
      <c r="DO24" s="38">
        <v>0</v>
      </c>
      <c r="DP24" s="38">
        <v>0</v>
      </c>
      <c r="DQ24" s="38">
        <v>0</v>
      </c>
      <c r="DR24" s="38">
        <v>0</v>
      </c>
      <c r="DS24" s="38">
        <v>0</v>
      </c>
    </row>
    <row r="25" spans="1:123" s="36" customFormat="1" x14ac:dyDescent="0.35">
      <c r="A25" s="36" t="s">
        <v>259</v>
      </c>
      <c r="B25" s="38">
        <v>0</v>
      </c>
      <c r="C25" s="38">
        <v>0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8">
        <v>0</v>
      </c>
      <c r="AG25" s="38">
        <v>0</v>
      </c>
      <c r="AH25" s="38">
        <v>0</v>
      </c>
      <c r="AI25" s="38">
        <v>0</v>
      </c>
      <c r="AJ25" s="38">
        <v>0</v>
      </c>
      <c r="AK25" s="38">
        <v>0</v>
      </c>
      <c r="AL25" s="38">
        <v>0</v>
      </c>
      <c r="AM25" s="38">
        <v>0</v>
      </c>
      <c r="AN25" s="38">
        <v>0</v>
      </c>
      <c r="AO25" s="38">
        <v>0</v>
      </c>
      <c r="AP25" s="38">
        <v>0</v>
      </c>
      <c r="AQ25" s="38">
        <v>0</v>
      </c>
      <c r="AR25" s="38">
        <v>0</v>
      </c>
      <c r="AS25" s="38">
        <v>0</v>
      </c>
      <c r="AT25" s="38">
        <v>0</v>
      </c>
      <c r="AU25" s="38">
        <v>0</v>
      </c>
      <c r="AV25" s="38">
        <v>0</v>
      </c>
      <c r="AW25" s="38">
        <v>0</v>
      </c>
      <c r="AX25" s="38">
        <v>0</v>
      </c>
      <c r="AY25" s="38">
        <v>0</v>
      </c>
      <c r="AZ25" s="38">
        <v>0</v>
      </c>
      <c r="BA25" s="38">
        <v>0</v>
      </c>
      <c r="BB25" s="38">
        <v>0</v>
      </c>
      <c r="BC25" s="38">
        <v>0</v>
      </c>
      <c r="BD25" s="38">
        <v>0</v>
      </c>
      <c r="BE25" s="38">
        <v>0</v>
      </c>
      <c r="BF25" s="38">
        <v>0</v>
      </c>
      <c r="BG25" s="38">
        <v>0</v>
      </c>
      <c r="BH25" s="38">
        <v>0</v>
      </c>
      <c r="BI25" s="38">
        <v>0</v>
      </c>
      <c r="BJ25" s="38">
        <v>0</v>
      </c>
      <c r="BK25" s="38">
        <v>0</v>
      </c>
      <c r="BL25" s="38">
        <v>0</v>
      </c>
      <c r="BM25" s="38">
        <v>0</v>
      </c>
      <c r="BN25" s="38">
        <v>0</v>
      </c>
      <c r="BO25" s="38">
        <v>0</v>
      </c>
      <c r="BP25" s="38">
        <v>0</v>
      </c>
      <c r="BQ25" s="38">
        <v>0</v>
      </c>
      <c r="BR25" s="38">
        <v>0</v>
      </c>
      <c r="BS25" s="38">
        <v>0</v>
      </c>
      <c r="BT25" s="38">
        <v>0</v>
      </c>
      <c r="BU25" s="38">
        <v>0</v>
      </c>
      <c r="BV25" s="38">
        <v>0</v>
      </c>
      <c r="BW25" s="38">
        <v>0</v>
      </c>
      <c r="BX25" s="38">
        <v>0</v>
      </c>
      <c r="BY25" s="38">
        <v>0</v>
      </c>
      <c r="BZ25" s="38">
        <v>0</v>
      </c>
      <c r="CA25" s="38">
        <v>0</v>
      </c>
      <c r="CB25" s="38">
        <v>0</v>
      </c>
      <c r="CC25" s="38">
        <v>0</v>
      </c>
      <c r="CD25" s="38">
        <v>0</v>
      </c>
      <c r="CE25" s="38">
        <v>0</v>
      </c>
      <c r="CF25" s="38">
        <v>0</v>
      </c>
      <c r="CG25" s="38">
        <v>0</v>
      </c>
      <c r="CH25" s="38">
        <v>0</v>
      </c>
      <c r="CI25" s="38">
        <v>0</v>
      </c>
      <c r="CJ25" s="38">
        <v>0</v>
      </c>
      <c r="CK25" s="38">
        <v>0</v>
      </c>
      <c r="CL25" s="38">
        <v>0</v>
      </c>
      <c r="CM25" s="38">
        <v>0</v>
      </c>
      <c r="CN25" s="38">
        <v>0</v>
      </c>
      <c r="CO25" s="38">
        <v>0</v>
      </c>
      <c r="CP25" s="38">
        <v>0</v>
      </c>
      <c r="CQ25" s="38">
        <v>0</v>
      </c>
      <c r="CR25" s="38">
        <v>0</v>
      </c>
      <c r="CS25" s="38">
        <v>0</v>
      </c>
      <c r="CT25" s="38">
        <v>0</v>
      </c>
      <c r="CU25" s="38">
        <v>0</v>
      </c>
      <c r="CV25" s="38">
        <v>0</v>
      </c>
      <c r="CW25" s="38">
        <v>0</v>
      </c>
      <c r="CX25" s="38">
        <v>0</v>
      </c>
      <c r="CY25" s="38">
        <v>0</v>
      </c>
      <c r="CZ25" s="38">
        <v>0</v>
      </c>
      <c r="DA25" s="38">
        <v>0</v>
      </c>
      <c r="DB25" s="38">
        <v>0</v>
      </c>
      <c r="DC25" s="38">
        <v>0</v>
      </c>
      <c r="DD25" s="38">
        <v>0</v>
      </c>
      <c r="DE25" s="38">
        <v>0</v>
      </c>
      <c r="DF25" s="38">
        <v>0</v>
      </c>
      <c r="DG25" s="38">
        <v>0</v>
      </c>
      <c r="DH25" s="38">
        <v>0</v>
      </c>
      <c r="DI25" s="38">
        <v>0</v>
      </c>
      <c r="DJ25" s="38">
        <v>0</v>
      </c>
      <c r="DK25" s="38">
        <v>0</v>
      </c>
      <c r="DL25" s="38">
        <v>0</v>
      </c>
      <c r="DM25" s="38">
        <v>0</v>
      </c>
      <c r="DN25" s="38">
        <v>0</v>
      </c>
      <c r="DO25" s="38">
        <v>0</v>
      </c>
      <c r="DP25" s="38">
        <v>0</v>
      </c>
      <c r="DQ25" s="38">
        <v>0</v>
      </c>
      <c r="DR25" s="38">
        <v>0</v>
      </c>
      <c r="DS25" s="38">
        <v>0</v>
      </c>
    </row>
    <row r="26" spans="1:123" s="36" customFormat="1" x14ac:dyDescent="0.35">
      <c r="A26" s="36" t="s">
        <v>260</v>
      </c>
      <c r="B26" s="38">
        <v>0</v>
      </c>
      <c r="C26" s="38">
        <v>0</v>
      </c>
      <c r="D26" s="38">
        <v>0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8">
        <v>0</v>
      </c>
      <c r="AG26" s="38">
        <v>0</v>
      </c>
      <c r="AH26" s="38">
        <v>0</v>
      </c>
      <c r="AI26" s="38">
        <v>0</v>
      </c>
      <c r="AJ26" s="38">
        <v>0</v>
      </c>
      <c r="AK26" s="38">
        <v>0</v>
      </c>
      <c r="AL26" s="38">
        <v>0</v>
      </c>
      <c r="AM26" s="38">
        <v>0</v>
      </c>
      <c r="AN26" s="38">
        <v>0</v>
      </c>
      <c r="AO26" s="38">
        <v>0</v>
      </c>
      <c r="AP26" s="38">
        <v>0</v>
      </c>
      <c r="AQ26" s="38">
        <v>0</v>
      </c>
      <c r="AR26" s="38">
        <v>0</v>
      </c>
      <c r="AS26" s="38">
        <v>0</v>
      </c>
      <c r="AT26" s="38">
        <v>0</v>
      </c>
      <c r="AU26" s="38">
        <v>0</v>
      </c>
      <c r="AV26" s="38">
        <v>0</v>
      </c>
      <c r="AW26" s="38">
        <v>0</v>
      </c>
      <c r="AX26" s="38">
        <v>0</v>
      </c>
      <c r="AY26" s="38">
        <v>0</v>
      </c>
      <c r="AZ26" s="38">
        <v>0</v>
      </c>
      <c r="BA26" s="38">
        <v>0</v>
      </c>
      <c r="BB26" s="38">
        <v>0</v>
      </c>
      <c r="BC26" s="38">
        <v>0</v>
      </c>
      <c r="BD26" s="38">
        <v>0</v>
      </c>
      <c r="BE26" s="38">
        <v>0</v>
      </c>
      <c r="BF26" s="38">
        <v>0</v>
      </c>
      <c r="BG26" s="38">
        <v>0</v>
      </c>
      <c r="BH26" s="38">
        <v>0</v>
      </c>
      <c r="BI26" s="38">
        <v>0</v>
      </c>
      <c r="BJ26" s="38">
        <v>0</v>
      </c>
      <c r="BK26" s="38">
        <v>0</v>
      </c>
      <c r="BL26" s="38">
        <v>0</v>
      </c>
      <c r="BM26" s="38">
        <v>0</v>
      </c>
      <c r="BN26" s="38">
        <v>0</v>
      </c>
      <c r="BO26" s="38">
        <v>0</v>
      </c>
      <c r="BP26" s="38">
        <v>0</v>
      </c>
      <c r="BQ26" s="38">
        <v>0</v>
      </c>
      <c r="BR26" s="38">
        <v>0</v>
      </c>
      <c r="BS26" s="38">
        <v>0</v>
      </c>
      <c r="BT26" s="38">
        <v>0</v>
      </c>
      <c r="BU26" s="38">
        <v>0</v>
      </c>
      <c r="BV26" s="38">
        <v>0</v>
      </c>
      <c r="BW26" s="38">
        <v>0</v>
      </c>
      <c r="BX26" s="38">
        <v>0</v>
      </c>
      <c r="BY26" s="38">
        <v>0</v>
      </c>
      <c r="BZ26" s="38">
        <v>0</v>
      </c>
      <c r="CA26" s="38">
        <v>0</v>
      </c>
      <c r="CB26" s="38">
        <v>0</v>
      </c>
      <c r="CC26" s="38">
        <v>0</v>
      </c>
      <c r="CD26" s="38">
        <v>0</v>
      </c>
      <c r="CE26" s="38">
        <v>0</v>
      </c>
      <c r="CF26" s="38">
        <v>0</v>
      </c>
      <c r="CG26" s="38">
        <v>0</v>
      </c>
      <c r="CH26" s="38">
        <v>0</v>
      </c>
      <c r="CI26" s="38">
        <v>0</v>
      </c>
      <c r="CJ26" s="38">
        <v>0</v>
      </c>
      <c r="CK26" s="38">
        <v>0</v>
      </c>
      <c r="CL26" s="38">
        <v>0</v>
      </c>
      <c r="CM26" s="38">
        <v>0</v>
      </c>
      <c r="CN26" s="38">
        <v>0</v>
      </c>
      <c r="CO26" s="38">
        <v>0</v>
      </c>
      <c r="CP26" s="38">
        <v>0</v>
      </c>
      <c r="CQ26" s="38">
        <v>0</v>
      </c>
      <c r="CR26" s="38">
        <v>0</v>
      </c>
      <c r="CS26" s="38">
        <v>0</v>
      </c>
      <c r="CT26" s="38">
        <v>0</v>
      </c>
      <c r="CU26" s="38">
        <v>0</v>
      </c>
      <c r="CV26" s="38">
        <v>0</v>
      </c>
      <c r="CW26" s="38">
        <v>0</v>
      </c>
      <c r="CX26" s="38">
        <v>0</v>
      </c>
      <c r="CY26" s="38">
        <v>0</v>
      </c>
      <c r="CZ26" s="38">
        <v>0</v>
      </c>
      <c r="DA26" s="38">
        <v>0</v>
      </c>
      <c r="DB26" s="38">
        <v>0</v>
      </c>
      <c r="DC26" s="38">
        <v>0</v>
      </c>
      <c r="DD26" s="38">
        <v>0</v>
      </c>
      <c r="DE26" s="38">
        <v>0</v>
      </c>
      <c r="DF26" s="38">
        <v>0</v>
      </c>
      <c r="DG26" s="38">
        <v>0</v>
      </c>
      <c r="DH26" s="38">
        <v>0</v>
      </c>
      <c r="DI26" s="38">
        <v>0</v>
      </c>
      <c r="DJ26" s="38">
        <v>0</v>
      </c>
      <c r="DK26" s="38">
        <v>0</v>
      </c>
      <c r="DL26" s="38">
        <v>0</v>
      </c>
      <c r="DM26" s="38">
        <v>0</v>
      </c>
      <c r="DN26" s="38">
        <v>0</v>
      </c>
      <c r="DO26" s="38">
        <v>0</v>
      </c>
      <c r="DP26" s="38">
        <v>0</v>
      </c>
      <c r="DQ26" s="38">
        <v>0</v>
      </c>
      <c r="DR26" s="38">
        <v>0</v>
      </c>
      <c r="DS26" s="38">
        <v>0</v>
      </c>
    </row>
    <row r="27" spans="1:123" s="36" customFormat="1" x14ac:dyDescent="0.35">
      <c r="A27" s="36" t="s">
        <v>261</v>
      </c>
      <c r="B27" s="38">
        <v>0</v>
      </c>
      <c r="C27" s="38"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8">
        <v>0</v>
      </c>
      <c r="AG27" s="38">
        <v>0</v>
      </c>
      <c r="AH27" s="38">
        <v>0</v>
      </c>
      <c r="AI27" s="38">
        <v>0</v>
      </c>
      <c r="AJ27" s="38">
        <v>0</v>
      </c>
      <c r="AK27" s="38">
        <v>0</v>
      </c>
      <c r="AL27" s="38">
        <v>0</v>
      </c>
      <c r="AM27" s="38">
        <v>0</v>
      </c>
      <c r="AN27" s="38">
        <v>0</v>
      </c>
      <c r="AO27" s="38">
        <v>0</v>
      </c>
      <c r="AP27" s="38">
        <v>0</v>
      </c>
      <c r="AQ27" s="38">
        <v>0</v>
      </c>
      <c r="AR27" s="38">
        <v>0</v>
      </c>
      <c r="AS27" s="38">
        <v>0</v>
      </c>
      <c r="AT27" s="38">
        <v>0</v>
      </c>
      <c r="AU27" s="38">
        <v>0</v>
      </c>
      <c r="AV27" s="38">
        <v>0</v>
      </c>
      <c r="AW27" s="38">
        <v>0</v>
      </c>
      <c r="AX27" s="38">
        <v>0</v>
      </c>
      <c r="AY27" s="38">
        <v>0</v>
      </c>
      <c r="AZ27" s="38">
        <v>0</v>
      </c>
      <c r="BA27" s="38">
        <v>0</v>
      </c>
      <c r="BB27" s="38">
        <v>0</v>
      </c>
      <c r="BC27" s="38">
        <v>0</v>
      </c>
      <c r="BD27" s="38">
        <v>0</v>
      </c>
      <c r="BE27" s="38">
        <v>0</v>
      </c>
      <c r="BF27" s="38">
        <v>0</v>
      </c>
      <c r="BG27" s="38">
        <v>0</v>
      </c>
      <c r="BH27" s="38">
        <v>0</v>
      </c>
      <c r="BI27" s="38">
        <v>0</v>
      </c>
      <c r="BJ27" s="38">
        <v>0</v>
      </c>
      <c r="BK27" s="38">
        <v>0</v>
      </c>
      <c r="BL27" s="38">
        <v>0</v>
      </c>
      <c r="BM27" s="38">
        <v>0</v>
      </c>
      <c r="BN27" s="38">
        <v>0</v>
      </c>
      <c r="BO27" s="38">
        <v>0</v>
      </c>
      <c r="BP27" s="38">
        <v>0</v>
      </c>
      <c r="BQ27" s="38">
        <v>0</v>
      </c>
      <c r="BR27" s="38">
        <v>0</v>
      </c>
      <c r="BS27" s="38">
        <v>0</v>
      </c>
      <c r="BT27" s="38">
        <v>0</v>
      </c>
      <c r="BU27" s="38">
        <v>0</v>
      </c>
      <c r="BV27" s="38">
        <v>0</v>
      </c>
      <c r="BW27" s="38">
        <v>0</v>
      </c>
      <c r="BX27" s="38">
        <v>0</v>
      </c>
      <c r="BY27" s="38">
        <v>0</v>
      </c>
      <c r="BZ27" s="38">
        <v>0</v>
      </c>
      <c r="CA27" s="38">
        <v>0</v>
      </c>
      <c r="CB27" s="38">
        <v>0</v>
      </c>
      <c r="CC27" s="38">
        <v>0</v>
      </c>
      <c r="CD27" s="38">
        <v>0</v>
      </c>
      <c r="CE27" s="38">
        <v>0</v>
      </c>
      <c r="CF27" s="38">
        <v>0</v>
      </c>
      <c r="CG27" s="38">
        <v>0</v>
      </c>
      <c r="CH27" s="38">
        <v>0</v>
      </c>
      <c r="CI27" s="38">
        <v>0</v>
      </c>
      <c r="CJ27" s="38">
        <v>0</v>
      </c>
      <c r="CK27" s="38">
        <v>0</v>
      </c>
      <c r="CL27" s="38">
        <v>0</v>
      </c>
      <c r="CM27" s="38">
        <v>0</v>
      </c>
      <c r="CN27" s="38">
        <v>0</v>
      </c>
      <c r="CO27" s="38">
        <v>0</v>
      </c>
      <c r="CP27" s="38">
        <v>0</v>
      </c>
      <c r="CQ27" s="38">
        <v>0</v>
      </c>
      <c r="CR27" s="38">
        <v>0</v>
      </c>
      <c r="CS27" s="38">
        <v>0</v>
      </c>
      <c r="CT27" s="38">
        <v>0</v>
      </c>
      <c r="CU27" s="38">
        <v>0</v>
      </c>
      <c r="CV27" s="38">
        <v>0</v>
      </c>
      <c r="CW27" s="38">
        <v>0</v>
      </c>
      <c r="CX27" s="38">
        <v>0</v>
      </c>
      <c r="CY27" s="38">
        <v>0</v>
      </c>
      <c r="CZ27" s="38">
        <v>0</v>
      </c>
      <c r="DA27" s="38">
        <v>0</v>
      </c>
      <c r="DB27" s="38">
        <v>0</v>
      </c>
      <c r="DC27" s="38">
        <v>0</v>
      </c>
      <c r="DD27" s="38">
        <v>0</v>
      </c>
      <c r="DE27" s="38">
        <v>0</v>
      </c>
      <c r="DF27" s="38">
        <v>0</v>
      </c>
      <c r="DG27" s="38">
        <v>0</v>
      </c>
      <c r="DH27" s="38">
        <v>0</v>
      </c>
      <c r="DI27" s="38">
        <v>0</v>
      </c>
      <c r="DJ27" s="38">
        <v>0</v>
      </c>
      <c r="DK27" s="38">
        <v>0</v>
      </c>
      <c r="DL27" s="38">
        <v>0</v>
      </c>
      <c r="DM27" s="38">
        <v>0</v>
      </c>
      <c r="DN27" s="38">
        <v>0</v>
      </c>
      <c r="DO27" s="38">
        <v>0</v>
      </c>
      <c r="DP27" s="38">
        <v>0</v>
      </c>
      <c r="DQ27" s="38">
        <v>0</v>
      </c>
      <c r="DR27" s="38">
        <v>0</v>
      </c>
      <c r="DS27" s="38">
        <v>0</v>
      </c>
    </row>
    <row r="28" spans="1:123" s="36" customFormat="1" x14ac:dyDescent="0.35"/>
    <row r="29" spans="1:123" s="36" customFormat="1" x14ac:dyDescent="0.35">
      <c r="A29" s="36" t="s">
        <v>2</v>
      </c>
      <c r="B29" s="38">
        <v>0</v>
      </c>
      <c r="C29" s="38">
        <v>0</v>
      </c>
      <c r="D29" s="38">
        <v>-299977.85602475004</v>
      </c>
      <c r="E29" s="38">
        <v>-299977.85602475004</v>
      </c>
      <c r="F29" s="38">
        <v>-299977.85602475004</v>
      </c>
      <c r="G29" s="38">
        <v>-299977.85602475004</v>
      </c>
      <c r="H29" s="38">
        <v>-59539.760200395001</v>
      </c>
      <c r="I29" s="38">
        <v>-59539.760200395001</v>
      </c>
      <c r="J29" s="38">
        <v>-59539.760200395001</v>
      </c>
      <c r="K29" s="38">
        <v>-59539.760200395001</v>
      </c>
      <c r="L29" s="38">
        <v>-23860.1055496679</v>
      </c>
      <c r="M29" s="38">
        <v>-23860.1055496679</v>
      </c>
      <c r="N29" s="38">
        <v>-23860.1055496679</v>
      </c>
      <c r="O29" s="38">
        <v>-23860.1055496679</v>
      </c>
      <c r="P29" s="38">
        <v>-2106.0636766702555</v>
      </c>
      <c r="Q29" s="38">
        <v>-2106.0636766702555</v>
      </c>
      <c r="R29" s="38">
        <v>-2106.0636766702555</v>
      </c>
      <c r="S29" s="38">
        <v>-2106.0636766702555</v>
      </c>
      <c r="T29" s="38">
        <v>-1248.3552350110658</v>
      </c>
      <c r="U29" s="38">
        <v>-1248.3552350110658</v>
      </c>
      <c r="V29" s="38">
        <v>-1248.3552350110658</v>
      </c>
      <c r="W29" s="38">
        <v>-1248.3552350110658</v>
      </c>
      <c r="X29" s="38">
        <v>15311.370808421318</v>
      </c>
      <c r="Y29" s="38">
        <v>15311.370808421318</v>
      </c>
      <c r="Z29" s="38">
        <v>15311.370808421318</v>
      </c>
      <c r="AA29" s="38">
        <v>15311.370808421318</v>
      </c>
      <c r="AB29" s="38">
        <v>31888.594104063548</v>
      </c>
      <c r="AC29" s="38">
        <v>31888.594104063548</v>
      </c>
      <c r="AD29" s="38">
        <v>31888.594104063548</v>
      </c>
      <c r="AE29" s="38">
        <v>31888.594104063548</v>
      </c>
      <c r="AF29" s="38">
        <v>32798.801164019824</v>
      </c>
      <c r="AG29" s="38">
        <v>32798.801164019824</v>
      </c>
      <c r="AH29" s="38">
        <v>32798.801164019824</v>
      </c>
      <c r="AI29" s="38">
        <v>32798.801164019824</v>
      </c>
      <c r="AJ29" s="38">
        <v>33727.212365175219</v>
      </c>
      <c r="AK29" s="38">
        <v>33727.212365175219</v>
      </c>
      <c r="AL29" s="38">
        <v>33727.212365175219</v>
      </c>
      <c r="AM29" s="38">
        <v>33727.212365175219</v>
      </c>
      <c r="AN29" s="38">
        <v>34674.191790353725</v>
      </c>
      <c r="AO29" s="38">
        <v>34674.191790353725</v>
      </c>
      <c r="AP29" s="38">
        <v>34674.191790353725</v>
      </c>
      <c r="AQ29" s="38">
        <v>34674.191790353725</v>
      </c>
      <c r="AR29" s="38">
        <v>35640.110804035794</v>
      </c>
      <c r="AS29" s="38">
        <v>35640.110804035794</v>
      </c>
      <c r="AT29" s="38">
        <v>35640.110804035794</v>
      </c>
      <c r="AU29" s="38">
        <v>35640.110804035794</v>
      </c>
      <c r="AV29" s="38">
        <v>36625.348197991509</v>
      </c>
      <c r="AW29" s="38">
        <v>36625.348197991509</v>
      </c>
      <c r="AX29" s="38">
        <v>36625.348197991509</v>
      </c>
      <c r="AY29" s="38">
        <v>36625.348197991509</v>
      </c>
      <c r="AZ29" s="38">
        <v>37630.290339826344</v>
      </c>
      <c r="BA29" s="38">
        <v>37630.290339826344</v>
      </c>
      <c r="BB29" s="38">
        <v>37630.290339826344</v>
      </c>
      <c r="BC29" s="38">
        <v>37630.290339826344</v>
      </c>
      <c r="BD29" s="38">
        <v>38655.331324497878</v>
      </c>
      <c r="BE29" s="38">
        <v>38655.331324497878</v>
      </c>
      <c r="BF29" s="38">
        <v>38655.331324497878</v>
      </c>
      <c r="BG29" s="38">
        <v>38655.331324497878</v>
      </c>
      <c r="BH29" s="38">
        <v>39700.873128862833</v>
      </c>
      <c r="BI29" s="38">
        <v>39700.873128862833</v>
      </c>
      <c r="BJ29" s="38">
        <v>39700.873128862833</v>
      </c>
      <c r="BK29" s="38">
        <v>39700.873128862833</v>
      </c>
      <c r="BL29" s="38">
        <v>40767.325769315095</v>
      </c>
      <c r="BM29" s="38">
        <v>40767.325769315095</v>
      </c>
      <c r="BN29" s="38">
        <v>40767.325769315095</v>
      </c>
      <c r="BO29" s="38">
        <v>40767.325769315095</v>
      </c>
      <c r="BP29" s="38">
        <v>41855.107462576401</v>
      </c>
      <c r="BQ29" s="38">
        <v>41855.107462576401</v>
      </c>
      <c r="BR29" s="38">
        <v>41855.107462576401</v>
      </c>
      <c r="BS29" s="38">
        <v>41855.107462576401</v>
      </c>
      <c r="BT29" s="38">
        <v>42964.644789702914</v>
      </c>
      <c r="BU29" s="38">
        <v>42964.644789702914</v>
      </c>
      <c r="BV29" s="38">
        <v>42964.644789702914</v>
      </c>
      <c r="BW29" s="38">
        <v>42964.644789702914</v>
      </c>
      <c r="BX29" s="38">
        <v>44096.372863371973</v>
      </c>
      <c r="BY29" s="38">
        <v>44096.372863371973</v>
      </c>
      <c r="BZ29" s="38">
        <v>44096.372863371973</v>
      </c>
      <c r="CA29" s="38">
        <v>44096.372863371973</v>
      </c>
      <c r="CB29" s="38">
        <v>45250.735498514419</v>
      </c>
      <c r="CC29" s="38">
        <v>45250.735498514419</v>
      </c>
      <c r="CD29" s="38">
        <v>45250.735498514419</v>
      </c>
      <c r="CE29" s="38">
        <v>45250.735498514419</v>
      </c>
      <c r="CF29" s="38">
        <v>46428.185386359721</v>
      </c>
      <c r="CG29" s="38">
        <v>46428.185386359721</v>
      </c>
      <c r="CH29" s="38">
        <v>46428.185386359721</v>
      </c>
      <c r="CI29" s="38">
        <v>46428.185386359721</v>
      </c>
      <c r="CJ29" s="38">
        <v>47629.184271961902</v>
      </c>
      <c r="CK29" s="38">
        <v>47629.184271961902</v>
      </c>
      <c r="CL29" s="38">
        <v>47629.184271961902</v>
      </c>
      <c r="CM29" s="38">
        <v>47629.184271961902</v>
      </c>
      <c r="CN29" s="38">
        <v>48854.203135276141</v>
      </c>
      <c r="CO29" s="38">
        <v>48854.203135276141</v>
      </c>
      <c r="CP29" s="38">
        <v>48854.203135276141</v>
      </c>
      <c r="CQ29" s="38">
        <v>48854.203135276141</v>
      </c>
      <c r="CR29" s="38">
        <v>50103.722375856669</v>
      </c>
      <c r="CS29" s="38">
        <v>50103.722375856669</v>
      </c>
      <c r="CT29" s="38">
        <v>50103.722375856669</v>
      </c>
      <c r="CU29" s="38">
        <v>50103.722375856669</v>
      </c>
      <c r="CV29" s="38">
        <v>51378.232001248805</v>
      </c>
      <c r="CW29" s="38">
        <v>51378.232001248805</v>
      </c>
      <c r="CX29" s="38">
        <v>51378.232001248805</v>
      </c>
      <c r="CY29" s="38">
        <v>51378.232001248805</v>
      </c>
      <c r="CZ29" s="38">
        <v>0</v>
      </c>
      <c r="DA29" s="38">
        <v>0</v>
      </c>
      <c r="DB29" s="38">
        <v>0</v>
      </c>
      <c r="DC29" s="38">
        <v>0</v>
      </c>
      <c r="DD29" s="38">
        <v>0</v>
      </c>
      <c r="DE29" s="38">
        <v>0</v>
      </c>
      <c r="DF29" s="38">
        <v>0</v>
      </c>
      <c r="DG29" s="38">
        <v>0</v>
      </c>
      <c r="DH29" s="38">
        <v>0</v>
      </c>
      <c r="DI29" s="38">
        <v>0</v>
      </c>
      <c r="DJ29" s="38">
        <v>0</v>
      </c>
      <c r="DK29" s="38">
        <v>0</v>
      </c>
      <c r="DL29" s="38">
        <v>0</v>
      </c>
      <c r="DM29" s="38">
        <v>0</v>
      </c>
      <c r="DN29" s="38">
        <v>0</v>
      </c>
      <c r="DO29" s="38">
        <v>0</v>
      </c>
      <c r="DP29" s="38">
        <v>0</v>
      </c>
      <c r="DQ29" s="38">
        <v>0</v>
      </c>
      <c r="DR29" s="38">
        <v>0</v>
      </c>
      <c r="DS29" s="38">
        <v>0</v>
      </c>
    </row>
    <row r="30" spans="1:123" s="36" customFormat="1" x14ac:dyDescent="0.35">
      <c r="A30" s="36" t="s">
        <v>262</v>
      </c>
      <c r="B30" s="38">
        <v>0</v>
      </c>
      <c r="C30" s="38">
        <v>0</v>
      </c>
      <c r="D30" s="38">
        <v>0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8">
        <v>0</v>
      </c>
      <c r="AG30" s="38">
        <v>0</v>
      </c>
      <c r="AH30" s="38">
        <v>0</v>
      </c>
      <c r="AI30" s="38">
        <v>0</v>
      </c>
      <c r="AJ30" s="38">
        <v>0</v>
      </c>
      <c r="AK30" s="38">
        <v>0</v>
      </c>
      <c r="AL30" s="38">
        <v>0</v>
      </c>
      <c r="AM30" s="38">
        <v>0</v>
      </c>
      <c r="AN30" s="38">
        <v>0</v>
      </c>
      <c r="AO30" s="38">
        <v>0</v>
      </c>
      <c r="AP30" s="38">
        <v>0</v>
      </c>
      <c r="AQ30" s="38">
        <v>0</v>
      </c>
      <c r="AR30" s="38">
        <v>0</v>
      </c>
      <c r="AS30" s="38">
        <v>0</v>
      </c>
      <c r="AT30" s="38">
        <v>0</v>
      </c>
      <c r="AU30" s="38">
        <v>0</v>
      </c>
      <c r="AV30" s="38">
        <v>0</v>
      </c>
      <c r="AW30" s="38">
        <v>0</v>
      </c>
      <c r="AX30" s="38">
        <v>0</v>
      </c>
      <c r="AY30" s="38">
        <v>0</v>
      </c>
      <c r="AZ30" s="38">
        <v>0</v>
      </c>
      <c r="BA30" s="38">
        <v>0</v>
      </c>
      <c r="BB30" s="38">
        <v>0</v>
      </c>
      <c r="BC30" s="38">
        <v>0</v>
      </c>
      <c r="BD30" s="38">
        <v>0</v>
      </c>
      <c r="BE30" s="38">
        <v>0</v>
      </c>
      <c r="BF30" s="38">
        <v>0</v>
      </c>
      <c r="BG30" s="38">
        <v>0</v>
      </c>
      <c r="BH30" s="38">
        <v>0</v>
      </c>
      <c r="BI30" s="38">
        <v>0</v>
      </c>
      <c r="BJ30" s="38">
        <v>0</v>
      </c>
      <c r="BK30" s="38">
        <v>0</v>
      </c>
      <c r="BL30" s="38">
        <v>0</v>
      </c>
      <c r="BM30" s="38">
        <v>0</v>
      </c>
      <c r="BN30" s="38">
        <v>0</v>
      </c>
      <c r="BO30" s="38">
        <v>0</v>
      </c>
      <c r="BP30" s="38">
        <v>0</v>
      </c>
      <c r="BQ30" s="38">
        <v>0</v>
      </c>
      <c r="BR30" s="38">
        <v>0</v>
      </c>
      <c r="BS30" s="38">
        <v>0</v>
      </c>
      <c r="BT30" s="38">
        <v>0</v>
      </c>
      <c r="BU30" s="38">
        <v>0</v>
      </c>
      <c r="BV30" s="38">
        <v>0</v>
      </c>
      <c r="BW30" s="38">
        <v>0</v>
      </c>
      <c r="BX30" s="38">
        <v>0</v>
      </c>
      <c r="BY30" s="38">
        <v>0</v>
      </c>
      <c r="BZ30" s="38">
        <v>0</v>
      </c>
      <c r="CA30" s="38">
        <v>0</v>
      </c>
      <c r="CB30" s="38">
        <v>0</v>
      </c>
      <c r="CC30" s="38">
        <v>0</v>
      </c>
      <c r="CD30" s="38">
        <v>0</v>
      </c>
      <c r="CE30" s="38">
        <v>0</v>
      </c>
      <c r="CF30" s="38">
        <v>0</v>
      </c>
      <c r="CG30" s="38">
        <v>0</v>
      </c>
      <c r="CH30" s="38">
        <v>0</v>
      </c>
      <c r="CI30" s="38">
        <v>0</v>
      </c>
      <c r="CJ30" s="38">
        <v>0</v>
      </c>
      <c r="CK30" s="38">
        <v>0</v>
      </c>
      <c r="CL30" s="38">
        <v>0</v>
      </c>
      <c r="CM30" s="38">
        <v>0</v>
      </c>
      <c r="CN30" s="38">
        <v>0</v>
      </c>
      <c r="CO30" s="38">
        <v>0</v>
      </c>
      <c r="CP30" s="38">
        <v>0</v>
      </c>
      <c r="CQ30" s="38">
        <v>0</v>
      </c>
      <c r="CR30" s="38">
        <v>0</v>
      </c>
      <c r="CS30" s="38">
        <v>0</v>
      </c>
      <c r="CT30" s="38">
        <v>0</v>
      </c>
      <c r="CU30" s="38">
        <v>0</v>
      </c>
      <c r="CV30" s="38">
        <v>0</v>
      </c>
      <c r="CW30" s="38">
        <v>0</v>
      </c>
      <c r="CX30" s="38">
        <v>0</v>
      </c>
      <c r="CY30" s="38">
        <v>0</v>
      </c>
      <c r="CZ30" s="38">
        <v>0</v>
      </c>
      <c r="DA30" s="38">
        <v>0</v>
      </c>
      <c r="DB30" s="38">
        <v>0</v>
      </c>
      <c r="DC30" s="38">
        <v>0</v>
      </c>
      <c r="DD30" s="38">
        <v>0</v>
      </c>
      <c r="DE30" s="38">
        <v>0</v>
      </c>
      <c r="DF30" s="38">
        <v>0</v>
      </c>
      <c r="DG30" s="38">
        <v>0</v>
      </c>
      <c r="DH30" s="38">
        <v>0</v>
      </c>
      <c r="DI30" s="38">
        <v>0</v>
      </c>
      <c r="DJ30" s="38">
        <v>0</v>
      </c>
      <c r="DK30" s="38">
        <v>0</v>
      </c>
      <c r="DL30" s="38">
        <v>0</v>
      </c>
      <c r="DM30" s="38">
        <v>0</v>
      </c>
      <c r="DN30" s="38">
        <v>0</v>
      </c>
      <c r="DO30" s="38">
        <v>0</v>
      </c>
      <c r="DP30" s="38">
        <v>0</v>
      </c>
      <c r="DQ30" s="38">
        <v>0</v>
      </c>
      <c r="DR30" s="38">
        <v>0</v>
      </c>
      <c r="DS30" s="38">
        <v>0</v>
      </c>
    </row>
    <row r="31" spans="1:123" s="36" customFormat="1" x14ac:dyDescent="0.35">
      <c r="A31" s="36" t="s">
        <v>3</v>
      </c>
      <c r="B31" s="38">
        <v>0</v>
      </c>
      <c r="C31" s="38">
        <v>0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38">
        <v>0</v>
      </c>
      <c r="AG31" s="38">
        <v>0</v>
      </c>
      <c r="AH31" s="38">
        <v>0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0</v>
      </c>
      <c r="AO31" s="38">
        <v>0</v>
      </c>
      <c r="AP31" s="38">
        <v>0</v>
      </c>
      <c r="AQ31" s="38">
        <v>0</v>
      </c>
      <c r="AR31" s="38">
        <v>0</v>
      </c>
      <c r="AS31" s="38">
        <v>0</v>
      </c>
      <c r="AT31" s="38">
        <v>0</v>
      </c>
      <c r="AU31" s="38">
        <v>0</v>
      </c>
      <c r="AV31" s="38">
        <v>0</v>
      </c>
      <c r="AW31" s="38">
        <v>0</v>
      </c>
      <c r="AX31" s="38">
        <v>0</v>
      </c>
      <c r="AY31" s="38">
        <v>0</v>
      </c>
      <c r="AZ31" s="38">
        <v>0</v>
      </c>
      <c r="BA31" s="38">
        <v>0</v>
      </c>
      <c r="BB31" s="38">
        <v>0</v>
      </c>
      <c r="BC31" s="38">
        <v>0</v>
      </c>
      <c r="BD31" s="38">
        <v>0</v>
      </c>
      <c r="BE31" s="38">
        <v>0</v>
      </c>
      <c r="BF31" s="38">
        <v>0</v>
      </c>
      <c r="BG31" s="38">
        <v>0</v>
      </c>
      <c r="BH31" s="38">
        <v>0</v>
      </c>
      <c r="BI31" s="38">
        <v>0</v>
      </c>
      <c r="BJ31" s="38">
        <v>0</v>
      </c>
      <c r="BK31" s="38">
        <v>0</v>
      </c>
      <c r="BL31" s="38">
        <v>0</v>
      </c>
      <c r="BM31" s="38">
        <v>0</v>
      </c>
      <c r="BN31" s="38">
        <v>0</v>
      </c>
      <c r="BO31" s="38">
        <v>0</v>
      </c>
      <c r="BP31" s="38">
        <v>0</v>
      </c>
      <c r="BQ31" s="38">
        <v>0</v>
      </c>
      <c r="BR31" s="38">
        <v>0</v>
      </c>
      <c r="BS31" s="38">
        <v>0</v>
      </c>
      <c r="BT31" s="38">
        <v>0</v>
      </c>
      <c r="BU31" s="38">
        <v>0</v>
      </c>
      <c r="BV31" s="38">
        <v>0</v>
      </c>
      <c r="BW31" s="38">
        <v>0</v>
      </c>
      <c r="BX31" s="38">
        <v>0</v>
      </c>
      <c r="BY31" s="38">
        <v>0</v>
      </c>
      <c r="BZ31" s="38">
        <v>0</v>
      </c>
      <c r="CA31" s="38">
        <v>0</v>
      </c>
      <c r="CB31" s="38">
        <v>0</v>
      </c>
      <c r="CC31" s="38">
        <v>0</v>
      </c>
      <c r="CD31" s="38">
        <v>0</v>
      </c>
      <c r="CE31" s="38">
        <v>0</v>
      </c>
      <c r="CF31" s="38">
        <v>0</v>
      </c>
      <c r="CG31" s="38">
        <v>0</v>
      </c>
      <c r="CH31" s="38">
        <v>0</v>
      </c>
      <c r="CI31" s="38">
        <v>0</v>
      </c>
      <c r="CJ31" s="38">
        <v>0</v>
      </c>
      <c r="CK31" s="38">
        <v>0</v>
      </c>
      <c r="CL31" s="38">
        <v>0</v>
      </c>
      <c r="CM31" s="38">
        <v>0</v>
      </c>
      <c r="CN31" s="38">
        <v>0</v>
      </c>
      <c r="CO31" s="38">
        <v>0</v>
      </c>
      <c r="CP31" s="38">
        <v>0</v>
      </c>
      <c r="CQ31" s="38">
        <v>0</v>
      </c>
      <c r="CR31" s="38">
        <v>0</v>
      </c>
      <c r="CS31" s="38">
        <v>0</v>
      </c>
      <c r="CT31" s="38">
        <v>0</v>
      </c>
      <c r="CU31" s="38">
        <v>0</v>
      </c>
      <c r="CV31" s="38">
        <v>0</v>
      </c>
      <c r="CW31" s="38">
        <v>0</v>
      </c>
      <c r="CX31" s="38">
        <v>0</v>
      </c>
      <c r="CY31" s="38">
        <v>0</v>
      </c>
      <c r="CZ31" s="38">
        <v>0</v>
      </c>
      <c r="DA31" s="38">
        <v>0</v>
      </c>
      <c r="DB31" s="38">
        <v>0</v>
      </c>
      <c r="DC31" s="38">
        <v>0</v>
      </c>
      <c r="DD31" s="38">
        <v>0</v>
      </c>
      <c r="DE31" s="38">
        <v>0</v>
      </c>
      <c r="DF31" s="38">
        <v>0</v>
      </c>
      <c r="DG31" s="38">
        <v>0</v>
      </c>
      <c r="DH31" s="38">
        <v>0</v>
      </c>
      <c r="DI31" s="38">
        <v>0</v>
      </c>
      <c r="DJ31" s="38">
        <v>0</v>
      </c>
      <c r="DK31" s="38">
        <v>0</v>
      </c>
      <c r="DL31" s="38">
        <v>0</v>
      </c>
      <c r="DM31" s="38">
        <v>0</v>
      </c>
      <c r="DN31" s="38">
        <v>0</v>
      </c>
      <c r="DO31" s="38">
        <v>0</v>
      </c>
      <c r="DP31" s="38">
        <v>0</v>
      </c>
      <c r="DQ31" s="38">
        <v>0</v>
      </c>
      <c r="DR31" s="38">
        <v>0</v>
      </c>
      <c r="DS31" s="38">
        <v>0</v>
      </c>
    </row>
    <row r="32" spans="1:123" s="36" customFormat="1" x14ac:dyDescent="0.35">
      <c r="A32" s="36" t="s">
        <v>4</v>
      </c>
      <c r="B32" s="38">
        <v>0</v>
      </c>
      <c r="C32" s="38">
        <v>0</v>
      </c>
      <c r="D32" s="38">
        <v>-299977.85602475004</v>
      </c>
      <c r="E32" s="38">
        <v>-299977.85602475004</v>
      </c>
      <c r="F32" s="38">
        <v>-299977.85602475004</v>
      </c>
      <c r="G32" s="38">
        <v>-299977.85602475004</v>
      </c>
      <c r="H32" s="38">
        <v>-59539.760200395001</v>
      </c>
      <c r="I32" s="38">
        <v>-59539.760200395001</v>
      </c>
      <c r="J32" s="38">
        <v>-59539.760200395001</v>
      </c>
      <c r="K32" s="38">
        <v>-59539.760200395001</v>
      </c>
      <c r="L32" s="38">
        <v>-23860.1055496679</v>
      </c>
      <c r="M32" s="38">
        <v>-23860.1055496679</v>
      </c>
      <c r="N32" s="38">
        <v>-23860.1055496679</v>
      </c>
      <c r="O32" s="38">
        <v>-23860.1055496679</v>
      </c>
      <c r="P32" s="38">
        <v>-2106.0636766702555</v>
      </c>
      <c r="Q32" s="38">
        <v>-2106.0636766702555</v>
      </c>
      <c r="R32" s="38">
        <v>-2106.0636766702555</v>
      </c>
      <c r="S32" s="38">
        <v>-2106.0636766702555</v>
      </c>
      <c r="T32" s="38">
        <v>-1248.3552350110658</v>
      </c>
      <c r="U32" s="38">
        <v>-1248.3552350110658</v>
      </c>
      <c r="V32" s="38">
        <v>-1248.3552350110658</v>
      </c>
      <c r="W32" s="38">
        <v>-1248.3552350110658</v>
      </c>
      <c r="X32" s="38">
        <v>15311.370808421318</v>
      </c>
      <c r="Y32" s="38">
        <v>15311.370808421318</v>
      </c>
      <c r="Z32" s="38">
        <v>15311.370808421318</v>
      </c>
      <c r="AA32" s="38">
        <v>15311.370808421318</v>
      </c>
      <c r="AB32" s="38">
        <v>31888.594104063548</v>
      </c>
      <c r="AC32" s="38">
        <v>31888.594104063548</v>
      </c>
      <c r="AD32" s="38">
        <v>31888.594104063548</v>
      </c>
      <c r="AE32" s="38">
        <v>31888.594104063548</v>
      </c>
      <c r="AF32" s="38">
        <v>32798.801164019824</v>
      </c>
      <c r="AG32" s="38">
        <v>32798.801164019824</v>
      </c>
      <c r="AH32" s="38">
        <v>32798.801164019824</v>
      </c>
      <c r="AI32" s="38">
        <v>32798.801164019824</v>
      </c>
      <c r="AJ32" s="38">
        <v>33727.212365175219</v>
      </c>
      <c r="AK32" s="38">
        <v>33727.212365175219</v>
      </c>
      <c r="AL32" s="38">
        <v>33727.212365175219</v>
      </c>
      <c r="AM32" s="38">
        <v>33727.212365175219</v>
      </c>
      <c r="AN32" s="38">
        <v>34674.191790353725</v>
      </c>
      <c r="AO32" s="38">
        <v>34674.191790353725</v>
      </c>
      <c r="AP32" s="38">
        <v>34674.191790353725</v>
      </c>
      <c r="AQ32" s="38">
        <v>34674.191790353725</v>
      </c>
      <c r="AR32" s="38">
        <v>35640.110804035794</v>
      </c>
      <c r="AS32" s="38">
        <v>35640.110804035794</v>
      </c>
      <c r="AT32" s="38">
        <v>35640.110804035794</v>
      </c>
      <c r="AU32" s="38">
        <v>35640.110804035794</v>
      </c>
      <c r="AV32" s="38">
        <v>36625.348197991509</v>
      </c>
      <c r="AW32" s="38">
        <v>36625.348197991509</v>
      </c>
      <c r="AX32" s="38">
        <v>36625.348197991509</v>
      </c>
      <c r="AY32" s="38">
        <v>36625.348197991509</v>
      </c>
      <c r="AZ32" s="38">
        <v>37630.290339826344</v>
      </c>
      <c r="BA32" s="38">
        <v>37630.290339826344</v>
      </c>
      <c r="BB32" s="38">
        <v>37630.290339826344</v>
      </c>
      <c r="BC32" s="38">
        <v>37630.290339826344</v>
      </c>
      <c r="BD32" s="38">
        <v>38655.331324497878</v>
      </c>
      <c r="BE32" s="38">
        <v>38655.331324497878</v>
      </c>
      <c r="BF32" s="38">
        <v>38655.331324497878</v>
      </c>
      <c r="BG32" s="38">
        <v>38655.331324497878</v>
      </c>
      <c r="BH32" s="38">
        <v>39700.873128862833</v>
      </c>
      <c r="BI32" s="38">
        <v>39700.873128862833</v>
      </c>
      <c r="BJ32" s="38">
        <v>39700.873128862833</v>
      </c>
      <c r="BK32" s="38">
        <v>39700.873128862833</v>
      </c>
      <c r="BL32" s="38">
        <v>40767.325769315095</v>
      </c>
      <c r="BM32" s="38">
        <v>40767.325769315095</v>
      </c>
      <c r="BN32" s="38">
        <v>40767.325769315095</v>
      </c>
      <c r="BO32" s="38">
        <v>40767.325769315095</v>
      </c>
      <c r="BP32" s="38">
        <v>41855.107462576401</v>
      </c>
      <c r="BQ32" s="38">
        <v>41855.107462576401</v>
      </c>
      <c r="BR32" s="38">
        <v>41855.107462576401</v>
      </c>
      <c r="BS32" s="38">
        <v>41855.107462576401</v>
      </c>
      <c r="BT32" s="38">
        <v>42964.644789702914</v>
      </c>
      <c r="BU32" s="38">
        <v>42964.644789702914</v>
      </c>
      <c r="BV32" s="38">
        <v>42964.644789702914</v>
      </c>
      <c r="BW32" s="38">
        <v>42964.644789702914</v>
      </c>
      <c r="BX32" s="38">
        <v>44096.372863371973</v>
      </c>
      <c r="BY32" s="38">
        <v>44096.372863371973</v>
      </c>
      <c r="BZ32" s="38">
        <v>44096.372863371973</v>
      </c>
      <c r="CA32" s="38">
        <v>44096.372863371973</v>
      </c>
      <c r="CB32" s="38">
        <v>45250.735498514419</v>
      </c>
      <c r="CC32" s="38">
        <v>45250.735498514419</v>
      </c>
      <c r="CD32" s="38">
        <v>45250.735498514419</v>
      </c>
      <c r="CE32" s="38">
        <v>45250.735498514419</v>
      </c>
      <c r="CF32" s="38">
        <v>46428.185386359721</v>
      </c>
      <c r="CG32" s="38">
        <v>46428.185386359721</v>
      </c>
      <c r="CH32" s="38">
        <v>46428.185386359721</v>
      </c>
      <c r="CI32" s="38">
        <v>46428.185386359721</v>
      </c>
      <c r="CJ32" s="38">
        <v>47629.184271961902</v>
      </c>
      <c r="CK32" s="38">
        <v>47629.184271961902</v>
      </c>
      <c r="CL32" s="38">
        <v>47629.184271961902</v>
      </c>
      <c r="CM32" s="38">
        <v>47629.184271961902</v>
      </c>
      <c r="CN32" s="38">
        <v>48854.203135276141</v>
      </c>
      <c r="CO32" s="38">
        <v>48854.203135276141</v>
      </c>
      <c r="CP32" s="38">
        <v>48854.203135276141</v>
      </c>
      <c r="CQ32" s="38">
        <v>48854.203135276141</v>
      </c>
      <c r="CR32" s="38">
        <v>50103.722375856669</v>
      </c>
      <c r="CS32" s="38">
        <v>50103.722375856669</v>
      </c>
      <c r="CT32" s="38">
        <v>50103.722375856669</v>
      </c>
      <c r="CU32" s="38">
        <v>50103.722375856669</v>
      </c>
      <c r="CV32" s="38">
        <v>51378.232001248805</v>
      </c>
      <c r="CW32" s="38">
        <v>51378.232001248805</v>
      </c>
      <c r="CX32" s="38">
        <v>51378.232001248805</v>
      </c>
      <c r="CY32" s="38">
        <v>51378.232001248805</v>
      </c>
      <c r="CZ32" s="38">
        <v>0</v>
      </c>
      <c r="DA32" s="38">
        <v>0</v>
      </c>
      <c r="DB32" s="38">
        <v>0</v>
      </c>
      <c r="DC32" s="38">
        <v>0</v>
      </c>
      <c r="DD32" s="38">
        <v>0</v>
      </c>
      <c r="DE32" s="38">
        <v>0</v>
      </c>
      <c r="DF32" s="38">
        <v>0</v>
      </c>
      <c r="DG32" s="38">
        <v>0</v>
      </c>
      <c r="DH32" s="38">
        <v>0</v>
      </c>
      <c r="DI32" s="38">
        <v>0</v>
      </c>
      <c r="DJ32" s="38">
        <v>0</v>
      </c>
      <c r="DK32" s="38">
        <v>0</v>
      </c>
      <c r="DL32" s="38">
        <v>0</v>
      </c>
      <c r="DM32" s="38">
        <v>0</v>
      </c>
      <c r="DN32" s="38">
        <v>0</v>
      </c>
      <c r="DO32" s="38">
        <v>0</v>
      </c>
      <c r="DP32" s="38">
        <v>0</v>
      </c>
      <c r="DQ32" s="38">
        <v>0</v>
      </c>
      <c r="DR32" s="38">
        <v>0</v>
      </c>
      <c r="DS32" s="38">
        <v>0</v>
      </c>
    </row>
    <row r="33" spans="1:123" s="36" customFormat="1" x14ac:dyDescent="0.35">
      <c r="I33" s="37"/>
      <c r="J33" s="37"/>
    </row>
    <row r="34" spans="1:123" s="36" customFormat="1" x14ac:dyDescent="0.35">
      <c r="A34" s="35" t="s">
        <v>263</v>
      </c>
      <c r="I34" s="37"/>
      <c r="J34" s="37"/>
    </row>
    <row r="35" spans="1:123" s="36" customFormat="1" x14ac:dyDescent="0.35">
      <c r="I35" s="37"/>
      <c r="J35" s="37"/>
    </row>
    <row r="36" spans="1:123" s="36" customFormat="1" x14ac:dyDescent="0.35">
      <c r="A36" s="36" t="s">
        <v>264</v>
      </c>
      <c r="B36" s="38">
        <v>0</v>
      </c>
      <c r="C36" s="38">
        <v>2611268.35</v>
      </c>
      <c r="D36" s="38">
        <v>2611268.35</v>
      </c>
      <c r="E36" s="38">
        <v>1930023.3168887501</v>
      </c>
      <c r="F36" s="38">
        <v>1603255.3287025001</v>
      </c>
      <c r="G36" s="38">
        <v>1276487.3405162501</v>
      </c>
      <c r="H36" s="38">
        <v>949719.35233000014</v>
      </c>
      <c r="I36" s="38">
        <v>862581.22214700014</v>
      </c>
      <c r="J36" s="38">
        <v>775443.09196400014</v>
      </c>
      <c r="K36" s="38">
        <v>688304.96178100014</v>
      </c>
      <c r="L36" s="38">
        <v>601166.83159800014</v>
      </c>
      <c r="M36" s="38">
        <v>548883.9534882002</v>
      </c>
      <c r="N36" s="38">
        <v>496601.07537840022</v>
      </c>
      <c r="O36" s="38">
        <v>444318.19726860023</v>
      </c>
      <c r="P36" s="38">
        <v>392035.31915880024</v>
      </c>
      <c r="Q36" s="38">
        <v>360665.59229292022</v>
      </c>
      <c r="R36" s="38">
        <v>329295.8654270402</v>
      </c>
      <c r="S36" s="38">
        <v>297926.13856116019</v>
      </c>
      <c r="T36" s="38">
        <v>266556.41169528017</v>
      </c>
      <c r="U36" s="38">
        <v>235186.68482940018</v>
      </c>
      <c r="V36" s="38">
        <v>203816.9579635202</v>
      </c>
      <c r="W36" s="38">
        <v>172447.23109764021</v>
      </c>
      <c r="X36" s="38">
        <v>141077.50423176022</v>
      </c>
      <c r="Y36" s="38">
        <v>125392.64079882021</v>
      </c>
      <c r="Z36" s="38">
        <v>109707.7773658802</v>
      </c>
      <c r="AA36" s="38">
        <v>94022.913932940195</v>
      </c>
      <c r="AB36" s="38">
        <v>78338.050500000187</v>
      </c>
      <c r="AC36" s="38">
        <v>78338.050500000187</v>
      </c>
      <c r="AD36" s="38">
        <v>78338.050500000187</v>
      </c>
      <c r="AE36" s="38">
        <v>78338.050500000187</v>
      </c>
      <c r="AF36" s="38">
        <v>78338.050500000187</v>
      </c>
      <c r="AG36" s="38">
        <v>78338.050500000187</v>
      </c>
      <c r="AH36" s="38">
        <v>78338.050500000187</v>
      </c>
      <c r="AI36" s="38">
        <v>78338.050500000187</v>
      </c>
      <c r="AJ36" s="38">
        <v>78338.050500000187</v>
      </c>
      <c r="AK36" s="38">
        <v>78338.050500000187</v>
      </c>
      <c r="AL36" s="38">
        <v>78338.050500000187</v>
      </c>
      <c r="AM36" s="38">
        <v>78338.050500000187</v>
      </c>
      <c r="AN36" s="38">
        <v>78338.050500000187</v>
      </c>
      <c r="AO36" s="38">
        <v>78338.050500000187</v>
      </c>
      <c r="AP36" s="38">
        <v>78338.050500000187</v>
      </c>
      <c r="AQ36" s="38">
        <v>78338.050500000187</v>
      </c>
      <c r="AR36" s="38">
        <v>78338.050500000187</v>
      </c>
      <c r="AS36" s="38">
        <v>78338.050500000187</v>
      </c>
      <c r="AT36" s="38">
        <v>78338.050500000187</v>
      </c>
      <c r="AU36" s="38">
        <v>78338.050500000187</v>
      </c>
      <c r="AV36" s="38">
        <v>78338.050500000187</v>
      </c>
      <c r="AW36" s="38">
        <v>78338.050500000187</v>
      </c>
      <c r="AX36" s="38">
        <v>78338.050500000187</v>
      </c>
      <c r="AY36" s="38">
        <v>78338.050500000187</v>
      </c>
      <c r="AZ36" s="38">
        <v>78338.050500000187</v>
      </c>
      <c r="BA36" s="38">
        <v>78338.050500000187</v>
      </c>
      <c r="BB36" s="38">
        <v>78338.050500000187</v>
      </c>
      <c r="BC36" s="38">
        <v>78338.050500000187</v>
      </c>
      <c r="BD36" s="38">
        <v>78338.050500000187</v>
      </c>
      <c r="BE36" s="38">
        <v>78338.050500000187</v>
      </c>
      <c r="BF36" s="38">
        <v>78338.050500000187</v>
      </c>
      <c r="BG36" s="38">
        <v>78338.050500000187</v>
      </c>
      <c r="BH36" s="38">
        <v>78338.050500000187</v>
      </c>
      <c r="BI36" s="38">
        <v>78338.050500000187</v>
      </c>
      <c r="BJ36" s="38">
        <v>78338.050500000187</v>
      </c>
      <c r="BK36" s="38">
        <v>78338.050500000187</v>
      </c>
      <c r="BL36" s="38">
        <v>78338.050500000187</v>
      </c>
      <c r="BM36" s="38">
        <v>78338.050500000187</v>
      </c>
      <c r="BN36" s="38">
        <v>78338.050500000187</v>
      </c>
      <c r="BO36" s="38">
        <v>78338.050500000187</v>
      </c>
      <c r="BP36" s="38">
        <v>78338.050500000187</v>
      </c>
      <c r="BQ36" s="38">
        <v>78338.050500000187</v>
      </c>
      <c r="BR36" s="38">
        <v>78338.050500000187</v>
      </c>
      <c r="BS36" s="38">
        <v>78338.050500000187</v>
      </c>
      <c r="BT36" s="38">
        <v>78338.050500000187</v>
      </c>
      <c r="BU36" s="38">
        <v>78338.050500000187</v>
      </c>
      <c r="BV36" s="38">
        <v>78338.050500000187</v>
      </c>
      <c r="BW36" s="38">
        <v>78338.050500000187</v>
      </c>
      <c r="BX36" s="38">
        <v>78338.050500000187</v>
      </c>
      <c r="BY36" s="38">
        <v>78338.050500000187</v>
      </c>
      <c r="BZ36" s="38">
        <v>78338.050500000187</v>
      </c>
      <c r="CA36" s="38">
        <v>78338.050500000187</v>
      </c>
      <c r="CB36" s="38">
        <v>78338.050500000187</v>
      </c>
      <c r="CC36" s="38">
        <v>78338.050500000187</v>
      </c>
      <c r="CD36" s="38">
        <v>78338.050500000187</v>
      </c>
      <c r="CE36" s="38">
        <v>78338.050500000187</v>
      </c>
      <c r="CF36" s="38">
        <v>78338.050500000187</v>
      </c>
      <c r="CG36" s="38">
        <v>78338.050500000187</v>
      </c>
      <c r="CH36" s="38">
        <v>78338.050500000187</v>
      </c>
      <c r="CI36" s="38">
        <v>78338.050500000187</v>
      </c>
      <c r="CJ36" s="38">
        <v>78338.050500000187</v>
      </c>
      <c r="CK36" s="38">
        <v>78338.050500000187</v>
      </c>
      <c r="CL36" s="38">
        <v>78338.050500000187</v>
      </c>
      <c r="CM36" s="38">
        <v>78338.050500000187</v>
      </c>
      <c r="CN36" s="38">
        <v>78338.050500000187</v>
      </c>
      <c r="CO36" s="38">
        <v>78338.050500000187</v>
      </c>
      <c r="CP36" s="38">
        <v>78338.050500000187</v>
      </c>
      <c r="CQ36" s="38">
        <v>78338.050500000187</v>
      </c>
      <c r="CR36" s="38">
        <v>78338.050500000187</v>
      </c>
      <c r="CS36" s="38">
        <v>78338.050500000187</v>
      </c>
      <c r="CT36" s="38">
        <v>78338.050500000187</v>
      </c>
      <c r="CU36" s="38">
        <v>78338.050500000187</v>
      </c>
      <c r="CV36" s="38">
        <v>78338.050500000187</v>
      </c>
      <c r="CW36" s="38">
        <v>78338.050500000187</v>
      </c>
      <c r="CX36" s="38">
        <v>78338.050500000187</v>
      </c>
      <c r="CY36" s="38">
        <v>78338.050500000187</v>
      </c>
      <c r="CZ36" s="38">
        <v>78338.050500000187</v>
      </c>
      <c r="DA36" s="38">
        <v>78338.050500000187</v>
      </c>
      <c r="DB36" s="38">
        <v>78338.050500000187</v>
      </c>
      <c r="DC36" s="38">
        <v>78338.050500000187</v>
      </c>
      <c r="DD36" s="38">
        <v>78338.050500000187</v>
      </c>
      <c r="DE36" s="38">
        <v>78338.050500000187</v>
      </c>
      <c r="DF36" s="38">
        <v>78338.050500000187</v>
      </c>
      <c r="DG36" s="38">
        <v>78338.050500000187</v>
      </c>
      <c r="DH36" s="38">
        <v>78338.050500000187</v>
      </c>
      <c r="DI36" s="38">
        <v>78338.050500000187</v>
      </c>
      <c r="DJ36" s="38">
        <v>78338.050500000187</v>
      </c>
      <c r="DK36" s="38">
        <v>78338.050500000187</v>
      </c>
      <c r="DL36" s="38">
        <v>78338.050500000187</v>
      </c>
      <c r="DM36" s="38">
        <v>78338.050500000187</v>
      </c>
      <c r="DN36" s="38">
        <v>78338.050500000187</v>
      </c>
      <c r="DO36" s="38">
        <v>78338.050500000187</v>
      </c>
      <c r="DP36" s="38">
        <v>78338.050500000187</v>
      </c>
      <c r="DQ36" s="38">
        <v>78338.050500000187</v>
      </c>
      <c r="DR36" s="38">
        <v>78338.050500000187</v>
      </c>
      <c r="DS36" s="38">
        <v>78338.050500000187</v>
      </c>
    </row>
    <row r="37" spans="1:123" s="36" customFormat="1" x14ac:dyDescent="0.35">
      <c r="A37" s="36" t="s">
        <v>265</v>
      </c>
      <c r="B37" s="38"/>
      <c r="C37" s="38">
        <v>0</v>
      </c>
      <c r="D37" s="38">
        <v>-354477.04492499999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8">
        <v>0</v>
      </c>
      <c r="AG37" s="38">
        <v>0</v>
      </c>
      <c r="AH37" s="38">
        <v>0</v>
      </c>
      <c r="AI37" s="38">
        <v>0</v>
      </c>
      <c r="AJ37" s="38">
        <v>0</v>
      </c>
      <c r="AK37" s="38">
        <v>0</v>
      </c>
      <c r="AL37" s="38">
        <v>0</v>
      </c>
      <c r="AM37" s="38">
        <v>0</v>
      </c>
      <c r="AN37" s="38">
        <v>0</v>
      </c>
      <c r="AO37" s="38">
        <v>0</v>
      </c>
      <c r="AP37" s="38">
        <v>0</v>
      </c>
      <c r="AQ37" s="38">
        <v>0</v>
      </c>
      <c r="AR37" s="38">
        <v>0</v>
      </c>
      <c r="AS37" s="38">
        <v>0</v>
      </c>
      <c r="AT37" s="38">
        <v>0</v>
      </c>
      <c r="AU37" s="38">
        <v>0</v>
      </c>
      <c r="AV37" s="38">
        <v>0</v>
      </c>
      <c r="AW37" s="38">
        <v>0</v>
      </c>
      <c r="AX37" s="38">
        <v>0</v>
      </c>
      <c r="AY37" s="38">
        <v>0</v>
      </c>
      <c r="AZ37" s="38">
        <v>0</v>
      </c>
      <c r="BA37" s="38">
        <v>0</v>
      </c>
      <c r="BB37" s="38">
        <v>0</v>
      </c>
      <c r="BC37" s="38">
        <v>0</v>
      </c>
      <c r="BD37" s="38">
        <v>0</v>
      </c>
      <c r="BE37" s="38">
        <v>0</v>
      </c>
      <c r="BF37" s="38">
        <v>0</v>
      </c>
      <c r="BG37" s="38">
        <v>0</v>
      </c>
      <c r="BH37" s="38">
        <v>0</v>
      </c>
      <c r="BI37" s="38">
        <v>0</v>
      </c>
      <c r="BJ37" s="38">
        <v>0</v>
      </c>
      <c r="BK37" s="38">
        <v>0</v>
      </c>
      <c r="BL37" s="38">
        <v>0</v>
      </c>
      <c r="BM37" s="38">
        <v>0</v>
      </c>
      <c r="BN37" s="38">
        <v>0</v>
      </c>
      <c r="BO37" s="38">
        <v>0</v>
      </c>
      <c r="BP37" s="38">
        <v>0</v>
      </c>
      <c r="BQ37" s="38">
        <v>0</v>
      </c>
      <c r="BR37" s="38">
        <v>0</v>
      </c>
      <c r="BS37" s="38">
        <v>0</v>
      </c>
      <c r="BT37" s="38">
        <v>0</v>
      </c>
      <c r="BU37" s="38">
        <v>0</v>
      </c>
      <c r="BV37" s="38">
        <v>0</v>
      </c>
      <c r="BW37" s="38">
        <v>0</v>
      </c>
      <c r="BX37" s="38">
        <v>0</v>
      </c>
      <c r="BY37" s="38">
        <v>0</v>
      </c>
      <c r="BZ37" s="38">
        <v>0</v>
      </c>
      <c r="CA37" s="38">
        <v>0</v>
      </c>
      <c r="CB37" s="38">
        <v>0</v>
      </c>
      <c r="CC37" s="38">
        <v>0</v>
      </c>
      <c r="CD37" s="38">
        <v>0</v>
      </c>
      <c r="CE37" s="38">
        <v>0</v>
      </c>
      <c r="CF37" s="38">
        <v>0</v>
      </c>
      <c r="CG37" s="38">
        <v>0</v>
      </c>
      <c r="CH37" s="38">
        <v>0</v>
      </c>
      <c r="CI37" s="38">
        <v>0</v>
      </c>
      <c r="CJ37" s="38">
        <v>0</v>
      </c>
      <c r="CK37" s="38">
        <v>0</v>
      </c>
      <c r="CL37" s="38">
        <v>0</v>
      </c>
      <c r="CM37" s="38">
        <v>0</v>
      </c>
      <c r="CN37" s="38">
        <v>0</v>
      </c>
      <c r="CO37" s="38">
        <v>0</v>
      </c>
      <c r="CP37" s="38">
        <v>0</v>
      </c>
      <c r="CQ37" s="38">
        <v>0</v>
      </c>
      <c r="CR37" s="38">
        <v>0</v>
      </c>
      <c r="CS37" s="38">
        <v>0</v>
      </c>
      <c r="CT37" s="38">
        <v>0</v>
      </c>
      <c r="CU37" s="38">
        <v>0</v>
      </c>
      <c r="CV37" s="38">
        <v>0</v>
      </c>
      <c r="CW37" s="38">
        <v>0</v>
      </c>
      <c r="CX37" s="38">
        <v>0</v>
      </c>
      <c r="CY37" s="38">
        <v>0</v>
      </c>
      <c r="CZ37" s="38">
        <v>0</v>
      </c>
      <c r="DA37" s="38">
        <v>0</v>
      </c>
      <c r="DB37" s="38">
        <v>0</v>
      </c>
      <c r="DC37" s="38">
        <v>0</v>
      </c>
      <c r="DD37" s="38">
        <v>0</v>
      </c>
      <c r="DE37" s="38">
        <v>0</v>
      </c>
      <c r="DF37" s="38">
        <v>0</v>
      </c>
      <c r="DG37" s="38">
        <v>0</v>
      </c>
      <c r="DH37" s="38">
        <v>0</v>
      </c>
      <c r="DI37" s="38">
        <v>0</v>
      </c>
      <c r="DJ37" s="38">
        <v>0</v>
      </c>
      <c r="DK37" s="38">
        <v>0</v>
      </c>
      <c r="DL37" s="38">
        <v>0</v>
      </c>
      <c r="DM37" s="38">
        <v>0</v>
      </c>
      <c r="DN37" s="38">
        <v>0</v>
      </c>
      <c r="DO37" s="38">
        <v>0</v>
      </c>
      <c r="DP37" s="38">
        <v>0</v>
      </c>
      <c r="DQ37" s="38">
        <v>0</v>
      </c>
      <c r="DR37" s="38">
        <v>0</v>
      </c>
      <c r="DS37" s="38">
        <v>0</v>
      </c>
    </row>
    <row r="38" spans="1:123" s="36" customFormat="1" x14ac:dyDescent="0.35">
      <c r="A38" s="36" t="s">
        <v>247</v>
      </c>
      <c r="B38" s="38">
        <v>2611268.35</v>
      </c>
      <c r="C38" s="38">
        <v>0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8">
        <v>0</v>
      </c>
      <c r="AG38" s="38">
        <v>0</v>
      </c>
      <c r="AH38" s="38">
        <v>0</v>
      </c>
      <c r="AI38" s="38">
        <v>0</v>
      </c>
      <c r="AJ38" s="38">
        <v>0</v>
      </c>
      <c r="AK38" s="38">
        <v>0</v>
      </c>
      <c r="AL38" s="38">
        <v>0</v>
      </c>
      <c r="AM38" s="38">
        <v>0</v>
      </c>
      <c r="AN38" s="38">
        <v>0</v>
      </c>
      <c r="AO38" s="38">
        <v>0</v>
      </c>
      <c r="AP38" s="38">
        <v>0</v>
      </c>
      <c r="AQ38" s="38">
        <v>0</v>
      </c>
      <c r="AR38" s="38">
        <v>0</v>
      </c>
      <c r="AS38" s="38">
        <v>0</v>
      </c>
      <c r="AT38" s="38">
        <v>0</v>
      </c>
      <c r="AU38" s="38">
        <v>0</v>
      </c>
      <c r="AV38" s="38">
        <v>0</v>
      </c>
      <c r="AW38" s="38">
        <v>0</v>
      </c>
      <c r="AX38" s="38">
        <v>0</v>
      </c>
      <c r="AY38" s="38">
        <v>0</v>
      </c>
      <c r="AZ38" s="38">
        <v>0</v>
      </c>
      <c r="BA38" s="38">
        <v>0</v>
      </c>
      <c r="BB38" s="38">
        <v>0</v>
      </c>
      <c r="BC38" s="38">
        <v>0</v>
      </c>
      <c r="BD38" s="38">
        <v>0</v>
      </c>
      <c r="BE38" s="38">
        <v>0</v>
      </c>
      <c r="BF38" s="38">
        <v>0</v>
      </c>
      <c r="BG38" s="38">
        <v>0</v>
      </c>
      <c r="BH38" s="38">
        <v>0</v>
      </c>
      <c r="BI38" s="38">
        <v>0</v>
      </c>
      <c r="BJ38" s="38">
        <v>0</v>
      </c>
      <c r="BK38" s="38">
        <v>0</v>
      </c>
      <c r="BL38" s="38">
        <v>0</v>
      </c>
      <c r="BM38" s="38">
        <v>0</v>
      </c>
      <c r="BN38" s="38">
        <v>0</v>
      </c>
      <c r="BO38" s="38">
        <v>0</v>
      </c>
      <c r="BP38" s="38">
        <v>0</v>
      </c>
      <c r="BQ38" s="38">
        <v>0</v>
      </c>
      <c r="BR38" s="38">
        <v>0</v>
      </c>
      <c r="BS38" s="38">
        <v>0</v>
      </c>
      <c r="BT38" s="38">
        <v>0</v>
      </c>
      <c r="BU38" s="38">
        <v>0</v>
      </c>
      <c r="BV38" s="38">
        <v>0</v>
      </c>
      <c r="BW38" s="38">
        <v>0</v>
      </c>
      <c r="BX38" s="38">
        <v>0</v>
      </c>
      <c r="BY38" s="38">
        <v>0</v>
      </c>
      <c r="BZ38" s="38">
        <v>0</v>
      </c>
      <c r="CA38" s="38">
        <v>0</v>
      </c>
      <c r="CB38" s="38">
        <v>0</v>
      </c>
      <c r="CC38" s="38">
        <v>0</v>
      </c>
      <c r="CD38" s="38">
        <v>0</v>
      </c>
      <c r="CE38" s="38">
        <v>0</v>
      </c>
      <c r="CF38" s="38">
        <v>0</v>
      </c>
      <c r="CG38" s="38">
        <v>0</v>
      </c>
      <c r="CH38" s="38">
        <v>0</v>
      </c>
      <c r="CI38" s="38">
        <v>0</v>
      </c>
      <c r="CJ38" s="38">
        <v>0</v>
      </c>
      <c r="CK38" s="38">
        <v>0</v>
      </c>
      <c r="CL38" s="38">
        <v>0</v>
      </c>
      <c r="CM38" s="38">
        <v>0</v>
      </c>
      <c r="CN38" s="38">
        <v>0</v>
      </c>
      <c r="CO38" s="38">
        <v>0</v>
      </c>
      <c r="CP38" s="38">
        <v>0</v>
      </c>
      <c r="CQ38" s="38">
        <v>0</v>
      </c>
      <c r="CR38" s="38">
        <v>0</v>
      </c>
      <c r="CS38" s="38">
        <v>0</v>
      </c>
      <c r="CT38" s="38">
        <v>0</v>
      </c>
      <c r="CU38" s="38">
        <v>0</v>
      </c>
      <c r="CV38" s="38">
        <v>0</v>
      </c>
      <c r="CW38" s="38">
        <v>0</v>
      </c>
      <c r="CX38" s="38">
        <v>0</v>
      </c>
      <c r="CY38" s="38">
        <v>0</v>
      </c>
      <c r="CZ38" s="38">
        <v>0</v>
      </c>
      <c r="DA38" s="38">
        <v>0</v>
      </c>
      <c r="DB38" s="38">
        <v>0</v>
      </c>
      <c r="DC38" s="38">
        <v>0</v>
      </c>
      <c r="DD38" s="38">
        <v>0</v>
      </c>
      <c r="DE38" s="38">
        <v>0</v>
      </c>
      <c r="DF38" s="38">
        <v>0</v>
      </c>
      <c r="DG38" s="38">
        <v>0</v>
      </c>
      <c r="DH38" s="38">
        <v>0</v>
      </c>
      <c r="DI38" s="38">
        <v>0</v>
      </c>
      <c r="DJ38" s="38">
        <v>0</v>
      </c>
      <c r="DK38" s="38">
        <v>0</v>
      </c>
      <c r="DL38" s="38">
        <v>0</v>
      </c>
      <c r="DM38" s="38">
        <v>0</v>
      </c>
      <c r="DN38" s="38">
        <v>0</v>
      </c>
      <c r="DO38" s="38">
        <v>0</v>
      </c>
      <c r="DP38" s="38">
        <v>0</v>
      </c>
      <c r="DQ38" s="38">
        <v>0</v>
      </c>
      <c r="DR38" s="38">
        <v>0</v>
      </c>
      <c r="DS38" s="38">
        <v>0</v>
      </c>
    </row>
    <row r="39" spans="1:123" s="36" customFormat="1" x14ac:dyDescent="0.35">
      <c r="A39" s="36" t="s">
        <v>266</v>
      </c>
      <c r="B39" s="38"/>
      <c r="C39" s="38">
        <v>0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38">
        <v>0</v>
      </c>
      <c r="AI39" s="38">
        <v>0</v>
      </c>
      <c r="AJ39" s="38">
        <v>0</v>
      </c>
      <c r="AK39" s="38">
        <v>0</v>
      </c>
      <c r="AL39" s="38">
        <v>0</v>
      </c>
      <c r="AM39" s="38">
        <v>0</v>
      </c>
      <c r="AN39" s="38">
        <v>0</v>
      </c>
      <c r="AO39" s="38">
        <v>0</v>
      </c>
      <c r="AP39" s="38">
        <v>0</v>
      </c>
      <c r="AQ39" s="38">
        <v>0</v>
      </c>
      <c r="AR39" s="38">
        <v>0</v>
      </c>
      <c r="AS39" s="38">
        <v>0</v>
      </c>
      <c r="AT39" s="38">
        <v>0</v>
      </c>
      <c r="AU39" s="38">
        <v>0</v>
      </c>
      <c r="AV39" s="38">
        <v>0</v>
      </c>
      <c r="AW39" s="38">
        <v>0</v>
      </c>
      <c r="AX39" s="38">
        <v>0</v>
      </c>
      <c r="AY39" s="38">
        <v>0</v>
      </c>
      <c r="AZ39" s="38">
        <v>0</v>
      </c>
      <c r="BA39" s="38">
        <v>0</v>
      </c>
      <c r="BB39" s="38">
        <v>0</v>
      </c>
      <c r="BC39" s="38">
        <v>0</v>
      </c>
      <c r="BD39" s="38">
        <v>0</v>
      </c>
      <c r="BE39" s="38">
        <v>0</v>
      </c>
      <c r="BF39" s="38">
        <v>0</v>
      </c>
      <c r="BG39" s="38">
        <v>0</v>
      </c>
      <c r="BH39" s="38">
        <v>0</v>
      </c>
      <c r="BI39" s="38">
        <v>0</v>
      </c>
      <c r="BJ39" s="38">
        <v>0</v>
      </c>
      <c r="BK39" s="38">
        <v>0</v>
      </c>
      <c r="BL39" s="38">
        <v>0</v>
      </c>
      <c r="BM39" s="38">
        <v>0</v>
      </c>
      <c r="BN39" s="38">
        <v>0</v>
      </c>
      <c r="BO39" s="38">
        <v>0</v>
      </c>
      <c r="BP39" s="38">
        <v>0</v>
      </c>
      <c r="BQ39" s="38">
        <v>0</v>
      </c>
      <c r="BR39" s="38">
        <v>0</v>
      </c>
      <c r="BS39" s="38">
        <v>0</v>
      </c>
      <c r="BT39" s="38">
        <v>0</v>
      </c>
      <c r="BU39" s="38">
        <v>0</v>
      </c>
      <c r="BV39" s="38">
        <v>0</v>
      </c>
      <c r="BW39" s="38">
        <v>0</v>
      </c>
      <c r="BX39" s="38">
        <v>0</v>
      </c>
      <c r="BY39" s="38">
        <v>0</v>
      </c>
      <c r="BZ39" s="38">
        <v>0</v>
      </c>
      <c r="CA39" s="38">
        <v>0</v>
      </c>
      <c r="CB39" s="38">
        <v>0</v>
      </c>
      <c r="CC39" s="38">
        <v>0</v>
      </c>
      <c r="CD39" s="38">
        <v>0</v>
      </c>
      <c r="CE39" s="38">
        <v>0</v>
      </c>
      <c r="CF39" s="38">
        <v>0</v>
      </c>
      <c r="CG39" s="38">
        <v>0</v>
      </c>
      <c r="CH39" s="38">
        <v>0</v>
      </c>
      <c r="CI39" s="38">
        <v>0</v>
      </c>
      <c r="CJ39" s="38">
        <v>0</v>
      </c>
      <c r="CK39" s="38">
        <v>0</v>
      </c>
      <c r="CL39" s="38">
        <v>0</v>
      </c>
      <c r="CM39" s="38">
        <v>0</v>
      </c>
      <c r="CN39" s="38">
        <v>0</v>
      </c>
      <c r="CO39" s="38">
        <v>0</v>
      </c>
      <c r="CP39" s="38">
        <v>0</v>
      </c>
      <c r="CQ39" s="38">
        <v>0</v>
      </c>
      <c r="CR39" s="38">
        <v>0</v>
      </c>
      <c r="CS39" s="38">
        <v>0</v>
      </c>
      <c r="CT39" s="38">
        <v>0</v>
      </c>
      <c r="CU39" s="38">
        <v>0</v>
      </c>
      <c r="CV39" s="38">
        <v>0</v>
      </c>
      <c r="CW39" s="38">
        <v>0</v>
      </c>
      <c r="CX39" s="38">
        <v>0</v>
      </c>
      <c r="CY39" s="38">
        <v>0</v>
      </c>
      <c r="CZ39" s="38">
        <v>0</v>
      </c>
      <c r="DA39" s="38">
        <v>0</v>
      </c>
      <c r="DB39" s="38">
        <v>0</v>
      </c>
      <c r="DC39" s="38">
        <v>0</v>
      </c>
      <c r="DD39" s="38">
        <v>0</v>
      </c>
      <c r="DE39" s="38">
        <v>0</v>
      </c>
      <c r="DF39" s="38">
        <v>0</v>
      </c>
      <c r="DG39" s="38">
        <v>0</v>
      </c>
      <c r="DH39" s="38">
        <v>0</v>
      </c>
      <c r="DI39" s="38">
        <v>0</v>
      </c>
      <c r="DJ39" s="38">
        <v>0</v>
      </c>
      <c r="DK39" s="38">
        <v>0</v>
      </c>
      <c r="DL39" s="38">
        <v>0</v>
      </c>
      <c r="DM39" s="38">
        <v>0</v>
      </c>
      <c r="DN39" s="38">
        <v>0</v>
      </c>
      <c r="DO39" s="38">
        <v>0</v>
      </c>
      <c r="DP39" s="38">
        <v>0</v>
      </c>
      <c r="DQ39" s="38">
        <v>0</v>
      </c>
      <c r="DR39" s="38">
        <v>0</v>
      </c>
      <c r="DS39" s="38">
        <v>0</v>
      </c>
    </row>
    <row r="40" spans="1:123" s="36" customFormat="1" x14ac:dyDescent="0.35">
      <c r="A40" s="36" t="s">
        <v>251</v>
      </c>
      <c r="B40" s="38"/>
      <c r="C40" s="38">
        <v>0</v>
      </c>
      <c r="D40" s="38">
        <v>-26790.132161499991</v>
      </c>
      <c r="E40" s="38">
        <v>-26790.132161499991</v>
      </c>
      <c r="F40" s="38">
        <v>-26790.132161499991</v>
      </c>
      <c r="G40" s="38">
        <v>-26790.132161499991</v>
      </c>
      <c r="H40" s="38">
        <v>-27598.369982605</v>
      </c>
      <c r="I40" s="38">
        <v>-27598.369982605</v>
      </c>
      <c r="J40" s="38">
        <v>-27598.369982605</v>
      </c>
      <c r="K40" s="38">
        <v>-27598.369982605</v>
      </c>
      <c r="L40" s="38">
        <v>-28422.772560132104</v>
      </c>
      <c r="M40" s="38">
        <v>-28422.772560132104</v>
      </c>
      <c r="N40" s="38">
        <v>-28422.772560132104</v>
      </c>
      <c r="O40" s="38">
        <v>-28422.772560132104</v>
      </c>
      <c r="P40" s="38">
        <v>-29263.663189209747</v>
      </c>
      <c r="Q40" s="38">
        <v>-29263.663189209747</v>
      </c>
      <c r="R40" s="38">
        <v>-29263.663189209747</v>
      </c>
      <c r="S40" s="38">
        <v>-29263.663189209747</v>
      </c>
      <c r="T40" s="38">
        <v>-30121.371630868936</v>
      </c>
      <c r="U40" s="38">
        <v>-30121.371630868936</v>
      </c>
      <c r="V40" s="38">
        <v>-30121.371630868936</v>
      </c>
      <c r="W40" s="38">
        <v>-30121.371630868936</v>
      </c>
      <c r="X40" s="38">
        <v>-30996.234241361319</v>
      </c>
      <c r="Y40" s="38">
        <v>-30996.234241361319</v>
      </c>
      <c r="Z40" s="38">
        <v>-30996.234241361319</v>
      </c>
      <c r="AA40" s="38">
        <v>-30996.234241361319</v>
      </c>
      <c r="AB40" s="38">
        <v>-31888.594104063548</v>
      </c>
      <c r="AC40" s="38">
        <v>-31888.594104063548</v>
      </c>
      <c r="AD40" s="38">
        <v>-31888.594104063548</v>
      </c>
      <c r="AE40" s="38">
        <v>-31888.594104063548</v>
      </c>
      <c r="AF40" s="38">
        <v>-32798.801164019824</v>
      </c>
      <c r="AG40" s="38">
        <v>-32798.801164019824</v>
      </c>
      <c r="AH40" s="38">
        <v>-32798.801164019824</v>
      </c>
      <c r="AI40" s="38">
        <v>-32798.801164019824</v>
      </c>
      <c r="AJ40" s="38">
        <v>-33727.212365175219</v>
      </c>
      <c r="AK40" s="38">
        <v>-33727.212365175219</v>
      </c>
      <c r="AL40" s="38">
        <v>-33727.212365175219</v>
      </c>
      <c r="AM40" s="38">
        <v>-33727.212365175219</v>
      </c>
      <c r="AN40" s="38">
        <v>-34674.191790353725</v>
      </c>
      <c r="AO40" s="38">
        <v>-34674.191790353725</v>
      </c>
      <c r="AP40" s="38">
        <v>-34674.191790353725</v>
      </c>
      <c r="AQ40" s="38">
        <v>-34674.191790353725</v>
      </c>
      <c r="AR40" s="38">
        <v>-35640.110804035794</v>
      </c>
      <c r="AS40" s="38">
        <v>-35640.110804035794</v>
      </c>
      <c r="AT40" s="38">
        <v>-35640.110804035794</v>
      </c>
      <c r="AU40" s="38">
        <v>-35640.110804035794</v>
      </c>
      <c r="AV40" s="38">
        <v>-36625.348197991509</v>
      </c>
      <c r="AW40" s="38">
        <v>-36625.348197991509</v>
      </c>
      <c r="AX40" s="38">
        <v>-36625.348197991509</v>
      </c>
      <c r="AY40" s="38">
        <v>-36625.348197991509</v>
      </c>
      <c r="AZ40" s="38">
        <v>-37630.290339826344</v>
      </c>
      <c r="BA40" s="38">
        <v>-37630.290339826344</v>
      </c>
      <c r="BB40" s="38">
        <v>-37630.290339826344</v>
      </c>
      <c r="BC40" s="38">
        <v>-37630.290339826344</v>
      </c>
      <c r="BD40" s="38">
        <v>-38655.331324497878</v>
      </c>
      <c r="BE40" s="38">
        <v>-38655.331324497878</v>
      </c>
      <c r="BF40" s="38">
        <v>-38655.331324497878</v>
      </c>
      <c r="BG40" s="38">
        <v>-38655.331324497878</v>
      </c>
      <c r="BH40" s="38">
        <v>-39700.873128862833</v>
      </c>
      <c r="BI40" s="38">
        <v>-39700.873128862833</v>
      </c>
      <c r="BJ40" s="38">
        <v>-39700.873128862833</v>
      </c>
      <c r="BK40" s="38">
        <v>-39700.873128862833</v>
      </c>
      <c r="BL40" s="38">
        <v>-40767.325769315095</v>
      </c>
      <c r="BM40" s="38">
        <v>-40767.325769315095</v>
      </c>
      <c r="BN40" s="38">
        <v>-40767.325769315095</v>
      </c>
      <c r="BO40" s="38">
        <v>-40767.325769315095</v>
      </c>
      <c r="BP40" s="38">
        <v>-41855.107462576401</v>
      </c>
      <c r="BQ40" s="38">
        <v>-41855.107462576401</v>
      </c>
      <c r="BR40" s="38">
        <v>-41855.107462576401</v>
      </c>
      <c r="BS40" s="38">
        <v>-41855.107462576401</v>
      </c>
      <c r="BT40" s="38">
        <v>-42964.644789702914</v>
      </c>
      <c r="BU40" s="38">
        <v>-42964.644789702914</v>
      </c>
      <c r="BV40" s="38">
        <v>-42964.644789702914</v>
      </c>
      <c r="BW40" s="38">
        <v>-42964.644789702914</v>
      </c>
      <c r="BX40" s="38">
        <v>-44096.372863371973</v>
      </c>
      <c r="BY40" s="38">
        <v>-44096.372863371973</v>
      </c>
      <c r="BZ40" s="38">
        <v>-44096.372863371973</v>
      </c>
      <c r="CA40" s="38">
        <v>-44096.372863371973</v>
      </c>
      <c r="CB40" s="38">
        <v>-45250.735498514419</v>
      </c>
      <c r="CC40" s="38">
        <v>-45250.735498514419</v>
      </c>
      <c r="CD40" s="38">
        <v>-45250.735498514419</v>
      </c>
      <c r="CE40" s="38">
        <v>-45250.735498514419</v>
      </c>
      <c r="CF40" s="38">
        <v>-46428.185386359721</v>
      </c>
      <c r="CG40" s="38">
        <v>-46428.185386359721</v>
      </c>
      <c r="CH40" s="38">
        <v>-46428.185386359721</v>
      </c>
      <c r="CI40" s="38">
        <v>-46428.185386359721</v>
      </c>
      <c r="CJ40" s="38">
        <v>-47629.184271961902</v>
      </c>
      <c r="CK40" s="38">
        <v>-47629.184271961902</v>
      </c>
      <c r="CL40" s="38">
        <v>-47629.184271961902</v>
      </c>
      <c r="CM40" s="38">
        <v>-47629.184271961902</v>
      </c>
      <c r="CN40" s="38">
        <v>-48854.203135276141</v>
      </c>
      <c r="CO40" s="38">
        <v>-48854.203135276141</v>
      </c>
      <c r="CP40" s="38">
        <v>-48854.203135276141</v>
      </c>
      <c r="CQ40" s="38">
        <v>-48854.203135276141</v>
      </c>
      <c r="CR40" s="38">
        <v>-50103.722375856669</v>
      </c>
      <c r="CS40" s="38">
        <v>-50103.722375856669</v>
      </c>
      <c r="CT40" s="38">
        <v>-50103.722375856669</v>
      </c>
      <c r="CU40" s="38">
        <v>-50103.722375856669</v>
      </c>
      <c r="CV40" s="38">
        <v>-51378.232001248805</v>
      </c>
      <c r="CW40" s="38">
        <v>-51378.232001248805</v>
      </c>
      <c r="CX40" s="38">
        <v>-51378.232001248805</v>
      </c>
      <c r="CY40" s="38">
        <v>-51378.232001248805</v>
      </c>
      <c r="CZ40" s="38">
        <v>0</v>
      </c>
      <c r="DA40" s="38">
        <v>0</v>
      </c>
      <c r="DB40" s="38">
        <v>0</v>
      </c>
      <c r="DC40" s="38">
        <v>0</v>
      </c>
      <c r="DD40" s="38">
        <v>0</v>
      </c>
      <c r="DE40" s="38">
        <v>0</v>
      </c>
      <c r="DF40" s="38">
        <v>0</v>
      </c>
      <c r="DG40" s="38">
        <v>0</v>
      </c>
      <c r="DH40" s="38">
        <v>0</v>
      </c>
      <c r="DI40" s="38">
        <v>0</v>
      </c>
      <c r="DJ40" s="38">
        <v>0</v>
      </c>
      <c r="DK40" s="38">
        <v>0</v>
      </c>
      <c r="DL40" s="38">
        <v>0</v>
      </c>
      <c r="DM40" s="38">
        <v>0</v>
      </c>
      <c r="DN40" s="38">
        <v>0</v>
      </c>
      <c r="DO40" s="38">
        <v>0</v>
      </c>
      <c r="DP40" s="38">
        <v>0</v>
      </c>
      <c r="DQ40" s="38">
        <v>0</v>
      </c>
      <c r="DR40" s="38">
        <v>0</v>
      </c>
      <c r="DS40" s="38">
        <v>0</v>
      </c>
    </row>
    <row r="41" spans="1:123" s="36" customFormat="1" x14ac:dyDescent="0.35">
      <c r="A41" s="36" t="s">
        <v>267</v>
      </c>
      <c r="B41" s="38"/>
      <c r="C41" s="38">
        <v>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15311.370808421318</v>
      </c>
      <c r="Y41" s="38">
        <v>15311.370808421318</v>
      </c>
      <c r="Z41" s="38">
        <v>15311.370808421318</v>
      </c>
      <c r="AA41" s="38">
        <v>15311.370808421318</v>
      </c>
      <c r="AB41" s="38">
        <v>31888.594104063548</v>
      </c>
      <c r="AC41" s="38">
        <v>31888.594104063548</v>
      </c>
      <c r="AD41" s="38">
        <v>31888.594104063548</v>
      </c>
      <c r="AE41" s="38">
        <v>31888.594104063548</v>
      </c>
      <c r="AF41" s="38">
        <v>32798.801164019824</v>
      </c>
      <c r="AG41" s="38">
        <v>32798.801164019824</v>
      </c>
      <c r="AH41" s="38">
        <v>32798.801164019824</v>
      </c>
      <c r="AI41" s="38">
        <v>32798.801164019824</v>
      </c>
      <c r="AJ41" s="38">
        <v>33727.212365175219</v>
      </c>
      <c r="AK41" s="38">
        <v>33727.212365175219</v>
      </c>
      <c r="AL41" s="38">
        <v>33727.212365175219</v>
      </c>
      <c r="AM41" s="38">
        <v>33727.212365175219</v>
      </c>
      <c r="AN41" s="38">
        <v>34674.191790353725</v>
      </c>
      <c r="AO41" s="38">
        <v>34674.191790353725</v>
      </c>
      <c r="AP41" s="38">
        <v>34674.191790353725</v>
      </c>
      <c r="AQ41" s="38">
        <v>34674.191790353725</v>
      </c>
      <c r="AR41" s="38">
        <v>35640.110804035794</v>
      </c>
      <c r="AS41" s="38">
        <v>35640.110804035794</v>
      </c>
      <c r="AT41" s="38">
        <v>35640.110804035794</v>
      </c>
      <c r="AU41" s="38">
        <v>35640.110804035794</v>
      </c>
      <c r="AV41" s="38">
        <v>36625.348197991509</v>
      </c>
      <c r="AW41" s="38">
        <v>36625.348197991509</v>
      </c>
      <c r="AX41" s="38">
        <v>36625.348197991509</v>
      </c>
      <c r="AY41" s="38">
        <v>36625.348197991509</v>
      </c>
      <c r="AZ41" s="38">
        <v>37630.290339826344</v>
      </c>
      <c r="BA41" s="38">
        <v>37630.290339826344</v>
      </c>
      <c r="BB41" s="38">
        <v>37630.290339826344</v>
      </c>
      <c r="BC41" s="38">
        <v>37630.290339826344</v>
      </c>
      <c r="BD41" s="38">
        <v>38655.331324497878</v>
      </c>
      <c r="BE41" s="38">
        <v>38655.331324497878</v>
      </c>
      <c r="BF41" s="38">
        <v>38655.331324497878</v>
      </c>
      <c r="BG41" s="38">
        <v>38655.331324497878</v>
      </c>
      <c r="BH41" s="38">
        <v>39700.873128862833</v>
      </c>
      <c r="BI41" s="38">
        <v>39700.873128862833</v>
      </c>
      <c r="BJ41" s="38">
        <v>39700.873128862833</v>
      </c>
      <c r="BK41" s="38">
        <v>39700.873128862833</v>
      </c>
      <c r="BL41" s="38">
        <v>40767.325769315095</v>
      </c>
      <c r="BM41" s="38">
        <v>40767.325769315095</v>
      </c>
      <c r="BN41" s="38">
        <v>40767.325769315095</v>
      </c>
      <c r="BO41" s="38">
        <v>40767.325769315095</v>
      </c>
      <c r="BP41" s="38">
        <v>41855.107462576401</v>
      </c>
      <c r="BQ41" s="38">
        <v>41855.107462576401</v>
      </c>
      <c r="BR41" s="38">
        <v>41855.107462576401</v>
      </c>
      <c r="BS41" s="38">
        <v>41855.107462576401</v>
      </c>
      <c r="BT41" s="38">
        <v>42964.644789702914</v>
      </c>
      <c r="BU41" s="38">
        <v>42964.644789702914</v>
      </c>
      <c r="BV41" s="38">
        <v>42964.644789702914</v>
      </c>
      <c r="BW41" s="38">
        <v>42964.644789702914</v>
      </c>
      <c r="BX41" s="38">
        <v>44096.372863371973</v>
      </c>
      <c r="BY41" s="38">
        <v>44096.372863371973</v>
      </c>
      <c r="BZ41" s="38">
        <v>44096.372863371973</v>
      </c>
      <c r="CA41" s="38">
        <v>44096.372863371973</v>
      </c>
      <c r="CB41" s="38">
        <v>45250.735498514419</v>
      </c>
      <c r="CC41" s="38">
        <v>45250.735498514419</v>
      </c>
      <c r="CD41" s="38">
        <v>45250.735498514419</v>
      </c>
      <c r="CE41" s="38">
        <v>45250.735498514419</v>
      </c>
      <c r="CF41" s="38">
        <v>46428.185386359721</v>
      </c>
      <c r="CG41" s="38">
        <v>46428.185386359721</v>
      </c>
      <c r="CH41" s="38">
        <v>46428.185386359721</v>
      </c>
      <c r="CI41" s="38">
        <v>46428.185386359721</v>
      </c>
      <c r="CJ41" s="38">
        <v>47629.184271961902</v>
      </c>
      <c r="CK41" s="38">
        <v>47629.184271961902</v>
      </c>
      <c r="CL41" s="38">
        <v>47629.184271961902</v>
      </c>
      <c r="CM41" s="38">
        <v>47629.184271961902</v>
      </c>
      <c r="CN41" s="38">
        <v>48854.203135276141</v>
      </c>
      <c r="CO41" s="38">
        <v>48854.203135276141</v>
      </c>
      <c r="CP41" s="38">
        <v>48854.203135276141</v>
      </c>
      <c r="CQ41" s="38">
        <v>48854.203135276141</v>
      </c>
      <c r="CR41" s="38">
        <v>50103.722375856669</v>
      </c>
      <c r="CS41" s="38">
        <v>50103.722375856669</v>
      </c>
      <c r="CT41" s="38">
        <v>50103.722375856669</v>
      </c>
      <c r="CU41" s="38">
        <v>50103.722375856669</v>
      </c>
      <c r="CV41" s="38">
        <v>51378.232001248805</v>
      </c>
      <c r="CW41" s="38">
        <v>51378.232001248805</v>
      </c>
      <c r="CX41" s="38">
        <v>51378.232001248805</v>
      </c>
      <c r="CY41" s="38">
        <v>51378.232001248805</v>
      </c>
      <c r="CZ41" s="38">
        <v>0</v>
      </c>
      <c r="DA41" s="38">
        <v>0</v>
      </c>
      <c r="DB41" s="38">
        <v>0</v>
      </c>
      <c r="DC41" s="38">
        <v>0</v>
      </c>
      <c r="DD41" s="38">
        <v>0</v>
      </c>
      <c r="DE41" s="38">
        <v>0</v>
      </c>
      <c r="DF41" s="38">
        <v>0</v>
      </c>
      <c r="DG41" s="38">
        <v>0</v>
      </c>
      <c r="DH41" s="38">
        <v>0</v>
      </c>
      <c r="DI41" s="38">
        <v>0</v>
      </c>
      <c r="DJ41" s="38">
        <v>0</v>
      </c>
      <c r="DK41" s="38">
        <v>0</v>
      </c>
      <c r="DL41" s="38">
        <v>0</v>
      </c>
      <c r="DM41" s="38">
        <v>0</v>
      </c>
      <c r="DN41" s="38">
        <v>0</v>
      </c>
      <c r="DO41" s="38">
        <v>0</v>
      </c>
      <c r="DP41" s="38">
        <v>0</v>
      </c>
      <c r="DQ41" s="38">
        <v>0</v>
      </c>
      <c r="DR41" s="38">
        <v>0</v>
      </c>
      <c r="DS41" s="38">
        <v>0</v>
      </c>
    </row>
    <row r="42" spans="1:123" s="36" customFormat="1" x14ac:dyDescent="0.35">
      <c r="A42" s="36" t="s">
        <v>268</v>
      </c>
      <c r="B42" s="38">
        <v>0</v>
      </c>
      <c r="C42" s="38">
        <v>0</v>
      </c>
      <c r="D42" s="38">
        <v>0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0</v>
      </c>
      <c r="Z42" s="38">
        <v>0</v>
      </c>
      <c r="AA42" s="38">
        <v>0</v>
      </c>
      <c r="AB42" s="38">
        <v>0</v>
      </c>
      <c r="AC42" s="38">
        <v>0</v>
      </c>
      <c r="AD42" s="38">
        <v>0</v>
      </c>
      <c r="AE42" s="38">
        <v>0</v>
      </c>
      <c r="AF42" s="38">
        <v>0</v>
      </c>
      <c r="AG42" s="38">
        <v>0</v>
      </c>
      <c r="AH42" s="38">
        <v>0</v>
      </c>
      <c r="AI42" s="38">
        <v>0</v>
      </c>
      <c r="AJ42" s="38">
        <v>0</v>
      </c>
      <c r="AK42" s="38">
        <v>0</v>
      </c>
      <c r="AL42" s="38">
        <v>0</v>
      </c>
      <c r="AM42" s="38">
        <v>0</v>
      </c>
      <c r="AN42" s="38">
        <v>0</v>
      </c>
      <c r="AO42" s="38">
        <v>0</v>
      </c>
      <c r="AP42" s="38">
        <v>0</v>
      </c>
      <c r="AQ42" s="38">
        <v>0</v>
      </c>
      <c r="AR42" s="38">
        <v>0</v>
      </c>
      <c r="AS42" s="38">
        <v>0</v>
      </c>
      <c r="AT42" s="38">
        <v>0</v>
      </c>
      <c r="AU42" s="38">
        <v>0</v>
      </c>
      <c r="AV42" s="38">
        <v>0</v>
      </c>
      <c r="AW42" s="38">
        <v>0</v>
      </c>
      <c r="AX42" s="38">
        <v>0</v>
      </c>
      <c r="AY42" s="38">
        <v>0</v>
      </c>
      <c r="AZ42" s="38">
        <v>0</v>
      </c>
      <c r="BA42" s="38">
        <v>0</v>
      </c>
      <c r="BB42" s="38">
        <v>0</v>
      </c>
      <c r="BC42" s="38">
        <v>0</v>
      </c>
      <c r="BD42" s="38">
        <v>0</v>
      </c>
      <c r="BE42" s="38">
        <v>0</v>
      </c>
      <c r="BF42" s="38">
        <v>0</v>
      </c>
      <c r="BG42" s="38">
        <v>0</v>
      </c>
      <c r="BH42" s="38">
        <v>0</v>
      </c>
      <c r="BI42" s="38">
        <v>0</v>
      </c>
      <c r="BJ42" s="38">
        <v>0</v>
      </c>
      <c r="BK42" s="38">
        <v>0</v>
      </c>
      <c r="BL42" s="38">
        <v>0</v>
      </c>
      <c r="BM42" s="38">
        <v>0</v>
      </c>
      <c r="BN42" s="38">
        <v>0</v>
      </c>
      <c r="BO42" s="38">
        <v>0</v>
      </c>
      <c r="BP42" s="38">
        <v>0</v>
      </c>
      <c r="BQ42" s="38">
        <v>0</v>
      </c>
      <c r="BR42" s="38">
        <v>0</v>
      </c>
      <c r="BS42" s="38">
        <v>0</v>
      </c>
      <c r="BT42" s="38">
        <v>0</v>
      </c>
      <c r="BU42" s="38">
        <v>0</v>
      </c>
      <c r="BV42" s="38">
        <v>0</v>
      </c>
      <c r="BW42" s="38">
        <v>0</v>
      </c>
      <c r="BX42" s="38">
        <v>0</v>
      </c>
      <c r="BY42" s="38">
        <v>0</v>
      </c>
      <c r="BZ42" s="38">
        <v>0</v>
      </c>
      <c r="CA42" s="38">
        <v>0</v>
      </c>
      <c r="CB42" s="38">
        <v>0</v>
      </c>
      <c r="CC42" s="38">
        <v>0</v>
      </c>
      <c r="CD42" s="38">
        <v>0</v>
      </c>
      <c r="CE42" s="38">
        <v>0</v>
      </c>
      <c r="CF42" s="38">
        <v>0</v>
      </c>
      <c r="CG42" s="38">
        <v>0</v>
      </c>
      <c r="CH42" s="38">
        <v>0</v>
      </c>
      <c r="CI42" s="38">
        <v>0</v>
      </c>
      <c r="CJ42" s="38">
        <v>0</v>
      </c>
      <c r="CK42" s="38">
        <v>0</v>
      </c>
      <c r="CL42" s="38">
        <v>0</v>
      </c>
      <c r="CM42" s="38">
        <v>0</v>
      </c>
      <c r="CN42" s="38">
        <v>0</v>
      </c>
      <c r="CO42" s="38">
        <v>0</v>
      </c>
      <c r="CP42" s="38">
        <v>0</v>
      </c>
      <c r="CQ42" s="38">
        <v>0</v>
      </c>
      <c r="CR42" s="38">
        <v>0</v>
      </c>
      <c r="CS42" s="38">
        <v>0</v>
      </c>
      <c r="CT42" s="38">
        <v>0</v>
      </c>
      <c r="CU42" s="38">
        <v>0</v>
      </c>
      <c r="CV42" s="38">
        <v>0</v>
      </c>
      <c r="CW42" s="38">
        <v>0</v>
      </c>
      <c r="CX42" s="38">
        <v>0</v>
      </c>
      <c r="CY42" s="38">
        <v>0</v>
      </c>
      <c r="CZ42" s="38">
        <v>0</v>
      </c>
      <c r="DA42" s="38">
        <v>0</v>
      </c>
      <c r="DB42" s="38">
        <v>0</v>
      </c>
      <c r="DC42" s="38">
        <v>0</v>
      </c>
      <c r="DD42" s="38">
        <v>0</v>
      </c>
      <c r="DE42" s="38">
        <v>0</v>
      </c>
      <c r="DF42" s="38">
        <v>0</v>
      </c>
      <c r="DG42" s="38">
        <v>0</v>
      </c>
      <c r="DH42" s="38">
        <v>0</v>
      </c>
      <c r="DI42" s="38">
        <v>0</v>
      </c>
      <c r="DJ42" s="38">
        <v>0</v>
      </c>
      <c r="DK42" s="38">
        <v>0</v>
      </c>
      <c r="DL42" s="38">
        <v>0</v>
      </c>
      <c r="DM42" s="38">
        <v>0</v>
      </c>
      <c r="DN42" s="38">
        <v>0</v>
      </c>
      <c r="DO42" s="38">
        <v>0</v>
      </c>
      <c r="DP42" s="38">
        <v>0</v>
      </c>
      <c r="DQ42" s="38">
        <v>0</v>
      </c>
      <c r="DR42" s="38">
        <v>0</v>
      </c>
      <c r="DS42" s="38">
        <v>0</v>
      </c>
    </row>
    <row r="43" spans="1:123" s="36" customFormat="1" x14ac:dyDescent="0.35">
      <c r="A43" s="36" t="s">
        <v>269</v>
      </c>
      <c r="B43" s="38">
        <v>2611268.35</v>
      </c>
      <c r="C43" s="38">
        <v>2611268.35</v>
      </c>
      <c r="D43" s="38">
        <v>2230001.1729135001</v>
      </c>
      <c r="E43" s="38">
        <v>1903233.1847272501</v>
      </c>
      <c r="F43" s="38">
        <v>1576465.1965410002</v>
      </c>
      <c r="G43" s="38">
        <v>1249697.2083547502</v>
      </c>
      <c r="H43" s="38">
        <v>922120.98234739515</v>
      </c>
      <c r="I43" s="38">
        <v>834982.85216439515</v>
      </c>
      <c r="J43" s="38">
        <v>747844.72198139515</v>
      </c>
      <c r="K43" s="38">
        <v>660706.59179839515</v>
      </c>
      <c r="L43" s="38">
        <v>572744.05903786805</v>
      </c>
      <c r="M43" s="38">
        <v>520461.18092806812</v>
      </c>
      <c r="N43" s="38">
        <v>468178.30281826813</v>
      </c>
      <c r="O43" s="38">
        <v>415895.42470846814</v>
      </c>
      <c r="P43" s="38">
        <v>362771.65596959047</v>
      </c>
      <c r="Q43" s="38">
        <v>331401.92910371046</v>
      </c>
      <c r="R43" s="38">
        <v>300032.20223783044</v>
      </c>
      <c r="S43" s="38">
        <v>268662.47537195042</v>
      </c>
      <c r="T43" s="38">
        <v>236435.04006441124</v>
      </c>
      <c r="U43" s="38">
        <v>205065.31319853125</v>
      </c>
      <c r="V43" s="38">
        <v>173695.58633265126</v>
      </c>
      <c r="W43" s="38">
        <v>142325.85946677128</v>
      </c>
      <c r="X43" s="38">
        <v>125392.64079882021</v>
      </c>
      <c r="Y43" s="38">
        <v>109707.7773658802</v>
      </c>
      <c r="Z43" s="38">
        <v>94022.913932940195</v>
      </c>
      <c r="AA43" s="38">
        <v>78338.050500000187</v>
      </c>
      <c r="AB43" s="38">
        <v>78338.050500000187</v>
      </c>
      <c r="AC43" s="38">
        <v>78338.050500000187</v>
      </c>
      <c r="AD43" s="38">
        <v>78338.050500000187</v>
      </c>
      <c r="AE43" s="38">
        <v>78338.050500000187</v>
      </c>
      <c r="AF43" s="38">
        <v>78338.050500000187</v>
      </c>
      <c r="AG43" s="38">
        <v>78338.050500000187</v>
      </c>
      <c r="AH43" s="38">
        <v>78338.050500000187</v>
      </c>
      <c r="AI43" s="38">
        <v>78338.050500000187</v>
      </c>
      <c r="AJ43" s="38">
        <v>78338.050500000187</v>
      </c>
      <c r="AK43" s="38">
        <v>78338.050500000187</v>
      </c>
      <c r="AL43" s="38">
        <v>78338.050500000187</v>
      </c>
      <c r="AM43" s="38">
        <v>78338.050500000187</v>
      </c>
      <c r="AN43" s="38">
        <v>78338.050500000187</v>
      </c>
      <c r="AO43" s="38">
        <v>78338.050500000187</v>
      </c>
      <c r="AP43" s="38">
        <v>78338.050500000187</v>
      </c>
      <c r="AQ43" s="38">
        <v>78338.050500000187</v>
      </c>
      <c r="AR43" s="38">
        <v>78338.050500000187</v>
      </c>
      <c r="AS43" s="38">
        <v>78338.050500000187</v>
      </c>
      <c r="AT43" s="38">
        <v>78338.050500000187</v>
      </c>
      <c r="AU43" s="38">
        <v>78338.050500000187</v>
      </c>
      <c r="AV43" s="38">
        <v>78338.050500000187</v>
      </c>
      <c r="AW43" s="38">
        <v>78338.050500000187</v>
      </c>
      <c r="AX43" s="38">
        <v>78338.050500000187</v>
      </c>
      <c r="AY43" s="38">
        <v>78338.050500000187</v>
      </c>
      <c r="AZ43" s="38">
        <v>78338.050500000187</v>
      </c>
      <c r="BA43" s="38">
        <v>78338.050500000187</v>
      </c>
      <c r="BB43" s="38">
        <v>78338.050500000187</v>
      </c>
      <c r="BC43" s="38">
        <v>78338.050500000187</v>
      </c>
      <c r="BD43" s="38">
        <v>78338.050500000187</v>
      </c>
      <c r="BE43" s="38">
        <v>78338.050500000187</v>
      </c>
      <c r="BF43" s="38">
        <v>78338.050500000187</v>
      </c>
      <c r="BG43" s="38">
        <v>78338.050500000187</v>
      </c>
      <c r="BH43" s="38">
        <v>78338.050500000187</v>
      </c>
      <c r="BI43" s="38">
        <v>78338.050500000187</v>
      </c>
      <c r="BJ43" s="38">
        <v>78338.050500000187</v>
      </c>
      <c r="BK43" s="38">
        <v>78338.050500000187</v>
      </c>
      <c r="BL43" s="38">
        <v>78338.050500000187</v>
      </c>
      <c r="BM43" s="38">
        <v>78338.050500000187</v>
      </c>
      <c r="BN43" s="38">
        <v>78338.050500000187</v>
      </c>
      <c r="BO43" s="38">
        <v>78338.050500000187</v>
      </c>
      <c r="BP43" s="38">
        <v>78338.050500000187</v>
      </c>
      <c r="BQ43" s="38">
        <v>78338.050500000187</v>
      </c>
      <c r="BR43" s="38">
        <v>78338.050500000187</v>
      </c>
      <c r="BS43" s="38">
        <v>78338.050500000187</v>
      </c>
      <c r="BT43" s="38">
        <v>78338.050500000187</v>
      </c>
      <c r="BU43" s="38">
        <v>78338.050500000187</v>
      </c>
      <c r="BV43" s="38">
        <v>78338.050500000187</v>
      </c>
      <c r="BW43" s="38">
        <v>78338.050500000187</v>
      </c>
      <c r="BX43" s="38">
        <v>78338.050500000187</v>
      </c>
      <c r="BY43" s="38">
        <v>78338.050500000187</v>
      </c>
      <c r="BZ43" s="38">
        <v>78338.050500000187</v>
      </c>
      <c r="CA43" s="38">
        <v>78338.050500000187</v>
      </c>
      <c r="CB43" s="38">
        <v>78338.050500000187</v>
      </c>
      <c r="CC43" s="38">
        <v>78338.050500000187</v>
      </c>
      <c r="CD43" s="38">
        <v>78338.050500000187</v>
      </c>
      <c r="CE43" s="38">
        <v>78338.050500000187</v>
      </c>
      <c r="CF43" s="38">
        <v>78338.050500000187</v>
      </c>
      <c r="CG43" s="38">
        <v>78338.050500000187</v>
      </c>
      <c r="CH43" s="38">
        <v>78338.050500000187</v>
      </c>
      <c r="CI43" s="38">
        <v>78338.050500000187</v>
      </c>
      <c r="CJ43" s="38">
        <v>78338.050500000187</v>
      </c>
      <c r="CK43" s="38">
        <v>78338.050500000187</v>
      </c>
      <c r="CL43" s="38">
        <v>78338.050500000187</v>
      </c>
      <c r="CM43" s="38">
        <v>78338.050500000187</v>
      </c>
      <c r="CN43" s="38">
        <v>78338.050500000187</v>
      </c>
      <c r="CO43" s="38">
        <v>78338.050500000187</v>
      </c>
      <c r="CP43" s="38">
        <v>78338.050500000187</v>
      </c>
      <c r="CQ43" s="38">
        <v>78338.050500000187</v>
      </c>
      <c r="CR43" s="38">
        <v>78338.050500000187</v>
      </c>
      <c r="CS43" s="38">
        <v>78338.050500000187</v>
      </c>
      <c r="CT43" s="38">
        <v>78338.050500000187</v>
      </c>
      <c r="CU43" s="38">
        <v>78338.050500000187</v>
      </c>
      <c r="CV43" s="38">
        <v>78338.050500000187</v>
      </c>
      <c r="CW43" s="38">
        <v>78338.050500000187</v>
      </c>
      <c r="CX43" s="38">
        <v>78338.050500000187</v>
      </c>
      <c r="CY43" s="38">
        <v>78338.050500000187</v>
      </c>
      <c r="CZ43" s="38">
        <v>78338.050500000187</v>
      </c>
      <c r="DA43" s="38">
        <v>78338.050500000187</v>
      </c>
      <c r="DB43" s="38">
        <v>78338.050500000187</v>
      </c>
      <c r="DC43" s="38">
        <v>78338.050500000187</v>
      </c>
      <c r="DD43" s="38">
        <v>78338.050500000187</v>
      </c>
      <c r="DE43" s="38">
        <v>78338.050500000187</v>
      </c>
      <c r="DF43" s="38">
        <v>78338.050500000187</v>
      </c>
      <c r="DG43" s="38">
        <v>78338.050500000187</v>
      </c>
      <c r="DH43" s="38">
        <v>78338.050500000187</v>
      </c>
      <c r="DI43" s="38">
        <v>78338.050500000187</v>
      </c>
      <c r="DJ43" s="38">
        <v>78338.050500000187</v>
      </c>
      <c r="DK43" s="38">
        <v>78338.050500000187</v>
      </c>
      <c r="DL43" s="38">
        <v>78338.050500000187</v>
      </c>
      <c r="DM43" s="38">
        <v>78338.050500000187</v>
      </c>
      <c r="DN43" s="38">
        <v>78338.050500000187</v>
      </c>
      <c r="DO43" s="38">
        <v>78338.050500000187</v>
      </c>
      <c r="DP43" s="38">
        <v>78338.050500000187</v>
      </c>
      <c r="DQ43" s="38">
        <v>78338.050500000187</v>
      </c>
      <c r="DR43" s="38">
        <v>78338.050500000187</v>
      </c>
      <c r="DS43" s="38">
        <v>78338.050500000187</v>
      </c>
    </row>
    <row r="44" spans="1:123" s="36" customFormat="1" x14ac:dyDescent="0.35">
      <c r="A44" s="36" t="s">
        <v>270</v>
      </c>
      <c r="B44" s="38">
        <v>0</v>
      </c>
      <c r="C44" s="38">
        <v>0</v>
      </c>
      <c r="D44" s="38">
        <v>-299977.85602475004</v>
      </c>
      <c r="E44" s="38">
        <v>-299977.85602475004</v>
      </c>
      <c r="F44" s="38">
        <v>-299977.85602475004</v>
      </c>
      <c r="G44" s="38">
        <v>-299977.85602475004</v>
      </c>
      <c r="H44" s="38">
        <v>-59539.760200395001</v>
      </c>
      <c r="I44" s="38">
        <v>-59539.760200395001</v>
      </c>
      <c r="J44" s="38">
        <v>-59539.760200395001</v>
      </c>
      <c r="K44" s="38">
        <v>-59539.760200395001</v>
      </c>
      <c r="L44" s="38">
        <v>-23860.1055496679</v>
      </c>
      <c r="M44" s="38">
        <v>-23860.1055496679</v>
      </c>
      <c r="N44" s="38">
        <v>-23860.1055496679</v>
      </c>
      <c r="O44" s="38">
        <v>-23860.1055496679</v>
      </c>
      <c r="P44" s="38">
        <v>-2106.0636766702555</v>
      </c>
      <c r="Q44" s="38">
        <v>-2106.0636766702555</v>
      </c>
      <c r="R44" s="38">
        <v>-2106.0636766702555</v>
      </c>
      <c r="S44" s="38">
        <v>-2106.0636766702555</v>
      </c>
      <c r="T44" s="38">
        <v>-1248.3552350110658</v>
      </c>
      <c r="U44" s="38">
        <v>-1248.3552350110658</v>
      </c>
      <c r="V44" s="38">
        <v>-1248.3552350110658</v>
      </c>
      <c r="W44" s="38">
        <v>-1248.3552350110658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38">
        <v>0</v>
      </c>
      <c r="AF44" s="38">
        <v>0</v>
      </c>
      <c r="AG44" s="38">
        <v>0</v>
      </c>
      <c r="AH44" s="38">
        <v>0</v>
      </c>
      <c r="AI44" s="38">
        <v>0</v>
      </c>
      <c r="AJ44" s="38">
        <v>0</v>
      </c>
      <c r="AK44" s="38">
        <v>0</v>
      </c>
      <c r="AL44" s="38">
        <v>0</v>
      </c>
      <c r="AM44" s="38">
        <v>0</v>
      </c>
      <c r="AN44" s="38">
        <v>0</v>
      </c>
      <c r="AO44" s="38">
        <v>0</v>
      </c>
      <c r="AP44" s="38">
        <v>0</v>
      </c>
      <c r="AQ44" s="38">
        <v>0</v>
      </c>
      <c r="AR44" s="38">
        <v>0</v>
      </c>
      <c r="AS44" s="38">
        <v>0</v>
      </c>
      <c r="AT44" s="38">
        <v>0</v>
      </c>
      <c r="AU44" s="38">
        <v>0</v>
      </c>
      <c r="AV44" s="38">
        <v>0</v>
      </c>
      <c r="AW44" s="38">
        <v>0</v>
      </c>
      <c r="AX44" s="38">
        <v>0</v>
      </c>
      <c r="AY44" s="38">
        <v>0</v>
      </c>
      <c r="AZ44" s="38">
        <v>0</v>
      </c>
      <c r="BA44" s="38">
        <v>0</v>
      </c>
      <c r="BB44" s="38">
        <v>0</v>
      </c>
      <c r="BC44" s="38">
        <v>0</v>
      </c>
      <c r="BD44" s="38">
        <v>0</v>
      </c>
      <c r="BE44" s="38">
        <v>0</v>
      </c>
      <c r="BF44" s="38">
        <v>0</v>
      </c>
      <c r="BG44" s="38">
        <v>0</v>
      </c>
      <c r="BH44" s="38">
        <v>0</v>
      </c>
      <c r="BI44" s="38">
        <v>0</v>
      </c>
      <c r="BJ44" s="38">
        <v>0</v>
      </c>
      <c r="BK44" s="38">
        <v>0</v>
      </c>
      <c r="BL44" s="38">
        <v>0</v>
      </c>
      <c r="BM44" s="38">
        <v>0</v>
      </c>
      <c r="BN44" s="38">
        <v>0</v>
      </c>
      <c r="BO44" s="38">
        <v>0</v>
      </c>
      <c r="BP44" s="38">
        <v>0</v>
      </c>
      <c r="BQ44" s="38">
        <v>0</v>
      </c>
      <c r="BR44" s="38">
        <v>0</v>
      </c>
      <c r="BS44" s="38">
        <v>0</v>
      </c>
      <c r="BT44" s="38">
        <v>0</v>
      </c>
      <c r="BU44" s="38">
        <v>0</v>
      </c>
      <c r="BV44" s="38">
        <v>0</v>
      </c>
      <c r="BW44" s="38">
        <v>0</v>
      </c>
      <c r="BX44" s="38">
        <v>0</v>
      </c>
      <c r="BY44" s="38">
        <v>0</v>
      </c>
      <c r="BZ44" s="38">
        <v>0</v>
      </c>
      <c r="CA44" s="38">
        <v>0</v>
      </c>
      <c r="CB44" s="38">
        <v>0</v>
      </c>
      <c r="CC44" s="38">
        <v>0</v>
      </c>
      <c r="CD44" s="38">
        <v>0</v>
      </c>
      <c r="CE44" s="38">
        <v>0</v>
      </c>
      <c r="CF44" s="38">
        <v>0</v>
      </c>
      <c r="CG44" s="38">
        <v>0</v>
      </c>
      <c r="CH44" s="38">
        <v>0</v>
      </c>
      <c r="CI44" s="38">
        <v>0</v>
      </c>
      <c r="CJ44" s="38">
        <v>0</v>
      </c>
      <c r="CK44" s="38">
        <v>0</v>
      </c>
      <c r="CL44" s="38">
        <v>0</v>
      </c>
      <c r="CM44" s="38">
        <v>0</v>
      </c>
      <c r="CN44" s="38">
        <v>0</v>
      </c>
      <c r="CO44" s="38">
        <v>0</v>
      </c>
      <c r="CP44" s="38">
        <v>0</v>
      </c>
      <c r="CQ44" s="38">
        <v>0</v>
      </c>
      <c r="CR44" s="38">
        <v>0</v>
      </c>
      <c r="CS44" s="38">
        <v>0</v>
      </c>
      <c r="CT44" s="38">
        <v>0</v>
      </c>
      <c r="CU44" s="38">
        <v>0</v>
      </c>
      <c r="CV44" s="38">
        <v>0</v>
      </c>
      <c r="CW44" s="38">
        <v>0</v>
      </c>
      <c r="CX44" s="38">
        <v>0</v>
      </c>
      <c r="CY44" s="38">
        <v>0</v>
      </c>
      <c r="CZ44" s="38">
        <v>0</v>
      </c>
      <c r="DA44" s="38">
        <v>0</v>
      </c>
      <c r="DB44" s="38">
        <v>0</v>
      </c>
      <c r="DC44" s="38">
        <v>0</v>
      </c>
      <c r="DD44" s="38">
        <v>0</v>
      </c>
      <c r="DE44" s="38">
        <v>0</v>
      </c>
      <c r="DF44" s="38">
        <v>0</v>
      </c>
      <c r="DG44" s="38">
        <v>0</v>
      </c>
      <c r="DH44" s="38">
        <v>0</v>
      </c>
      <c r="DI44" s="38">
        <v>0</v>
      </c>
      <c r="DJ44" s="38">
        <v>0</v>
      </c>
      <c r="DK44" s="38">
        <v>0</v>
      </c>
      <c r="DL44" s="38">
        <v>0</v>
      </c>
      <c r="DM44" s="38">
        <v>0</v>
      </c>
      <c r="DN44" s="38">
        <v>0</v>
      </c>
      <c r="DO44" s="38">
        <v>0</v>
      </c>
      <c r="DP44" s="38">
        <v>0</v>
      </c>
      <c r="DQ44" s="38">
        <v>0</v>
      </c>
      <c r="DR44" s="38">
        <v>0</v>
      </c>
      <c r="DS44" s="38">
        <v>0</v>
      </c>
    </row>
    <row r="45" spans="1:123" s="36" customFormat="1" x14ac:dyDescent="0.35">
      <c r="A45" s="36" t="s">
        <v>271</v>
      </c>
      <c r="B45" s="38">
        <v>0</v>
      </c>
      <c r="C45" s="38">
        <v>0</v>
      </c>
      <c r="D45" s="38">
        <v>0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8">
        <v>0</v>
      </c>
      <c r="AE45" s="38">
        <v>0</v>
      </c>
      <c r="AF45" s="38">
        <v>0</v>
      </c>
      <c r="AG45" s="38">
        <v>0</v>
      </c>
      <c r="AH45" s="38">
        <v>0</v>
      </c>
      <c r="AI45" s="38">
        <v>0</v>
      </c>
      <c r="AJ45" s="38">
        <v>0</v>
      </c>
      <c r="AK45" s="38">
        <v>0</v>
      </c>
      <c r="AL45" s="38">
        <v>0</v>
      </c>
      <c r="AM45" s="38">
        <v>0</v>
      </c>
      <c r="AN45" s="38">
        <v>0</v>
      </c>
      <c r="AO45" s="38">
        <v>0</v>
      </c>
      <c r="AP45" s="38">
        <v>0</v>
      </c>
      <c r="AQ45" s="38">
        <v>0</v>
      </c>
      <c r="AR45" s="38">
        <v>0</v>
      </c>
      <c r="AS45" s="38">
        <v>0</v>
      </c>
      <c r="AT45" s="38">
        <v>0</v>
      </c>
      <c r="AU45" s="38">
        <v>0</v>
      </c>
      <c r="AV45" s="38">
        <v>0</v>
      </c>
      <c r="AW45" s="38">
        <v>0</v>
      </c>
      <c r="AX45" s="38">
        <v>0</v>
      </c>
      <c r="AY45" s="38">
        <v>0</v>
      </c>
      <c r="AZ45" s="38">
        <v>0</v>
      </c>
      <c r="BA45" s="38">
        <v>0</v>
      </c>
      <c r="BB45" s="38">
        <v>0</v>
      </c>
      <c r="BC45" s="38">
        <v>0</v>
      </c>
      <c r="BD45" s="38">
        <v>0</v>
      </c>
      <c r="BE45" s="38">
        <v>0</v>
      </c>
      <c r="BF45" s="38">
        <v>0</v>
      </c>
      <c r="BG45" s="38">
        <v>0</v>
      </c>
      <c r="BH45" s="38">
        <v>0</v>
      </c>
      <c r="BI45" s="38">
        <v>0</v>
      </c>
      <c r="BJ45" s="38">
        <v>0</v>
      </c>
      <c r="BK45" s="38">
        <v>0</v>
      </c>
      <c r="BL45" s="38">
        <v>0</v>
      </c>
      <c r="BM45" s="38">
        <v>0</v>
      </c>
      <c r="BN45" s="38">
        <v>0</v>
      </c>
      <c r="BO45" s="38">
        <v>0</v>
      </c>
      <c r="BP45" s="38">
        <v>0</v>
      </c>
      <c r="BQ45" s="38">
        <v>0</v>
      </c>
      <c r="BR45" s="38">
        <v>0</v>
      </c>
      <c r="BS45" s="38">
        <v>0</v>
      </c>
      <c r="BT45" s="38">
        <v>0</v>
      </c>
      <c r="BU45" s="38">
        <v>0</v>
      </c>
      <c r="BV45" s="38">
        <v>0</v>
      </c>
      <c r="BW45" s="38">
        <v>0</v>
      </c>
      <c r="BX45" s="38">
        <v>0</v>
      </c>
      <c r="BY45" s="38">
        <v>0</v>
      </c>
      <c r="BZ45" s="38">
        <v>0</v>
      </c>
      <c r="CA45" s="38">
        <v>0</v>
      </c>
      <c r="CB45" s="38">
        <v>0</v>
      </c>
      <c r="CC45" s="38">
        <v>0</v>
      </c>
      <c r="CD45" s="38">
        <v>0</v>
      </c>
      <c r="CE45" s="38">
        <v>0</v>
      </c>
      <c r="CF45" s="38">
        <v>0</v>
      </c>
      <c r="CG45" s="38">
        <v>0</v>
      </c>
      <c r="CH45" s="38">
        <v>0</v>
      </c>
      <c r="CI45" s="38">
        <v>0</v>
      </c>
      <c r="CJ45" s="38">
        <v>0</v>
      </c>
      <c r="CK45" s="38">
        <v>0</v>
      </c>
      <c r="CL45" s="38">
        <v>0</v>
      </c>
      <c r="CM45" s="38">
        <v>0</v>
      </c>
      <c r="CN45" s="38">
        <v>0</v>
      </c>
      <c r="CO45" s="38">
        <v>0</v>
      </c>
      <c r="CP45" s="38">
        <v>0</v>
      </c>
      <c r="CQ45" s="38">
        <v>0</v>
      </c>
      <c r="CR45" s="38">
        <v>0</v>
      </c>
      <c r="CS45" s="38">
        <v>0</v>
      </c>
      <c r="CT45" s="38">
        <v>0</v>
      </c>
      <c r="CU45" s="38">
        <v>0</v>
      </c>
      <c r="CV45" s="38">
        <v>0</v>
      </c>
      <c r="CW45" s="38">
        <v>0</v>
      </c>
      <c r="CX45" s="38">
        <v>0</v>
      </c>
      <c r="CY45" s="38">
        <v>0</v>
      </c>
      <c r="CZ45" s="38">
        <v>0</v>
      </c>
      <c r="DA45" s="38">
        <v>0</v>
      </c>
      <c r="DB45" s="38">
        <v>0</v>
      </c>
      <c r="DC45" s="38">
        <v>0</v>
      </c>
      <c r="DD45" s="38">
        <v>0</v>
      </c>
      <c r="DE45" s="38">
        <v>0</v>
      </c>
      <c r="DF45" s="38">
        <v>0</v>
      </c>
      <c r="DG45" s="38">
        <v>0</v>
      </c>
      <c r="DH45" s="38">
        <v>0</v>
      </c>
      <c r="DI45" s="38">
        <v>0</v>
      </c>
      <c r="DJ45" s="38">
        <v>0</v>
      </c>
      <c r="DK45" s="38">
        <v>0</v>
      </c>
      <c r="DL45" s="38">
        <v>0</v>
      </c>
      <c r="DM45" s="38">
        <v>0</v>
      </c>
      <c r="DN45" s="38">
        <v>0</v>
      </c>
      <c r="DO45" s="38">
        <v>0</v>
      </c>
      <c r="DP45" s="38">
        <v>0</v>
      </c>
      <c r="DQ45" s="38">
        <v>0</v>
      </c>
      <c r="DR45" s="38">
        <v>0</v>
      </c>
      <c r="DS45" s="38">
        <v>0</v>
      </c>
    </row>
    <row r="46" spans="1:123" s="36" customFormat="1" x14ac:dyDescent="0.35">
      <c r="A46" s="36" t="s">
        <v>272</v>
      </c>
      <c r="B46" s="38">
        <v>0</v>
      </c>
      <c r="C46" s="38">
        <v>0</v>
      </c>
      <c r="D46" s="38">
        <v>0</v>
      </c>
      <c r="E46" s="38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8">
        <v>0</v>
      </c>
      <c r="AD46" s="38">
        <v>0</v>
      </c>
      <c r="AE46" s="38">
        <v>0</v>
      </c>
      <c r="AF46" s="38">
        <v>0</v>
      </c>
      <c r="AG46" s="38">
        <v>0</v>
      </c>
      <c r="AH46" s="38">
        <v>0</v>
      </c>
      <c r="AI46" s="38">
        <v>0</v>
      </c>
      <c r="AJ46" s="38">
        <v>0</v>
      </c>
      <c r="AK46" s="38">
        <v>0</v>
      </c>
      <c r="AL46" s="38">
        <v>0</v>
      </c>
      <c r="AM46" s="38">
        <v>0</v>
      </c>
      <c r="AN46" s="38">
        <v>0</v>
      </c>
      <c r="AO46" s="38">
        <v>0</v>
      </c>
      <c r="AP46" s="38">
        <v>0</v>
      </c>
      <c r="AQ46" s="38">
        <v>0</v>
      </c>
      <c r="AR46" s="38">
        <v>0</v>
      </c>
      <c r="AS46" s="38">
        <v>0</v>
      </c>
      <c r="AT46" s="38">
        <v>0</v>
      </c>
      <c r="AU46" s="38">
        <v>0</v>
      </c>
      <c r="AV46" s="38">
        <v>0</v>
      </c>
      <c r="AW46" s="38">
        <v>0</v>
      </c>
      <c r="AX46" s="38">
        <v>0</v>
      </c>
      <c r="AY46" s="38">
        <v>0</v>
      </c>
      <c r="AZ46" s="38">
        <v>0</v>
      </c>
      <c r="BA46" s="38">
        <v>0</v>
      </c>
      <c r="BB46" s="38">
        <v>0</v>
      </c>
      <c r="BC46" s="38">
        <v>0</v>
      </c>
      <c r="BD46" s="38">
        <v>0</v>
      </c>
      <c r="BE46" s="38">
        <v>0</v>
      </c>
      <c r="BF46" s="38">
        <v>0</v>
      </c>
      <c r="BG46" s="38">
        <v>0</v>
      </c>
      <c r="BH46" s="38">
        <v>0</v>
      </c>
      <c r="BI46" s="38">
        <v>0</v>
      </c>
      <c r="BJ46" s="38">
        <v>0</v>
      </c>
      <c r="BK46" s="38">
        <v>0</v>
      </c>
      <c r="BL46" s="38">
        <v>0</v>
      </c>
      <c r="BM46" s="38">
        <v>0</v>
      </c>
      <c r="BN46" s="38">
        <v>0</v>
      </c>
      <c r="BO46" s="38">
        <v>0</v>
      </c>
      <c r="BP46" s="38">
        <v>0</v>
      </c>
      <c r="BQ46" s="38">
        <v>0</v>
      </c>
      <c r="BR46" s="38">
        <v>0</v>
      </c>
      <c r="BS46" s="38">
        <v>0</v>
      </c>
      <c r="BT46" s="38">
        <v>0</v>
      </c>
      <c r="BU46" s="38">
        <v>0</v>
      </c>
      <c r="BV46" s="38">
        <v>0</v>
      </c>
      <c r="BW46" s="38">
        <v>0</v>
      </c>
      <c r="BX46" s="38">
        <v>0</v>
      </c>
      <c r="BY46" s="38">
        <v>0</v>
      </c>
      <c r="BZ46" s="38">
        <v>0</v>
      </c>
      <c r="CA46" s="38">
        <v>0</v>
      </c>
      <c r="CB46" s="38">
        <v>0</v>
      </c>
      <c r="CC46" s="38">
        <v>0</v>
      </c>
      <c r="CD46" s="38">
        <v>0</v>
      </c>
      <c r="CE46" s="38">
        <v>0</v>
      </c>
      <c r="CF46" s="38">
        <v>0</v>
      </c>
      <c r="CG46" s="38">
        <v>0</v>
      </c>
      <c r="CH46" s="38">
        <v>0</v>
      </c>
      <c r="CI46" s="38">
        <v>0</v>
      </c>
      <c r="CJ46" s="38">
        <v>0</v>
      </c>
      <c r="CK46" s="38">
        <v>0</v>
      </c>
      <c r="CL46" s="38">
        <v>0</v>
      </c>
      <c r="CM46" s="38">
        <v>0</v>
      </c>
      <c r="CN46" s="38">
        <v>0</v>
      </c>
      <c r="CO46" s="38">
        <v>0</v>
      </c>
      <c r="CP46" s="38">
        <v>0</v>
      </c>
      <c r="CQ46" s="38">
        <v>0</v>
      </c>
      <c r="CR46" s="38">
        <v>0</v>
      </c>
      <c r="CS46" s="38">
        <v>0</v>
      </c>
      <c r="CT46" s="38">
        <v>0</v>
      </c>
      <c r="CU46" s="38">
        <v>0</v>
      </c>
      <c r="CV46" s="38">
        <v>0</v>
      </c>
      <c r="CW46" s="38">
        <v>0</v>
      </c>
      <c r="CX46" s="38">
        <v>0</v>
      </c>
      <c r="CY46" s="38">
        <v>0</v>
      </c>
      <c r="CZ46" s="38">
        <v>0</v>
      </c>
      <c r="DA46" s="38">
        <v>0</v>
      </c>
      <c r="DB46" s="38">
        <v>0</v>
      </c>
      <c r="DC46" s="38">
        <v>0</v>
      </c>
      <c r="DD46" s="38">
        <v>0</v>
      </c>
      <c r="DE46" s="38">
        <v>0</v>
      </c>
      <c r="DF46" s="38">
        <v>0</v>
      </c>
      <c r="DG46" s="38">
        <v>0</v>
      </c>
      <c r="DH46" s="38">
        <v>0</v>
      </c>
      <c r="DI46" s="38">
        <v>0</v>
      </c>
      <c r="DJ46" s="38">
        <v>0</v>
      </c>
      <c r="DK46" s="38">
        <v>0</v>
      </c>
      <c r="DL46" s="38">
        <v>0</v>
      </c>
      <c r="DM46" s="38">
        <v>0</v>
      </c>
      <c r="DN46" s="38">
        <v>0</v>
      </c>
      <c r="DO46" s="38">
        <v>0</v>
      </c>
      <c r="DP46" s="38">
        <v>0</v>
      </c>
      <c r="DQ46" s="38">
        <v>0</v>
      </c>
      <c r="DR46" s="38">
        <v>0</v>
      </c>
      <c r="DS46" s="38">
        <v>0</v>
      </c>
    </row>
    <row r="47" spans="1:123" s="36" customFormat="1" x14ac:dyDescent="0.35">
      <c r="A47" s="36" t="s">
        <v>273</v>
      </c>
      <c r="B47" s="38">
        <v>0</v>
      </c>
      <c r="C47" s="38">
        <v>0</v>
      </c>
      <c r="D47" s="38">
        <v>-299977.85602475004</v>
      </c>
      <c r="E47" s="38">
        <v>-299977.85602475004</v>
      </c>
      <c r="F47" s="38">
        <v>-299977.85602475004</v>
      </c>
      <c r="G47" s="38">
        <v>-299977.85602475004</v>
      </c>
      <c r="H47" s="38">
        <v>-59539.760200395001</v>
      </c>
      <c r="I47" s="38">
        <v>-59539.760200395001</v>
      </c>
      <c r="J47" s="38">
        <v>-59539.760200395001</v>
      </c>
      <c r="K47" s="38">
        <v>-59539.760200395001</v>
      </c>
      <c r="L47" s="38">
        <v>-23860.1055496679</v>
      </c>
      <c r="M47" s="38">
        <v>-23860.1055496679</v>
      </c>
      <c r="N47" s="38">
        <v>-23860.1055496679</v>
      </c>
      <c r="O47" s="38">
        <v>-23860.1055496679</v>
      </c>
      <c r="P47" s="38">
        <v>-2106.0636766702555</v>
      </c>
      <c r="Q47" s="38">
        <v>-2106.0636766702555</v>
      </c>
      <c r="R47" s="38">
        <v>-2106.0636766702555</v>
      </c>
      <c r="S47" s="38">
        <v>-2106.0636766702555</v>
      </c>
      <c r="T47" s="38">
        <v>-1248.3552350110658</v>
      </c>
      <c r="U47" s="38">
        <v>-1248.3552350110658</v>
      </c>
      <c r="V47" s="38">
        <v>-1248.3552350110658</v>
      </c>
      <c r="W47" s="38">
        <v>-1248.3552350110658</v>
      </c>
      <c r="X47" s="38">
        <v>0</v>
      </c>
      <c r="Y47" s="38">
        <v>0</v>
      </c>
      <c r="Z47" s="38">
        <v>0</v>
      </c>
      <c r="AA47" s="38">
        <v>0</v>
      </c>
      <c r="AB47" s="38">
        <v>0</v>
      </c>
      <c r="AC47" s="38">
        <v>0</v>
      </c>
      <c r="AD47" s="38">
        <v>0</v>
      </c>
      <c r="AE47" s="38">
        <v>0</v>
      </c>
      <c r="AF47" s="38">
        <v>0</v>
      </c>
      <c r="AG47" s="38">
        <v>0</v>
      </c>
      <c r="AH47" s="38">
        <v>0</v>
      </c>
      <c r="AI47" s="38">
        <v>0</v>
      </c>
      <c r="AJ47" s="38">
        <v>0</v>
      </c>
      <c r="AK47" s="38">
        <v>0</v>
      </c>
      <c r="AL47" s="38">
        <v>0</v>
      </c>
      <c r="AM47" s="38">
        <v>0</v>
      </c>
      <c r="AN47" s="38">
        <v>0</v>
      </c>
      <c r="AO47" s="38">
        <v>0</v>
      </c>
      <c r="AP47" s="38">
        <v>0</v>
      </c>
      <c r="AQ47" s="38">
        <v>0</v>
      </c>
      <c r="AR47" s="38">
        <v>0</v>
      </c>
      <c r="AS47" s="38">
        <v>0</v>
      </c>
      <c r="AT47" s="38">
        <v>0</v>
      </c>
      <c r="AU47" s="38">
        <v>0</v>
      </c>
      <c r="AV47" s="38">
        <v>0</v>
      </c>
      <c r="AW47" s="38">
        <v>0</v>
      </c>
      <c r="AX47" s="38">
        <v>0</v>
      </c>
      <c r="AY47" s="38">
        <v>0</v>
      </c>
      <c r="AZ47" s="38">
        <v>0</v>
      </c>
      <c r="BA47" s="38">
        <v>0</v>
      </c>
      <c r="BB47" s="38">
        <v>0</v>
      </c>
      <c r="BC47" s="38">
        <v>0</v>
      </c>
      <c r="BD47" s="38">
        <v>0</v>
      </c>
      <c r="BE47" s="38">
        <v>0</v>
      </c>
      <c r="BF47" s="38">
        <v>0</v>
      </c>
      <c r="BG47" s="38">
        <v>0</v>
      </c>
      <c r="BH47" s="38">
        <v>0</v>
      </c>
      <c r="BI47" s="38">
        <v>0</v>
      </c>
      <c r="BJ47" s="38">
        <v>0</v>
      </c>
      <c r="BK47" s="38">
        <v>0</v>
      </c>
      <c r="BL47" s="38">
        <v>0</v>
      </c>
      <c r="BM47" s="38">
        <v>0</v>
      </c>
      <c r="BN47" s="38">
        <v>0</v>
      </c>
      <c r="BO47" s="38">
        <v>0</v>
      </c>
      <c r="BP47" s="38">
        <v>0</v>
      </c>
      <c r="BQ47" s="38">
        <v>0</v>
      </c>
      <c r="BR47" s="38">
        <v>0</v>
      </c>
      <c r="BS47" s="38">
        <v>0</v>
      </c>
      <c r="BT47" s="38">
        <v>0</v>
      </c>
      <c r="BU47" s="38">
        <v>0</v>
      </c>
      <c r="BV47" s="38">
        <v>0</v>
      </c>
      <c r="BW47" s="38">
        <v>0</v>
      </c>
      <c r="BX47" s="38">
        <v>0</v>
      </c>
      <c r="BY47" s="38">
        <v>0</v>
      </c>
      <c r="BZ47" s="38">
        <v>0</v>
      </c>
      <c r="CA47" s="38">
        <v>0</v>
      </c>
      <c r="CB47" s="38">
        <v>0</v>
      </c>
      <c r="CC47" s="38">
        <v>0</v>
      </c>
      <c r="CD47" s="38">
        <v>0</v>
      </c>
      <c r="CE47" s="38">
        <v>0</v>
      </c>
      <c r="CF47" s="38">
        <v>0</v>
      </c>
      <c r="CG47" s="38">
        <v>0</v>
      </c>
      <c r="CH47" s="38">
        <v>0</v>
      </c>
      <c r="CI47" s="38">
        <v>0</v>
      </c>
      <c r="CJ47" s="38">
        <v>0</v>
      </c>
      <c r="CK47" s="38">
        <v>0</v>
      </c>
      <c r="CL47" s="38">
        <v>0</v>
      </c>
      <c r="CM47" s="38">
        <v>0</v>
      </c>
      <c r="CN47" s="38">
        <v>0</v>
      </c>
      <c r="CO47" s="38">
        <v>0</v>
      </c>
      <c r="CP47" s="38">
        <v>0</v>
      </c>
      <c r="CQ47" s="38">
        <v>0</v>
      </c>
      <c r="CR47" s="38">
        <v>0</v>
      </c>
      <c r="CS47" s="38">
        <v>0</v>
      </c>
      <c r="CT47" s="38">
        <v>0</v>
      </c>
      <c r="CU47" s="38">
        <v>0</v>
      </c>
      <c r="CV47" s="38">
        <v>0</v>
      </c>
      <c r="CW47" s="38">
        <v>0</v>
      </c>
      <c r="CX47" s="38">
        <v>0</v>
      </c>
      <c r="CY47" s="38">
        <v>0</v>
      </c>
      <c r="CZ47" s="38">
        <v>0</v>
      </c>
      <c r="DA47" s="38">
        <v>0</v>
      </c>
      <c r="DB47" s="38">
        <v>0</v>
      </c>
      <c r="DC47" s="38">
        <v>0</v>
      </c>
      <c r="DD47" s="38">
        <v>0</v>
      </c>
      <c r="DE47" s="38">
        <v>0</v>
      </c>
      <c r="DF47" s="38">
        <v>0</v>
      </c>
      <c r="DG47" s="38">
        <v>0</v>
      </c>
      <c r="DH47" s="38">
        <v>0</v>
      </c>
      <c r="DI47" s="38">
        <v>0</v>
      </c>
      <c r="DJ47" s="38">
        <v>0</v>
      </c>
      <c r="DK47" s="38">
        <v>0</v>
      </c>
      <c r="DL47" s="38">
        <v>0</v>
      </c>
      <c r="DM47" s="38">
        <v>0</v>
      </c>
      <c r="DN47" s="38">
        <v>0</v>
      </c>
      <c r="DO47" s="38">
        <v>0</v>
      </c>
      <c r="DP47" s="38">
        <v>0</v>
      </c>
      <c r="DQ47" s="38">
        <v>0</v>
      </c>
      <c r="DR47" s="38">
        <v>0</v>
      </c>
      <c r="DS47" s="38">
        <v>0</v>
      </c>
    </row>
    <row r="48" spans="1:123" s="36" customFormat="1" x14ac:dyDescent="0.35">
      <c r="A48" s="36" t="s">
        <v>274</v>
      </c>
      <c r="B48" s="38">
        <v>2611268.35</v>
      </c>
      <c r="C48" s="38">
        <v>2611268.35</v>
      </c>
      <c r="D48" s="38">
        <v>1930023.3168887501</v>
      </c>
      <c r="E48" s="38">
        <v>1603255.3287025001</v>
      </c>
      <c r="F48" s="38">
        <v>1276487.3405162501</v>
      </c>
      <c r="G48" s="38">
        <v>949719.35233000014</v>
      </c>
      <c r="H48" s="38">
        <v>862581.22214700014</v>
      </c>
      <c r="I48" s="38">
        <v>775443.09196400014</v>
      </c>
      <c r="J48" s="38">
        <v>688304.96178100014</v>
      </c>
      <c r="K48" s="38">
        <v>601166.83159800014</v>
      </c>
      <c r="L48" s="38">
        <v>548883.9534882002</v>
      </c>
      <c r="M48" s="38">
        <v>496601.07537840022</v>
      </c>
      <c r="N48" s="38">
        <v>444318.19726860023</v>
      </c>
      <c r="O48" s="38">
        <v>392035.31915880024</v>
      </c>
      <c r="P48" s="38">
        <v>360665.59229292022</v>
      </c>
      <c r="Q48" s="38">
        <v>329295.8654270402</v>
      </c>
      <c r="R48" s="38">
        <v>297926.13856116019</v>
      </c>
      <c r="S48" s="38">
        <v>266556.41169528017</v>
      </c>
      <c r="T48" s="38">
        <v>235186.68482940018</v>
      </c>
      <c r="U48" s="38">
        <v>203816.9579635202</v>
      </c>
      <c r="V48" s="38">
        <v>172447.23109764021</v>
      </c>
      <c r="W48" s="38">
        <v>141077.50423176022</v>
      </c>
      <c r="X48" s="38">
        <v>125392.64079882021</v>
      </c>
      <c r="Y48" s="38">
        <v>109707.7773658802</v>
      </c>
      <c r="Z48" s="38">
        <v>94022.913932940195</v>
      </c>
      <c r="AA48" s="38">
        <v>78338.050500000187</v>
      </c>
      <c r="AB48" s="38">
        <v>78338.050500000187</v>
      </c>
      <c r="AC48" s="38">
        <v>78338.050500000187</v>
      </c>
      <c r="AD48" s="38">
        <v>78338.050500000187</v>
      </c>
      <c r="AE48" s="38">
        <v>78338.050500000187</v>
      </c>
      <c r="AF48" s="38">
        <v>78338.050500000187</v>
      </c>
      <c r="AG48" s="38">
        <v>78338.050500000187</v>
      </c>
      <c r="AH48" s="38">
        <v>78338.050500000187</v>
      </c>
      <c r="AI48" s="38">
        <v>78338.050500000187</v>
      </c>
      <c r="AJ48" s="38">
        <v>78338.050500000187</v>
      </c>
      <c r="AK48" s="38">
        <v>78338.050500000187</v>
      </c>
      <c r="AL48" s="38">
        <v>78338.050500000187</v>
      </c>
      <c r="AM48" s="38">
        <v>78338.050500000187</v>
      </c>
      <c r="AN48" s="38">
        <v>78338.050500000187</v>
      </c>
      <c r="AO48" s="38">
        <v>78338.050500000187</v>
      </c>
      <c r="AP48" s="38">
        <v>78338.050500000187</v>
      </c>
      <c r="AQ48" s="38">
        <v>78338.050500000187</v>
      </c>
      <c r="AR48" s="38">
        <v>78338.050500000187</v>
      </c>
      <c r="AS48" s="38">
        <v>78338.050500000187</v>
      </c>
      <c r="AT48" s="38">
        <v>78338.050500000187</v>
      </c>
      <c r="AU48" s="38">
        <v>78338.050500000187</v>
      </c>
      <c r="AV48" s="38">
        <v>78338.050500000187</v>
      </c>
      <c r="AW48" s="38">
        <v>78338.050500000187</v>
      </c>
      <c r="AX48" s="38">
        <v>78338.050500000187</v>
      </c>
      <c r="AY48" s="38">
        <v>78338.050500000187</v>
      </c>
      <c r="AZ48" s="38">
        <v>78338.050500000187</v>
      </c>
      <c r="BA48" s="38">
        <v>78338.050500000187</v>
      </c>
      <c r="BB48" s="38">
        <v>78338.050500000187</v>
      </c>
      <c r="BC48" s="38">
        <v>78338.050500000187</v>
      </c>
      <c r="BD48" s="38">
        <v>78338.050500000187</v>
      </c>
      <c r="BE48" s="38">
        <v>78338.050500000187</v>
      </c>
      <c r="BF48" s="38">
        <v>78338.050500000187</v>
      </c>
      <c r="BG48" s="38">
        <v>78338.050500000187</v>
      </c>
      <c r="BH48" s="38">
        <v>78338.050500000187</v>
      </c>
      <c r="BI48" s="38">
        <v>78338.050500000187</v>
      </c>
      <c r="BJ48" s="38">
        <v>78338.050500000187</v>
      </c>
      <c r="BK48" s="38">
        <v>78338.050500000187</v>
      </c>
      <c r="BL48" s="38">
        <v>78338.050500000187</v>
      </c>
      <c r="BM48" s="38">
        <v>78338.050500000187</v>
      </c>
      <c r="BN48" s="38">
        <v>78338.050500000187</v>
      </c>
      <c r="BO48" s="38">
        <v>78338.050500000187</v>
      </c>
      <c r="BP48" s="38">
        <v>78338.050500000187</v>
      </c>
      <c r="BQ48" s="38">
        <v>78338.050500000187</v>
      </c>
      <c r="BR48" s="38">
        <v>78338.050500000187</v>
      </c>
      <c r="BS48" s="38">
        <v>78338.050500000187</v>
      </c>
      <c r="BT48" s="38">
        <v>78338.050500000187</v>
      </c>
      <c r="BU48" s="38">
        <v>78338.050500000187</v>
      </c>
      <c r="BV48" s="38">
        <v>78338.050500000187</v>
      </c>
      <c r="BW48" s="38">
        <v>78338.050500000187</v>
      </c>
      <c r="BX48" s="38">
        <v>78338.050500000187</v>
      </c>
      <c r="BY48" s="38">
        <v>78338.050500000187</v>
      </c>
      <c r="BZ48" s="38">
        <v>78338.050500000187</v>
      </c>
      <c r="CA48" s="38">
        <v>78338.050500000187</v>
      </c>
      <c r="CB48" s="38">
        <v>78338.050500000187</v>
      </c>
      <c r="CC48" s="38">
        <v>78338.050500000187</v>
      </c>
      <c r="CD48" s="38">
        <v>78338.050500000187</v>
      </c>
      <c r="CE48" s="38">
        <v>78338.050500000187</v>
      </c>
      <c r="CF48" s="38">
        <v>78338.050500000187</v>
      </c>
      <c r="CG48" s="38">
        <v>78338.050500000187</v>
      </c>
      <c r="CH48" s="38">
        <v>78338.050500000187</v>
      </c>
      <c r="CI48" s="38">
        <v>78338.050500000187</v>
      </c>
      <c r="CJ48" s="38">
        <v>78338.050500000187</v>
      </c>
      <c r="CK48" s="38">
        <v>78338.050500000187</v>
      </c>
      <c r="CL48" s="38">
        <v>78338.050500000187</v>
      </c>
      <c r="CM48" s="38">
        <v>78338.050500000187</v>
      </c>
      <c r="CN48" s="38">
        <v>78338.050500000187</v>
      </c>
      <c r="CO48" s="38">
        <v>78338.050500000187</v>
      </c>
      <c r="CP48" s="38">
        <v>78338.050500000187</v>
      </c>
      <c r="CQ48" s="38">
        <v>78338.050500000187</v>
      </c>
      <c r="CR48" s="38">
        <v>78338.050500000187</v>
      </c>
      <c r="CS48" s="38">
        <v>78338.050500000187</v>
      </c>
      <c r="CT48" s="38">
        <v>78338.050500000187</v>
      </c>
      <c r="CU48" s="38">
        <v>78338.050500000187</v>
      </c>
      <c r="CV48" s="38">
        <v>78338.050500000187</v>
      </c>
      <c r="CW48" s="38">
        <v>78338.050500000187</v>
      </c>
      <c r="CX48" s="38">
        <v>78338.050500000187</v>
      </c>
      <c r="CY48" s="38">
        <v>78338.050500000187</v>
      </c>
      <c r="CZ48" s="38">
        <v>78338.050500000187</v>
      </c>
      <c r="DA48" s="38">
        <v>78338.050500000187</v>
      </c>
      <c r="DB48" s="38">
        <v>78338.050500000187</v>
      </c>
      <c r="DC48" s="38">
        <v>78338.050500000187</v>
      </c>
      <c r="DD48" s="38">
        <v>78338.050500000187</v>
      </c>
      <c r="DE48" s="38">
        <v>78338.050500000187</v>
      </c>
      <c r="DF48" s="38">
        <v>78338.050500000187</v>
      </c>
      <c r="DG48" s="38">
        <v>78338.050500000187</v>
      </c>
      <c r="DH48" s="38">
        <v>78338.050500000187</v>
      </c>
      <c r="DI48" s="38">
        <v>78338.050500000187</v>
      </c>
      <c r="DJ48" s="38">
        <v>78338.050500000187</v>
      </c>
      <c r="DK48" s="38">
        <v>78338.050500000187</v>
      </c>
      <c r="DL48" s="38">
        <v>78338.050500000187</v>
      </c>
      <c r="DM48" s="38">
        <v>78338.050500000187</v>
      </c>
      <c r="DN48" s="38">
        <v>78338.050500000187</v>
      </c>
      <c r="DO48" s="38">
        <v>78338.050500000187</v>
      </c>
      <c r="DP48" s="38">
        <v>78338.050500000187</v>
      </c>
      <c r="DQ48" s="38">
        <v>78338.050500000187</v>
      </c>
      <c r="DR48" s="38">
        <v>78338.050500000187</v>
      </c>
      <c r="DS48" s="38">
        <v>78338.050500000187</v>
      </c>
    </row>
    <row r="49" spans="1:123" s="36" customFormat="1" x14ac:dyDescent="0.35">
      <c r="A49" s="36" t="s">
        <v>275</v>
      </c>
      <c r="B49" s="38">
        <v>0</v>
      </c>
      <c r="C49" s="38">
        <v>0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8">
        <v>0</v>
      </c>
      <c r="AG49" s="38">
        <v>0</v>
      </c>
      <c r="AH49" s="38">
        <v>0</v>
      </c>
      <c r="AI49" s="38">
        <v>0</v>
      </c>
      <c r="AJ49" s="38">
        <v>0</v>
      </c>
      <c r="AK49" s="38">
        <v>0</v>
      </c>
      <c r="AL49" s="38">
        <v>0</v>
      </c>
      <c r="AM49" s="38">
        <v>0</v>
      </c>
      <c r="AN49" s="38">
        <v>0</v>
      </c>
      <c r="AO49" s="38">
        <v>0</v>
      </c>
      <c r="AP49" s="38">
        <v>0</v>
      </c>
      <c r="AQ49" s="38">
        <v>0</v>
      </c>
      <c r="AR49" s="38">
        <v>0</v>
      </c>
      <c r="AS49" s="38">
        <v>0</v>
      </c>
      <c r="AT49" s="38">
        <v>0</v>
      </c>
      <c r="AU49" s="38">
        <v>0</v>
      </c>
      <c r="AV49" s="38">
        <v>0</v>
      </c>
      <c r="AW49" s="38">
        <v>0</v>
      </c>
      <c r="AX49" s="38">
        <v>0</v>
      </c>
      <c r="AY49" s="38">
        <v>0</v>
      </c>
      <c r="AZ49" s="38">
        <v>0</v>
      </c>
      <c r="BA49" s="38">
        <v>0</v>
      </c>
      <c r="BB49" s="38">
        <v>0</v>
      </c>
      <c r="BC49" s="38">
        <v>0</v>
      </c>
      <c r="BD49" s="38">
        <v>0</v>
      </c>
      <c r="BE49" s="38">
        <v>0</v>
      </c>
      <c r="BF49" s="38">
        <v>0</v>
      </c>
      <c r="BG49" s="38">
        <v>0</v>
      </c>
      <c r="BH49" s="38">
        <v>0</v>
      </c>
      <c r="BI49" s="38">
        <v>0</v>
      </c>
      <c r="BJ49" s="38">
        <v>0</v>
      </c>
      <c r="BK49" s="38">
        <v>0</v>
      </c>
      <c r="BL49" s="38">
        <v>0</v>
      </c>
      <c r="BM49" s="38">
        <v>0</v>
      </c>
      <c r="BN49" s="38">
        <v>0</v>
      </c>
      <c r="BO49" s="38">
        <v>0</v>
      </c>
      <c r="BP49" s="38">
        <v>0</v>
      </c>
      <c r="BQ49" s="38">
        <v>0</v>
      </c>
      <c r="BR49" s="38">
        <v>0</v>
      </c>
      <c r="BS49" s="38">
        <v>0</v>
      </c>
      <c r="BT49" s="38">
        <v>0</v>
      </c>
      <c r="BU49" s="38">
        <v>0</v>
      </c>
      <c r="BV49" s="38">
        <v>0</v>
      </c>
      <c r="BW49" s="38">
        <v>0</v>
      </c>
      <c r="BX49" s="38">
        <v>0</v>
      </c>
      <c r="BY49" s="38">
        <v>0</v>
      </c>
      <c r="BZ49" s="38">
        <v>0</v>
      </c>
      <c r="CA49" s="38">
        <v>0</v>
      </c>
      <c r="CB49" s="38">
        <v>0</v>
      </c>
      <c r="CC49" s="38">
        <v>0</v>
      </c>
      <c r="CD49" s="38">
        <v>0</v>
      </c>
      <c r="CE49" s="38">
        <v>0</v>
      </c>
      <c r="CF49" s="38">
        <v>0</v>
      </c>
      <c r="CG49" s="38">
        <v>0</v>
      </c>
      <c r="CH49" s="38">
        <v>0</v>
      </c>
      <c r="CI49" s="38">
        <v>0</v>
      </c>
      <c r="CJ49" s="38">
        <v>0</v>
      </c>
      <c r="CK49" s="38">
        <v>0</v>
      </c>
      <c r="CL49" s="38">
        <v>0</v>
      </c>
      <c r="CM49" s="38">
        <v>0</v>
      </c>
      <c r="CN49" s="38">
        <v>0</v>
      </c>
      <c r="CO49" s="38">
        <v>0</v>
      </c>
      <c r="CP49" s="38">
        <v>0</v>
      </c>
      <c r="CQ49" s="38">
        <v>0</v>
      </c>
      <c r="CR49" s="38">
        <v>0</v>
      </c>
      <c r="CS49" s="38">
        <v>0</v>
      </c>
      <c r="CT49" s="38">
        <v>0</v>
      </c>
      <c r="CU49" s="38">
        <v>0</v>
      </c>
      <c r="CV49" s="38">
        <v>0</v>
      </c>
      <c r="CW49" s="38">
        <v>0</v>
      </c>
      <c r="CX49" s="38">
        <v>0</v>
      </c>
      <c r="CY49" s="38">
        <v>0</v>
      </c>
      <c r="CZ49" s="38">
        <v>0</v>
      </c>
      <c r="DA49" s="38">
        <v>0</v>
      </c>
      <c r="DB49" s="38">
        <v>0</v>
      </c>
      <c r="DC49" s="38">
        <v>0</v>
      </c>
      <c r="DD49" s="38">
        <v>0</v>
      </c>
      <c r="DE49" s="38">
        <v>0</v>
      </c>
      <c r="DF49" s="38">
        <v>0</v>
      </c>
      <c r="DG49" s="38">
        <v>0</v>
      </c>
      <c r="DH49" s="38">
        <v>0</v>
      </c>
      <c r="DI49" s="38">
        <v>0</v>
      </c>
      <c r="DJ49" s="38">
        <v>0</v>
      </c>
      <c r="DK49" s="38">
        <v>0</v>
      </c>
      <c r="DL49" s="38">
        <v>0</v>
      </c>
      <c r="DM49" s="38">
        <v>0</v>
      </c>
      <c r="DN49" s="38">
        <v>0</v>
      </c>
      <c r="DO49" s="38">
        <v>0</v>
      </c>
      <c r="DP49" s="38">
        <v>0</v>
      </c>
      <c r="DQ49" s="38">
        <v>0</v>
      </c>
      <c r="DR49" s="38">
        <v>0</v>
      </c>
      <c r="DS49" s="38">
        <v>0</v>
      </c>
    </row>
    <row r="50" spans="1:123" s="36" customFormat="1" x14ac:dyDescent="0.35">
      <c r="A50" s="36" t="s">
        <v>276</v>
      </c>
      <c r="B50" s="38">
        <v>0</v>
      </c>
      <c r="C50" s="38">
        <v>0</v>
      </c>
      <c r="D50" s="38">
        <v>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8">
        <v>0</v>
      </c>
      <c r="W50" s="38">
        <v>0</v>
      </c>
      <c r="X50" s="38">
        <v>0</v>
      </c>
      <c r="Y50" s="38">
        <v>0</v>
      </c>
      <c r="Z50" s="38">
        <v>0</v>
      </c>
      <c r="AA50" s="38">
        <v>0</v>
      </c>
      <c r="AB50" s="38">
        <v>0</v>
      </c>
      <c r="AC50" s="38">
        <v>0</v>
      </c>
      <c r="AD50" s="38">
        <v>0</v>
      </c>
      <c r="AE50" s="38">
        <v>0</v>
      </c>
      <c r="AF50" s="38">
        <v>0</v>
      </c>
      <c r="AG50" s="38">
        <v>0</v>
      </c>
      <c r="AH50" s="38">
        <v>0</v>
      </c>
      <c r="AI50" s="38">
        <v>0</v>
      </c>
      <c r="AJ50" s="38">
        <v>0</v>
      </c>
      <c r="AK50" s="38">
        <v>0</v>
      </c>
      <c r="AL50" s="38">
        <v>0</v>
      </c>
      <c r="AM50" s="38">
        <v>0</v>
      </c>
      <c r="AN50" s="38">
        <v>0</v>
      </c>
      <c r="AO50" s="38">
        <v>0</v>
      </c>
      <c r="AP50" s="38">
        <v>0</v>
      </c>
      <c r="AQ50" s="38">
        <v>0</v>
      </c>
      <c r="AR50" s="38">
        <v>0</v>
      </c>
      <c r="AS50" s="38">
        <v>0</v>
      </c>
      <c r="AT50" s="38">
        <v>0</v>
      </c>
      <c r="AU50" s="38">
        <v>0</v>
      </c>
      <c r="AV50" s="38">
        <v>0</v>
      </c>
      <c r="AW50" s="38">
        <v>0</v>
      </c>
      <c r="AX50" s="38">
        <v>0</v>
      </c>
      <c r="AY50" s="38">
        <v>0</v>
      </c>
      <c r="AZ50" s="38">
        <v>0</v>
      </c>
      <c r="BA50" s="38">
        <v>0</v>
      </c>
      <c r="BB50" s="38">
        <v>0</v>
      </c>
      <c r="BC50" s="38">
        <v>0</v>
      </c>
      <c r="BD50" s="38">
        <v>0</v>
      </c>
      <c r="BE50" s="38">
        <v>0</v>
      </c>
      <c r="BF50" s="38">
        <v>0</v>
      </c>
      <c r="BG50" s="38">
        <v>0</v>
      </c>
      <c r="BH50" s="38">
        <v>0</v>
      </c>
      <c r="BI50" s="38">
        <v>0</v>
      </c>
      <c r="BJ50" s="38">
        <v>0</v>
      </c>
      <c r="BK50" s="38">
        <v>0</v>
      </c>
      <c r="BL50" s="38">
        <v>0</v>
      </c>
      <c r="BM50" s="38">
        <v>0</v>
      </c>
      <c r="BN50" s="38">
        <v>0</v>
      </c>
      <c r="BO50" s="38">
        <v>0</v>
      </c>
      <c r="BP50" s="38">
        <v>0</v>
      </c>
      <c r="BQ50" s="38">
        <v>0</v>
      </c>
      <c r="BR50" s="38">
        <v>0</v>
      </c>
      <c r="BS50" s="38">
        <v>0</v>
      </c>
      <c r="BT50" s="38">
        <v>0</v>
      </c>
      <c r="BU50" s="38">
        <v>0</v>
      </c>
      <c r="BV50" s="38">
        <v>0</v>
      </c>
      <c r="BW50" s="38">
        <v>0</v>
      </c>
      <c r="BX50" s="38">
        <v>0</v>
      </c>
      <c r="BY50" s="38">
        <v>0</v>
      </c>
      <c r="BZ50" s="38">
        <v>0</v>
      </c>
      <c r="CA50" s="38">
        <v>0</v>
      </c>
      <c r="CB50" s="38">
        <v>0</v>
      </c>
      <c r="CC50" s="38">
        <v>0</v>
      </c>
      <c r="CD50" s="38">
        <v>0</v>
      </c>
      <c r="CE50" s="38">
        <v>0</v>
      </c>
      <c r="CF50" s="38">
        <v>0</v>
      </c>
      <c r="CG50" s="38">
        <v>0</v>
      </c>
      <c r="CH50" s="38">
        <v>0</v>
      </c>
      <c r="CI50" s="38">
        <v>0</v>
      </c>
      <c r="CJ50" s="38">
        <v>0</v>
      </c>
      <c r="CK50" s="38">
        <v>0</v>
      </c>
      <c r="CL50" s="38">
        <v>0</v>
      </c>
      <c r="CM50" s="38">
        <v>0</v>
      </c>
      <c r="CN50" s="38">
        <v>0</v>
      </c>
      <c r="CO50" s="38">
        <v>0</v>
      </c>
      <c r="CP50" s="38">
        <v>0</v>
      </c>
      <c r="CQ50" s="38">
        <v>0</v>
      </c>
      <c r="CR50" s="38">
        <v>0</v>
      </c>
      <c r="CS50" s="38">
        <v>0</v>
      </c>
      <c r="CT50" s="38">
        <v>0</v>
      </c>
      <c r="CU50" s="38">
        <v>0</v>
      </c>
      <c r="CV50" s="38">
        <v>0</v>
      </c>
      <c r="CW50" s="38">
        <v>0</v>
      </c>
      <c r="CX50" s="38">
        <v>0</v>
      </c>
      <c r="CY50" s="38">
        <v>0</v>
      </c>
      <c r="CZ50" s="38">
        <v>0</v>
      </c>
      <c r="DA50" s="38">
        <v>0</v>
      </c>
      <c r="DB50" s="38">
        <v>0</v>
      </c>
      <c r="DC50" s="38">
        <v>0</v>
      </c>
      <c r="DD50" s="38">
        <v>0</v>
      </c>
      <c r="DE50" s="38">
        <v>0</v>
      </c>
      <c r="DF50" s="38">
        <v>0</v>
      </c>
      <c r="DG50" s="38">
        <v>0</v>
      </c>
      <c r="DH50" s="38">
        <v>0</v>
      </c>
      <c r="DI50" s="38">
        <v>0</v>
      </c>
      <c r="DJ50" s="38">
        <v>0</v>
      </c>
      <c r="DK50" s="38">
        <v>0</v>
      </c>
      <c r="DL50" s="38">
        <v>0</v>
      </c>
      <c r="DM50" s="38">
        <v>0</v>
      </c>
      <c r="DN50" s="38">
        <v>0</v>
      </c>
      <c r="DO50" s="38">
        <v>0</v>
      </c>
      <c r="DP50" s="38">
        <v>0</v>
      </c>
      <c r="DQ50" s="38">
        <v>0</v>
      </c>
      <c r="DR50" s="38">
        <v>0</v>
      </c>
      <c r="DS50" s="38">
        <v>0</v>
      </c>
    </row>
    <row r="51" spans="1:123" s="36" customFormat="1" x14ac:dyDescent="0.35">
      <c r="A51" s="36" t="s">
        <v>277</v>
      </c>
      <c r="B51" s="38">
        <v>0</v>
      </c>
      <c r="C51" s="38">
        <v>0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38">
        <v>0</v>
      </c>
      <c r="Z51" s="38">
        <v>0</v>
      </c>
      <c r="AA51" s="38">
        <v>0</v>
      </c>
      <c r="AB51" s="38">
        <v>0</v>
      </c>
      <c r="AC51" s="38">
        <v>0</v>
      </c>
      <c r="AD51" s="38">
        <v>0</v>
      </c>
      <c r="AE51" s="38">
        <v>0</v>
      </c>
      <c r="AF51" s="38">
        <v>0</v>
      </c>
      <c r="AG51" s="38">
        <v>0</v>
      </c>
      <c r="AH51" s="38">
        <v>0</v>
      </c>
      <c r="AI51" s="38">
        <v>0</v>
      </c>
      <c r="AJ51" s="38">
        <v>0</v>
      </c>
      <c r="AK51" s="38">
        <v>0</v>
      </c>
      <c r="AL51" s="38">
        <v>0</v>
      </c>
      <c r="AM51" s="38">
        <v>0</v>
      </c>
      <c r="AN51" s="38">
        <v>0</v>
      </c>
      <c r="AO51" s="38">
        <v>0</v>
      </c>
      <c r="AP51" s="38">
        <v>0</v>
      </c>
      <c r="AQ51" s="38">
        <v>0</v>
      </c>
      <c r="AR51" s="38">
        <v>0</v>
      </c>
      <c r="AS51" s="38">
        <v>0</v>
      </c>
      <c r="AT51" s="38">
        <v>0</v>
      </c>
      <c r="AU51" s="38">
        <v>0</v>
      </c>
      <c r="AV51" s="38">
        <v>0</v>
      </c>
      <c r="AW51" s="38">
        <v>0</v>
      </c>
      <c r="AX51" s="38">
        <v>0</v>
      </c>
      <c r="AY51" s="38">
        <v>0</v>
      </c>
      <c r="AZ51" s="38">
        <v>0</v>
      </c>
      <c r="BA51" s="38">
        <v>0</v>
      </c>
      <c r="BB51" s="38">
        <v>0</v>
      </c>
      <c r="BC51" s="38">
        <v>0</v>
      </c>
      <c r="BD51" s="38">
        <v>0</v>
      </c>
      <c r="BE51" s="38">
        <v>0</v>
      </c>
      <c r="BF51" s="38">
        <v>0</v>
      </c>
      <c r="BG51" s="38">
        <v>0</v>
      </c>
      <c r="BH51" s="38">
        <v>0</v>
      </c>
      <c r="BI51" s="38">
        <v>0</v>
      </c>
      <c r="BJ51" s="38">
        <v>0</v>
      </c>
      <c r="BK51" s="38">
        <v>0</v>
      </c>
      <c r="BL51" s="38">
        <v>0</v>
      </c>
      <c r="BM51" s="38">
        <v>0</v>
      </c>
      <c r="BN51" s="38">
        <v>0</v>
      </c>
      <c r="BO51" s="38">
        <v>0</v>
      </c>
      <c r="BP51" s="38">
        <v>0</v>
      </c>
      <c r="BQ51" s="38">
        <v>0</v>
      </c>
      <c r="BR51" s="38">
        <v>0</v>
      </c>
      <c r="BS51" s="38">
        <v>0</v>
      </c>
      <c r="BT51" s="38">
        <v>0</v>
      </c>
      <c r="BU51" s="38">
        <v>0</v>
      </c>
      <c r="BV51" s="38">
        <v>0</v>
      </c>
      <c r="BW51" s="38">
        <v>0</v>
      </c>
      <c r="BX51" s="38">
        <v>0</v>
      </c>
      <c r="BY51" s="38">
        <v>0</v>
      </c>
      <c r="BZ51" s="38">
        <v>0</v>
      </c>
      <c r="CA51" s="38">
        <v>0</v>
      </c>
      <c r="CB51" s="38">
        <v>0</v>
      </c>
      <c r="CC51" s="38">
        <v>0</v>
      </c>
      <c r="CD51" s="38">
        <v>0</v>
      </c>
      <c r="CE51" s="38">
        <v>0</v>
      </c>
      <c r="CF51" s="38">
        <v>0</v>
      </c>
      <c r="CG51" s="38">
        <v>0</v>
      </c>
      <c r="CH51" s="38">
        <v>0</v>
      </c>
      <c r="CI51" s="38">
        <v>0</v>
      </c>
      <c r="CJ51" s="38">
        <v>0</v>
      </c>
      <c r="CK51" s="38">
        <v>0</v>
      </c>
      <c r="CL51" s="38">
        <v>0</v>
      </c>
      <c r="CM51" s="38">
        <v>0</v>
      </c>
      <c r="CN51" s="38">
        <v>0</v>
      </c>
      <c r="CO51" s="38">
        <v>0</v>
      </c>
      <c r="CP51" s="38">
        <v>0</v>
      </c>
      <c r="CQ51" s="38">
        <v>0</v>
      </c>
      <c r="CR51" s="38">
        <v>0</v>
      </c>
      <c r="CS51" s="38">
        <v>0</v>
      </c>
      <c r="CT51" s="38">
        <v>0</v>
      </c>
      <c r="CU51" s="38">
        <v>0</v>
      </c>
      <c r="CV51" s="38">
        <v>0</v>
      </c>
      <c r="CW51" s="38">
        <v>0</v>
      </c>
      <c r="CX51" s="38">
        <v>0</v>
      </c>
      <c r="CY51" s="38">
        <v>0</v>
      </c>
      <c r="CZ51" s="38">
        <v>0</v>
      </c>
      <c r="DA51" s="38">
        <v>0</v>
      </c>
      <c r="DB51" s="38">
        <v>0</v>
      </c>
      <c r="DC51" s="38">
        <v>0</v>
      </c>
      <c r="DD51" s="38">
        <v>0</v>
      </c>
      <c r="DE51" s="38">
        <v>0</v>
      </c>
      <c r="DF51" s="38">
        <v>0</v>
      </c>
      <c r="DG51" s="38">
        <v>0</v>
      </c>
      <c r="DH51" s="38">
        <v>0</v>
      </c>
      <c r="DI51" s="38">
        <v>0</v>
      </c>
      <c r="DJ51" s="38">
        <v>0</v>
      </c>
      <c r="DK51" s="38">
        <v>0</v>
      </c>
      <c r="DL51" s="38">
        <v>0</v>
      </c>
      <c r="DM51" s="38">
        <v>0</v>
      </c>
      <c r="DN51" s="38">
        <v>0</v>
      </c>
      <c r="DO51" s="38">
        <v>0</v>
      </c>
      <c r="DP51" s="38">
        <v>0</v>
      </c>
      <c r="DQ51" s="38">
        <v>0</v>
      </c>
      <c r="DR51" s="38">
        <v>0</v>
      </c>
      <c r="DS51" s="38">
        <v>0</v>
      </c>
    </row>
    <row r="52" spans="1:123" s="36" customFormat="1" x14ac:dyDescent="0.35">
      <c r="A52" s="36" t="s">
        <v>278</v>
      </c>
      <c r="B52" s="38">
        <v>0</v>
      </c>
      <c r="C52" s="38">
        <v>0</v>
      </c>
      <c r="D52" s="38">
        <v>-299977.85602475004</v>
      </c>
      <c r="E52" s="38">
        <v>-299977.85602475004</v>
      </c>
      <c r="F52" s="38">
        <v>-299977.85602475004</v>
      </c>
      <c r="G52" s="38">
        <v>-299977.85602475004</v>
      </c>
      <c r="H52" s="38">
        <v>-59539.760200395001</v>
      </c>
      <c r="I52" s="38">
        <v>-59539.760200395001</v>
      </c>
      <c r="J52" s="38">
        <v>-59539.760200395001</v>
      </c>
      <c r="K52" s="38">
        <v>-59539.760200395001</v>
      </c>
      <c r="L52" s="38">
        <v>-23860.1055496679</v>
      </c>
      <c r="M52" s="38">
        <v>-23860.1055496679</v>
      </c>
      <c r="N52" s="38">
        <v>-23860.1055496679</v>
      </c>
      <c r="O52" s="38">
        <v>-23860.1055496679</v>
      </c>
      <c r="P52" s="38">
        <v>-2106.0636766702555</v>
      </c>
      <c r="Q52" s="38">
        <v>-2106.0636766702555</v>
      </c>
      <c r="R52" s="38">
        <v>-2106.0636766702555</v>
      </c>
      <c r="S52" s="38">
        <v>-2106.0636766702555</v>
      </c>
      <c r="T52" s="38">
        <v>-1248.3552350110658</v>
      </c>
      <c r="U52" s="38">
        <v>-1248.3552350110658</v>
      </c>
      <c r="V52" s="38">
        <v>-1248.3552350110658</v>
      </c>
      <c r="W52" s="38">
        <v>-1248.3552350110658</v>
      </c>
      <c r="X52" s="38">
        <v>0</v>
      </c>
      <c r="Y52" s="38">
        <v>0</v>
      </c>
      <c r="Z52" s="38">
        <v>0</v>
      </c>
      <c r="AA52" s="38">
        <v>0</v>
      </c>
      <c r="AB52" s="38">
        <v>0</v>
      </c>
      <c r="AC52" s="38">
        <v>0</v>
      </c>
      <c r="AD52" s="38">
        <v>0</v>
      </c>
      <c r="AE52" s="38">
        <v>0</v>
      </c>
      <c r="AF52" s="38">
        <v>0</v>
      </c>
      <c r="AG52" s="38">
        <v>0</v>
      </c>
      <c r="AH52" s="38">
        <v>0</v>
      </c>
      <c r="AI52" s="38">
        <v>0</v>
      </c>
      <c r="AJ52" s="38">
        <v>0</v>
      </c>
      <c r="AK52" s="38">
        <v>0</v>
      </c>
      <c r="AL52" s="38">
        <v>0</v>
      </c>
      <c r="AM52" s="38">
        <v>0</v>
      </c>
      <c r="AN52" s="38">
        <v>0</v>
      </c>
      <c r="AO52" s="38">
        <v>0</v>
      </c>
      <c r="AP52" s="38">
        <v>0</v>
      </c>
      <c r="AQ52" s="38">
        <v>0</v>
      </c>
      <c r="AR52" s="38">
        <v>0</v>
      </c>
      <c r="AS52" s="38">
        <v>0</v>
      </c>
      <c r="AT52" s="38">
        <v>0</v>
      </c>
      <c r="AU52" s="38">
        <v>0</v>
      </c>
      <c r="AV52" s="38">
        <v>0</v>
      </c>
      <c r="AW52" s="38">
        <v>0</v>
      </c>
      <c r="AX52" s="38">
        <v>0</v>
      </c>
      <c r="AY52" s="38">
        <v>0</v>
      </c>
      <c r="AZ52" s="38">
        <v>0</v>
      </c>
      <c r="BA52" s="38">
        <v>0</v>
      </c>
      <c r="BB52" s="38">
        <v>0</v>
      </c>
      <c r="BC52" s="38">
        <v>0</v>
      </c>
      <c r="BD52" s="38">
        <v>0</v>
      </c>
      <c r="BE52" s="38">
        <v>0</v>
      </c>
      <c r="BF52" s="38">
        <v>0</v>
      </c>
      <c r="BG52" s="38">
        <v>0</v>
      </c>
      <c r="BH52" s="38">
        <v>0</v>
      </c>
      <c r="BI52" s="38">
        <v>0</v>
      </c>
      <c r="BJ52" s="38">
        <v>0</v>
      </c>
      <c r="BK52" s="38">
        <v>0</v>
      </c>
      <c r="BL52" s="38">
        <v>0</v>
      </c>
      <c r="BM52" s="38">
        <v>0</v>
      </c>
      <c r="BN52" s="38">
        <v>0</v>
      </c>
      <c r="BO52" s="38">
        <v>0</v>
      </c>
      <c r="BP52" s="38">
        <v>0</v>
      </c>
      <c r="BQ52" s="38">
        <v>0</v>
      </c>
      <c r="BR52" s="38">
        <v>0</v>
      </c>
      <c r="BS52" s="38">
        <v>0</v>
      </c>
      <c r="BT52" s="38">
        <v>0</v>
      </c>
      <c r="BU52" s="38">
        <v>0</v>
      </c>
      <c r="BV52" s="38">
        <v>0</v>
      </c>
      <c r="BW52" s="38">
        <v>0</v>
      </c>
      <c r="BX52" s="38">
        <v>0</v>
      </c>
      <c r="BY52" s="38">
        <v>0</v>
      </c>
      <c r="BZ52" s="38">
        <v>0</v>
      </c>
      <c r="CA52" s="38">
        <v>0</v>
      </c>
      <c r="CB52" s="38">
        <v>0</v>
      </c>
      <c r="CC52" s="38">
        <v>0</v>
      </c>
      <c r="CD52" s="38">
        <v>0</v>
      </c>
      <c r="CE52" s="38">
        <v>0</v>
      </c>
      <c r="CF52" s="38">
        <v>0</v>
      </c>
      <c r="CG52" s="38">
        <v>0</v>
      </c>
      <c r="CH52" s="38">
        <v>0</v>
      </c>
      <c r="CI52" s="38">
        <v>0</v>
      </c>
      <c r="CJ52" s="38">
        <v>0</v>
      </c>
      <c r="CK52" s="38">
        <v>0</v>
      </c>
      <c r="CL52" s="38">
        <v>0</v>
      </c>
      <c r="CM52" s="38">
        <v>0</v>
      </c>
      <c r="CN52" s="38">
        <v>0</v>
      </c>
      <c r="CO52" s="38">
        <v>0</v>
      </c>
      <c r="CP52" s="38">
        <v>0</v>
      </c>
      <c r="CQ52" s="38">
        <v>0</v>
      </c>
      <c r="CR52" s="38">
        <v>0</v>
      </c>
      <c r="CS52" s="38">
        <v>0</v>
      </c>
      <c r="CT52" s="38">
        <v>0</v>
      </c>
      <c r="CU52" s="38">
        <v>0</v>
      </c>
      <c r="CV52" s="38">
        <v>0</v>
      </c>
      <c r="CW52" s="38">
        <v>0</v>
      </c>
      <c r="CX52" s="38">
        <v>0</v>
      </c>
      <c r="CY52" s="38">
        <v>0</v>
      </c>
      <c r="CZ52" s="38">
        <v>0</v>
      </c>
      <c r="DA52" s="38">
        <v>0</v>
      </c>
      <c r="DB52" s="38">
        <v>0</v>
      </c>
      <c r="DC52" s="38">
        <v>0</v>
      </c>
      <c r="DD52" s="38">
        <v>0</v>
      </c>
      <c r="DE52" s="38">
        <v>0</v>
      </c>
      <c r="DF52" s="38">
        <v>0</v>
      </c>
      <c r="DG52" s="38">
        <v>0</v>
      </c>
      <c r="DH52" s="38">
        <v>0</v>
      </c>
      <c r="DI52" s="38">
        <v>0</v>
      </c>
      <c r="DJ52" s="38">
        <v>0</v>
      </c>
      <c r="DK52" s="38">
        <v>0</v>
      </c>
      <c r="DL52" s="38">
        <v>0</v>
      </c>
      <c r="DM52" s="38">
        <v>0</v>
      </c>
      <c r="DN52" s="38">
        <v>0</v>
      </c>
      <c r="DO52" s="38">
        <v>0</v>
      </c>
      <c r="DP52" s="38">
        <v>0</v>
      </c>
      <c r="DQ52" s="38">
        <v>0</v>
      </c>
      <c r="DR52" s="38">
        <v>0</v>
      </c>
      <c r="DS52" s="38">
        <v>0</v>
      </c>
    </row>
    <row r="53" spans="1:123" s="36" customFormat="1" x14ac:dyDescent="0.35">
      <c r="A53" s="36" t="s">
        <v>5</v>
      </c>
      <c r="B53" s="38">
        <v>2611268.35</v>
      </c>
      <c r="C53" s="38">
        <v>2611268.35</v>
      </c>
      <c r="D53" s="38">
        <v>1930023.3168887501</v>
      </c>
      <c r="E53" s="38">
        <v>1603255.3287025001</v>
      </c>
      <c r="F53" s="38">
        <v>1276487.3405162501</v>
      </c>
      <c r="G53" s="38">
        <v>949719.35233000014</v>
      </c>
      <c r="H53" s="38">
        <v>862581.22214700014</v>
      </c>
      <c r="I53" s="38">
        <v>775443.09196400014</v>
      </c>
      <c r="J53" s="38">
        <v>688304.96178100014</v>
      </c>
      <c r="K53" s="38">
        <v>601166.83159800014</v>
      </c>
      <c r="L53" s="38">
        <v>548883.9534882002</v>
      </c>
      <c r="M53" s="38">
        <v>496601.07537840022</v>
      </c>
      <c r="N53" s="38">
        <v>444318.19726860023</v>
      </c>
      <c r="O53" s="38">
        <v>392035.31915880024</v>
      </c>
      <c r="P53" s="38">
        <v>360665.59229292022</v>
      </c>
      <c r="Q53" s="38">
        <v>329295.8654270402</v>
      </c>
      <c r="R53" s="38">
        <v>297926.13856116019</v>
      </c>
      <c r="S53" s="38">
        <v>266556.41169528017</v>
      </c>
      <c r="T53" s="38">
        <v>235186.68482940018</v>
      </c>
      <c r="U53" s="38">
        <v>203816.9579635202</v>
      </c>
      <c r="V53" s="38">
        <v>172447.23109764021</v>
      </c>
      <c r="W53" s="38">
        <v>141077.50423176022</v>
      </c>
      <c r="X53" s="38">
        <v>125392.64079882021</v>
      </c>
      <c r="Y53" s="38">
        <v>109707.7773658802</v>
      </c>
      <c r="Z53" s="38">
        <v>94022.913932940195</v>
      </c>
      <c r="AA53" s="38">
        <v>78338.050500000187</v>
      </c>
      <c r="AB53" s="38">
        <v>78338.050500000187</v>
      </c>
      <c r="AC53" s="38">
        <v>78338.050500000187</v>
      </c>
      <c r="AD53" s="38">
        <v>78338.050500000187</v>
      </c>
      <c r="AE53" s="38">
        <v>78338.050500000187</v>
      </c>
      <c r="AF53" s="38">
        <v>78338.050500000187</v>
      </c>
      <c r="AG53" s="38">
        <v>78338.050500000187</v>
      </c>
      <c r="AH53" s="38">
        <v>78338.050500000187</v>
      </c>
      <c r="AI53" s="38">
        <v>78338.050500000187</v>
      </c>
      <c r="AJ53" s="38">
        <v>78338.050500000187</v>
      </c>
      <c r="AK53" s="38">
        <v>78338.050500000187</v>
      </c>
      <c r="AL53" s="38">
        <v>78338.050500000187</v>
      </c>
      <c r="AM53" s="38">
        <v>78338.050500000187</v>
      </c>
      <c r="AN53" s="38">
        <v>78338.050500000187</v>
      </c>
      <c r="AO53" s="38">
        <v>78338.050500000187</v>
      </c>
      <c r="AP53" s="38">
        <v>78338.050500000187</v>
      </c>
      <c r="AQ53" s="38">
        <v>78338.050500000187</v>
      </c>
      <c r="AR53" s="38">
        <v>78338.050500000187</v>
      </c>
      <c r="AS53" s="38">
        <v>78338.050500000187</v>
      </c>
      <c r="AT53" s="38">
        <v>78338.050500000187</v>
      </c>
      <c r="AU53" s="38">
        <v>78338.050500000187</v>
      </c>
      <c r="AV53" s="38">
        <v>78338.050500000187</v>
      </c>
      <c r="AW53" s="38">
        <v>78338.050500000187</v>
      </c>
      <c r="AX53" s="38">
        <v>78338.050500000187</v>
      </c>
      <c r="AY53" s="38">
        <v>78338.050500000187</v>
      </c>
      <c r="AZ53" s="38">
        <v>78338.050500000187</v>
      </c>
      <c r="BA53" s="38">
        <v>78338.050500000187</v>
      </c>
      <c r="BB53" s="38">
        <v>78338.050500000187</v>
      </c>
      <c r="BC53" s="38">
        <v>78338.050500000187</v>
      </c>
      <c r="BD53" s="38">
        <v>78338.050500000187</v>
      </c>
      <c r="BE53" s="38">
        <v>78338.050500000187</v>
      </c>
      <c r="BF53" s="38">
        <v>78338.050500000187</v>
      </c>
      <c r="BG53" s="38">
        <v>78338.050500000187</v>
      </c>
      <c r="BH53" s="38">
        <v>78338.050500000187</v>
      </c>
      <c r="BI53" s="38">
        <v>78338.050500000187</v>
      </c>
      <c r="BJ53" s="38">
        <v>78338.050500000187</v>
      </c>
      <c r="BK53" s="38">
        <v>78338.050500000187</v>
      </c>
      <c r="BL53" s="38">
        <v>78338.050500000187</v>
      </c>
      <c r="BM53" s="38">
        <v>78338.050500000187</v>
      </c>
      <c r="BN53" s="38">
        <v>78338.050500000187</v>
      </c>
      <c r="BO53" s="38">
        <v>78338.050500000187</v>
      </c>
      <c r="BP53" s="38">
        <v>78338.050500000187</v>
      </c>
      <c r="BQ53" s="38">
        <v>78338.050500000187</v>
      </c>
      <c r="BR53" s="38">
        <v>78338.050500000187</v>
      </c>
      <c r="BS53" s="38">
        <v>78338.050500000187</v>
      </c>
      <c r="BT53" s="38">
        <v>78338.050500000187</v>
      </c>
      <c r="BU53" s="38">
        <v>78338.050500000187</v>
      </c>
      <c r="BV53" s="38">
        <v>78338.050500000187</v>
      </c>
      <c r="BW53" s="38">
        <v>78338.050500000187</v>
      </c>
      <c r="BX53" s="38">
        <v>78338.050500000187</v>
      </c>
      <c r="BY53" s="38">
        <v>78338.050500000187</v>
      </c>
      <c r="BZ53" s="38">
        <v>78338.050500000187</v>
      </c>
      <c r="CA53" s="38">
        <v>78338.050500000187</v>
      </c>
      <c r="CB53" s="38">
        <v>78338.050500000187</v>
      </c>
      <c r="CC53" s="38">
        <v>78338.050500000187</v>
      </c>
      <c r="CD53" s="38">
        <v>78338.050500000187</v>
      </c>
      <c r="CE53" s="38">
        <v>78338.050500000187</v>
      </c>
      <c r="CF53" s="38">
        <v>78338.050500000187</v>
      </c>
      <c r="CG53" s="38">
        <v>78338.050500000187</v>
      </c>
      <c r="CH53" s="38">
        <v>78338.050500000187</v>
      </c>
      <c r="CI53" s="38">
        <v>78338.050500000187</v>
      </c>
      <c r="CJ53" s="38">
        <v>78338.050500000187</v>
      </c>
      <c r="CK53" s="38">
        <v>78338.050500000187</v>
      </c>
      <c r="CL53" s="38">
        <v>78338.050500000187</v>
      </c>
      <c r="CM53" s="38">
        <v>78338.050500000187</v>
      </c>
      <c r="CN53" s="38">
        <v>78338.050500000187</v>
      </c>
      <c r="CO53" s="38">
        <v>78338.050500000187</v>
      </c>
      <c r="CP53" s="38">
        <v>78338.050500000187</v>
      </c>
      <c r="CQ53" s="38">
        <v>78338.050500000187</v>
      </c>
      <c r="CR53" s="38">
        <v>78338.050500000187</v>
      </c>
      <c r="CS53" s="38">
        <v>78338.050500000187</v>
      </c>
      <c r="CT53" s="38">
        <v>78338.050500000187</v>
      </c>
      <c r="CU53" s="38">
        <v>78338.050500000187</v>
      </c>
      <c r="CV53" s="38">
        <v>78338.050500000187</v>
      </c>
      <c r="CW53" s="38">
        <v>78338.050500000187</v>
      </c>
      <c r="CX53" s="38">
        <v>78338.050500000187</v>
      </c>
      <c r="CY53" s="38">
        <v>78338.050500000187</v>
      </c>
      <c r="CZ53" s="38">
        <v>78338.050500000187</v>
      </c>
      <c r="DA53" s="38">
        <v>78338.050500000187</v>
      </c>
      <c r="DB53" s="38">
        <v>78338.050500000187</v>
      </c>
      <c r="DC53" s="38">
        <v>78338.050500000187</v>
      </c>
      <c r="DD53" s="38">
        <v>78338.050500000187</v>
      </c>
      <c r="DE53" s="38">
        <v>78338.050500000187</v>
      </c>
      <c r="DF53" s="38">
        <v>78338.050500000187</v>
      </c>
      <c r="DG53" s="38">
        <v>78338.050500000187</v>
      </c>
      <c r="DH53" s="38">
        <v>78338.050500000187</v>
      </c>
      <c r="DI53" s="38">
        <v>78338.050500000187</v>
      </c>
      <c r="DJ53" s="38">
        <v>78338.050500000187</v>
      </c>
      <c r="DK53" s="38">
        <v>78338.050500000187</v>
      </c>
      <c r="DL53" s="38">
        <v>78338.050500000187</v>
      </c>
      <c r="DM53" s="38">
        <v>78338.050500000187</v>
      </c>
      <c r="DN53" s="38">
        <v>78338.050500000187</v>
      </c>
      <c r="DO53" s="38">
        <v>78338.050500000187</v>
      </c>
      <c r="DP53" s="38">
        <v>78338.050500000187</v>
      </c>
      <c r="DQ53" s="38">
        <v>78338.050500000187</v>
      </c>
      <c r="DR53" s="38">
        <v>78338.050500000187</v>
      </c>
      <c r="DS53" s="38">
        <v>78338.050500000187</v>
      </c>
    </row>
    <row r="54" spans="1:123" s="36" customFormat="1" x14ac:dyDescent="0.35"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  <c r="BF54" s="38"/>
      <c r="BG54" s="38"/>
      <c r="BH54" s="38"/>
      <c r="BI54" s="38"/>
      <c r="BJ54" s="38"/>
      <c r="BK54" s="38"/>
      <c r="BL54" s="38"/>
      <c r="BM54" s="38"/>
      <c r="BN54" s="38"/>
      <c r="BO54" s="38"/>
      <c r="BP54" s="38"/>
      <c r="BQ54" s="38"/>
      <c r="BR54" s="38"/>
      <c r="BS54" s="38"/>
      <c r="BT54" s="38"/>
      <c r="BU54" s="38"/>
      <c r="BV54" s="38"/>
      <c r="BW54" s="38"/>
      <c r="BX54" s="38"/>
      <c r="BY54" s="38"/>
      <c r="BZ54" s="38"/>
      <c r="CA54" s="38"/>
      <c r="CB54" s="38"/>
      <c r="CC54" s="38"/>
      <c r="CD54" s="38"/>
      <c r="CE54" s="38"/>
      <c r="CF54" s="38"/>
      <c r="CG54" s="38"/>
      <c r="CH54" s="38"/>
      <c r="CI54" s="38"/>
      <c r="CJ54" s="38"/>
      <c r="CK54" s="38"/>
      <c r="CL54" s="38"/>
      <c r="CM54" s="38"/>
      <c r="CN54" s="38"/>
      <c r="CO54" s="38"/>
      <c r="CP54" s="38"/>
      <c r="CQ54" s="38"/>
      <c r="CR54" s="38"/>
      <c r="CS54" s="38"/>
      <c r="CT54" s="38"/>
      <c r="CU54" s="38"/>
      <c r="CV54" s="38"/>
      <c r="CW54" s="38"/>
      <c r="CX54" s="38"/>
      <c r="CY54" s="38"/>
      <c r="CZ54" s="38"/>
      <c r="DA54" s="38"/>
      <c r="DB54" s="38"/>
      <c r="DC54" s="38"/>
      <c r="DD54" s="38"/>
      <c r="DE54" s="38"/>
      <c r="DF54" s="38"/>
      <c r="DG54" s="38"/>
      <c r="DH54" s="38"/>
      <c r="DI54" s="38"/>
      <c r="DJ54" s="38"/>
      <c r="DK54" s="38"/>
      <c r="DL54" s="38"/>
      <c r="DM54" s="38"/>
      <c r="DN54" s="38"/>
      <c r="DO54" s="38"/>
      <c r="DP54" s="38"/>
      <c r="DQ54" s="38"/>
      <c r="DR54" s="38"/>
      <c r="DS54" s="38"/>
    </row>
    <row r="55" spans="1:123" x14ac:dyDescent="0.35">
      <c r="A55" s="40" t="s">
        <v>279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  <c r="BM55" s="41"/>
      <c r="BN55" s="41"/>
      <c r="BO55" s="41"/>
      <c r="BP55" s="41"/>
      <c r="BQ55" s="41"/>
      <c r="BR55" s="41"/>
      <c r="BS55" s="41"/>
      <c r="BT55" s="41"/>
      <c r="BU55" s="41"/>
      <c r="BV55" s="41"/>
      <c r="BW55" s="41"/>
      <c r="BX55" s="41"/>
      <c r="BY55" s="41"/>
      <c r="BZ55" s="41"/>
      <c r="CA55" s="41"/>
      <c r="CB55" s="41"/>
      <c r="CC55" s="41"/>
      <c r="CD55" s="41"/>
      <c r="CE55" s="41"/>
      <c r="CF55" s="41"/>
      <c r="CG55" s="41"/>
      <c r="CH55" s="41"/>
      <c r="CI55" s="41"/>
      <c r="CJ55" s="41"/>
      <c r="CK55" s="41"/>
      <c r="CL55" s="41"/>
      <c r="CM55" s="41"/>
      <c r="CN55" s="41"/>
      <c r="CO55" s="41"/>
      <c r="CP55" s="41"/>
      <c r="CQ55" s="41"/>
      <c r="CR55" s="41"/>
      <c r="CS55" s="41"/>
      <c r="CT55" s="41"/>
      <c r="CU55" s="41"/>
      <c r="CV55" s="41"/>
      <c r="CW55" s="41"/>
      <c r="CX55" s="41"/>
      <c r="CY55" s="41"/>
      <c r="CZ55" s="41"/>
      <c r="DA55" s="41"/>
      <c r="DB55" s="41"/>
      <c r="DC55" s="41"/>
      <c r="DD55" s="41"/>
      <c r="DE55" s="41"/>
      <c r="DF55" s="41"/>
      <c r="DG55" s="41"/>
      <c r="DH55" s="41"/>
      <c r="DI55" s="41"/>
      <c r="DJ55" s="41"/>
      <c r="DK55" s="41"/>
      <c r="DL55" s="41"/>
      <c r="DM55" s="41"/>
      <c r="DN55" s="41"/>
      <c r="DO55" s="41"/>
      <c r="DP55" s="41"/>
      <c r="DQ55" s="41"/>
      <c r="DR55" s="41"/>
      <c r="DS55" s="41"/>
    </row>
    <row r="56" spans="1:123" x14ac:dyDescent="0.35"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</row>
    <row r="57" spans="1:123" x14ac:dyDescent="0.35">
      <c r="A57" s="42" t="s">
        <v>280</v>
      </c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</row>
    <row r="58" spans="1:123" x14ac:dyDescent="0.35">
      <c r="A58" t="s">
        <v>6</v>
      </c>
      <c r="B58" s="1">
        <v>0.99</v>
      </c>
      <c r="C58" s="1">
        <v>0.99</v>
      </c>
      <c r="D58" s="1">
        <v>0.99</v>
      </c>
      <c r="E58" s="1">
        <v>0.99</v>
      </c>
      <c r="F58" s="1">
        <v>0.99</v>
      </c>
      <c r="G58" s="1">
        <v>0.99</v>
      </c>
      <c r="H58" s="1">
        <v>0.99</v>
      </c>
      <c r="I58" s="1">
        <v>0.05</v>
      </c>
      <c r="J58" s="1">
        <v>0.05</v>
      </c>
      <c r="K58" s="1">
        <v>0.05</v>
      </c>
      <c r="L58" s="1">
        <v>0.05</v>
      </c>
      <c r="M58" s="1">
        <v>0.05</v>
      </c>
      <c r="N58" s="1">
        <v>0.05</v>
      </c>
      <c r="O58" s="1">
        <v>0.05</v>
      </c>
      <c r="P58" s="1">
        <v>0.05</v>
      </c>
      <c r="Q58" s="1">
        <v>0.05</v>
      </c>
      <c r="R58" s="1">
        <v>0.05</v>
      </c>
      <c r="S58" s="1">
        <v>0.05</v>
      </c>
      <c r="T58" s="1">
        <v>0.05</v>
      </c>
      <c r="U58" s="1">
        <v>0.05</v>
      </c>
      <c r="V58" s="1">
        <v>0.05</v>
      </c>
      <c r="W58" s="1">
        <v>0.05</v>
      </c>
      <c r="X58" s="1">
        <v>0.05</v>
      </c>
      <c r="Y58" s="1">
        <v>0.05</v>
      </c>
      <c r="Z58" s="1">
        <v>0.05</v>
      </c>
      <c r="AA58" s="1">
        <v>0.05</v>
      </c>
      <c r="AB58" s="1">
        <v>0.05</v>
      </c>
      <c r="AC58" s="1">
        <v>0.05</v>
      </c>
      <c r="AD58" s="1">
        <v>0.05</v>
      </c>
      <c r="AE58" s="1">
        <v>0.05</v>
      </c>
      <c r="AF58" s="1">
        <v>0.05</v>
      </c>
      <c r="AG58" s="1">
        <v>0.05</v>
      </c>
      <c r="AH58" s="1">
        <v>0.05</v>
      </c>
      <c r="AI58" s="1">
        <v>0.05</v>
      </c>
      <c r="AJ58" s="1">
        <v>0.05</v>
      </c>
      <c r="AK58" s="1">
        <v>0.05</v>
      </c>
      <c r="AL58" s="1">
        <v>0.05</v>
      </c>
      <c r="AM58" s="1">
        <v>0.05</v>
      </c>
      <c r="AN58" s="1">
        <v>0.05</v>
      </c>
      <c r="AO58" s="1">
        <v>0.05</v>
      </c>
      <c r="AP58" s="1">
        <v>0.05</v>
      </c>
      <c r="AQ58" s="1">
        <v>0.05</v>
      </c>
      <c r="AR58" s="1">
        <v>0.05</v>
      </c>
      <c r="AS58" s="1">
        <v>0.05</v>
      </c>
      <c r="AT58" s="1">
        <v>0.05</v>
      </c>
      <c r="AU58" s="1">
        <v>0.05</v>
      </c>
      <c r="AV58" s="1">
        <v>0.05</v>
      </c>
      <c r="AW58" s="1">
        <v>0.05</v>
      </c>
      <c r="AX58" s="1">
        <v>0.05</v>
      </c>
      <c r="AY58" s="1">
        <v>0.05</v>
      </c>
      <c r="AZ58" s="1">
        <v>0.05</v>
      </c>
      <c r="BA58" s="1">
        <v>0.05</v>
      </c>
      <c r="BB58" s="1">
        <v>0.05</v>
      </c>
      <c r="BC58" s="1">
        <v>0.05</v>
      </c>
      <c r="BD58" s="1">
        <v>0.05</v>
      </c>
      <c r="BE58" s="1">
        <v>0.05</v>
      </c>
      <c r="BF58" s="1">
        <v>0.05</v>
      </c>
      <c r="BG58" s="1">
        <v>0.05</v>
      </c>
      <c r="BH58" s="1">
        <v>0.05</v>
      </c>
      <c r="BI58" s="1">
        <v>0.05</v>
      </c>
      <c r="BJ58" s="1">
        <v>0.05</v>
      </c>
      <c r="BK58" s="1">
        <v>0.05</v>
      </c>
      <c r="BL58" s="1">
        <v>0.05</v>
      </c>
      <c r="BM58" s="1">
        <v>0.05</v>
      </c>
      <c r="BN58" s="1">
        <v>0.05</v>
      </c>
      <c r="BO58" s="1">
        <v>0.05</v>
      </c>
      <c r="BP58" s="1">
        <v>0.05</v>
      </c>
      <c r="BQ58" s="1">
        <v>0.05</v>
      </c>
      <c r="BR58" s="1">
        <v>0.05</v>
      </c>
      <c r="BS58" s="1">
        <v>0.05</v>
      </c>
      <c r="BT58" s="1">
        <v>0.05</v>
      </c>
      <c r="BU58" s="1">
        <v>0.05</v>
      </c>
      <c r="BV58" s="1">
        <v>0.05</v>
      </c>
      <c r="BW58" s="1">
        <v>0.05</v>
      </c>
      <c r="BX58" s="1">
        <v>0.05</v>
      </c>
      <c r="BY58" s="1">
        <v>0.05</v>
      </c>
      <c r="BZ58" s="1">
        <v>0.05</v>
      </c>
      <c r="CA58" s="1">
        <v>0.05</v>
      </c>
      <c r="CB58" s="1">
        <v>0.05</v>
      </c>
      <c r="CC58" s="1">
        <v>0.05</v>
      </c>
      <c r="CD58" s="1">
        <v>0.05</v>
      </c>
      <c r="CE58" s="1">
        <v>0.05</v>
      </c>
      <c r="CF58" s="1">
        <v>0.05</v>
      </c>
      <c r="CG58" s="1">
        <v>0.05</v>
      </c>
      <c r="CH58" s="1">
        <v>0.05</v>
      </c>
      <c r="CI58" s="1">
        <v>0.05</v>
      </c>
      <c r="CJ58" s="1">
        <v>0.05</v>
      </c>
      <c r="CK58" s="1">
        <v>0.05</v>
      </c>
      <c r="CL58" s="1">
        <v>0.05</v>
      </c>
      <c r="CM58" s="1">
        <v>0.05</v>
      </c>
      <c r="CN58" s="1">
        <v>0.05</v>
      </c>
      <c r="CO58" s="1">
        <v>0.05</v>
      </c>
      <c r="CP58" s="1">
        <v>0.05</v>
      </c>
      <c r="CQ58" s="1">
        <v>0.05</v>
      </c>
      <c r="CR58" s="1">
        <v>0.05</v>
      </c>
      <c r="CS58" s="1">
        <v>0.05</v>
      </c>
      <c r="CT58" s="1">
        <v>0.05</v>
      </c>
      <c r="CU58" s="1">
        <v>0.05</v>
      </c>
      <c r="CV58" s="1">
        <v>0.05</v>
      </c>
      <c r="CW58" s="1">
        <v>0.05</v>
      </c>
      <c r="CX58" s="1">
        <v>0.05</v>
      </c>
      <c r="CY58" s="1">
        <v>0.05</v>
      </c>
      <c r="CZ58" s="1">
        <v>0.05</v>
      </c>
      <c r="DA58" s="1">
        <v>0.05</v>
      </c>
      <c r="DB58" s="1">
        <v>0.05</v>
      </c>
      <c r="DC58" s="1">
        <v>0.05</v>
      </c>
      <c r="DD58" s="1">
        <v>0.05</v>
      </c>
      <c r="DE58" s="1">
        <v>0.05</v>
      </c>
      <c r="DF58" s="1">
        <v>0.05</v>
      </c>
      <c r="DG58" s="1">
        <v>0.05</v>
      </c>
      <c r="DH58" s="1">
        <v>0.05</v>
      </c>
      <c r="DI58" s="1">
        <v>0.05</v>
      </c>
      <c r="DJ58" s="1">
        <v>0.05</v>
      </c>
      <c r="DK58" s="1">
        <v>0.05</v>
      </c>
      <c r="DL58" s="1">
        <v>0.05</v>
      </c>
      <c r="DM58" s="1">
        <v>0.05</v>
      </c>
      <c r="DN58" s="1">
        <v>0.05</v>
      </c>
      <c r="DO58" s="1">
        <v>0.05</v>
      </c>
      <c r="DP58" s="1">
        <v>0.05</v>
      </c>
      <c r="DQ58" s="1">
        <v>0.05</v>
      </c>
      <c r="DR58" s="1">
        <v>0.05</v>
      </c>
      <c r="DS58" s="1">
        <v>0.05</v>
      </c>
    </row>
    <row r="59" spans="1:123" x14ac:dyDescent="0.35">
      <c r="A59" t="s">
        <v>7</v>
      </c>
      <c r="B59" s="1">
        <v>0.01</v>
      </c>
      <c r="C59" s="1">
        <v>1.0000000000000009E-2</v>
      </c>
      <c r="D59" s="1">
        <v>1.0000000000000009E-2</v>
      </c>
      <c r="E59" s="1">
        <v>1.0000000000000009E-2</v>
      </c>
      <c r="F59" s="1">
        <v>1.0000000000000009E-2</v>
      </c>
      <c r="G59" s="1">
        <v>1.0000000000000009E-2</v>
      </c>
      <c r="H59" s="1">
        <v>1.0000000000000009E-2</v>
      </c>
      <c r="I59" s="1">
        <v>0.95</v>
      </c>
      <c r="J59" s="1">
        <v>0.95</v>
      </c>
      <c r="K59" s="1">
        <v>0.95</v>
      </c>
      <c r="L59" s="1">
        <v>0.95</v>
      </c>
      <c r="M59" s="1">
        <v>0.95</v>
      </c>
      <c r="N59" s="1">
        <v>0.95</v>
      </c>
      <c r="O59" s="1">
        <v>0.95</v>
      </c>
      <c r="P59" s="1">
        <v>0.95</v>
      </c>
      <c r="Q59" s="1">
        <v>0.95</v>
      </c>
      <c r="R59" s="1">
        <v>0.95</v>
      </c>
      <c r="S59" s="1">
        <v>0.95</v>
      </c>
      <c r="T59" s="1">
        <v>0.95</v>
      </c>
      <c r="U59" s="1">
        <v>0.95</v>
      </c>
      <c r="V59" s="1">
        <v>0.95</v>
      </c>
      <c r="W59" s="1">
        <v>0.95</v>
      </c>
      <c r="X59" s="1">
        <v>0.95</v>
      </c>
      <c r="Y59" s="1">
        <v>0.95</v>
      </c>
      <c r="Z59" s="1">
        <v>0.95</v>
      </c>
      <c r="AA59" s="1">
        <v>0.95</v>
      </c>
      <c r="AB59" s="1">
        <v>0.95</v>
      </c>
      <c r="AC59" s="1">
        <v>0.95</v>
      </c>
      <c r="AD59" s="1">
        <v>0.95</v>
      </c>
      <c r="AE59" s="1">
        <v>0.95</v>
      </c>
      <c r="AF59" s="1">
        <v>0.95</v>
      </c>
      <c r="AG59" s="1">
        <v>0.95</v>
      </c>
      <c r="AH59" s="1">
        <v>0.95</v>
      </c>
      <c r="AI59" s="1">
        <v>0.95</v>
      </c>
      <c r="AJ59" s="1">
        <v>0.95</v>
      </c>
      <c r="AK59" s="1">
        <v>0.95</v>
      </c>
      <c r="AL59" s="1">
        <v>0.95</v>
      </c>
      <c r="AM59" s="1">
        <v>0.95</v>
      </c>
      <c r="AN59" s="1">
        <v>0.95</v>
      </c>
      <c r="AO59" s="1">
        <v>0.95</v>
      </c>
      <c r="AP59" s="1">
        <v>0.95</v>
      </c>
      <c r="AQ59" s="1">
        <v>0.95</v>
      </c>
      <c r="AR59" s="1">
        <v>0.95</v>
      </c>
      <c r="AS59" s="1">
        <v>0.95</v>
      </c>
      <c r="AT59" s="1">
        <v>0.95</v>
      </c>
      <c r="AU59" s="1">
        <v>0.95</v>
      </c>
      <c r="AV59" s="1">
        <v>0.95</v>
      </c>
      <c r="AW59" s="1">
        <v>0.95</v>
      </c>
      <c r="AX59" s="1">
        <v>0.95</v>
      </c>
      <c r="AY59" s="1">
        <v>0.95</v>
      </c>
      <c r="AZ59" s="1">
        <v>0.95</v>
      </c>
      <c r="BA59" s="1">
        <v>0.95</v>
      </c>
      <c r="BB59" s="1">
        <v>0.95</v>
      </c>
      <c r="BC59" s="1">
        <v>0.95</v>
      </c>
      <c r="BD59" s="1">
        <v>0.95</v>
      </c>
      <c r="BE59" s="1">
        <v>0.95</v>
      </c>
      <c r="BF59" s="1">
        <v>0.95</v>
      </c>
      <c r="BG59" s="1">
        <v>0.95</v>
      </c>
      <c r="BH59" s="1">
        <v>0.95</v>
      </c>
      <c r="BI59" s="1">
        <v>0.95</v>
      </c>
      <c r="BJ59" s="1">
        <v>0.95</v>
      </c>
      <c r="BK59" s="1">
        <v>0.95</v>
      </c>
      <c r="BL59" s="1">
        <v>0.95</v>
      </c>
      <c r="BM59" s="1">
        <v>0.95</v>
      </c>
      <c r="BN59" s="1">
        <v>0.95</v>
      </c>
      <c r="BO59" s="1">
        <v>0.95</v>
      </c>
      <c r="BP59" s="1">
        <v>0.95</v>
      </c>
      <c r="BQ59" s="1">
        <v>0.95</v>
      </c>
      <c r="BR59" s="1">
        <v>0.95</v>
      </c>
      <c r="BS59" s="1">
        <v>0.95</v>
      </c>
      <c r="BT59" s="1">
        <v>0.95</v>
      </c>
      <c r="BU59" s="1">
        <v>0.95</v>
      </c>
      <c r="BV59" s="1">
        <v>0.95</v>
      </c>
      <c r="BW59" s="1">
        <v>0.95</v>
      </c>
      <c r="BX59" s="1">
        <v>0.95</v>
      </c>
      <c r="BY59" s="1">
        <v>0.95</v>
      </c>
      <c r="BZ59" s="1">
        <v>0.95</v>
      </c>
      <c r="CA59" s="1">
        <v>0.95</v>
      </c>
      <c r="CB59" s="1">
        <v>0.95</v>
      </c>
      <c r="CC59" s="1">
        <v>0.95</v>
      </c>
      <c r="CD59" s="1">
        <v>0.95</v>
      </c>
      <c r="CE59" s="1">
        <v>0.95</v>
      </c>
      <c r="CF59" s="1">
        <v>0.95</v>
      </c>
      <c r="CG59" s="1">
        <v>0.95</v>
      </c>
      <c r="CH59" s="1">
        <v>0.95</v>
      </c>
      <c r="CI59" s="1">
        <v>0.95</v>
      </c>
      <c r="CJ59" s="1">
        <v>0.95</v>
      </c>
      <c r="CK59" s="1">
        <v>0.95</v>
      </c>
      <c r="CL59" s="1">
        <v>0.95</v>
      </c>
      <c r="CM59" s="1">
        <v>0.95</v>
      </c>
      <c r="CN59" s="1">
        <v>0.95</v>
      </c>
      <c r="CO59" s="1">
        <v>0.95</v>
      </c>
      <c r="CP59" s="1">
        <v>0.95</v>
      </c>
      <c r="CQ59" s="1">
        <v>0.95</v>
      </c>
      <c r="CR59" s="1">
        <v>0.95</v>
      </c>
      <c r="CS59" s="1">
        <v>0.95</v>
      </c>
      <c r="CT59" s="1">
        <v>0.95</v>
      </c>
      <c r="CU59" s="1">
        <v>0.95</v>
      </c>
      <c r="CV59" s="1">
        <v>0.95</v>
      </c>
      <c r="CW59" s="1">
        <v>0.95</v>
      </c>
      <c r="CX59" s="1">
        <v>0.95</v>
      </c>
      <c r="CY59" s="1">
        <v>0.95</v>
      </c>
      <c r="CZ59" s="1">
        <v>0.95</v>
      </c>
      <c r="DA59" s="1">
        <v>0.95</v>
      </c>
      <c r="DB59" s="1">
        <v>0.95</v>
      </c>
      <c r="DC59" s="1">
        <v>0.95</v>
      </c>
      <c r="DD59" s="1">
        <v>0.95</v>
      </c>
      <c r="DE59" s="1">
        <v>0.95</v>
      </c>
      <c r="DF59" s="1">
        <v>0.95</v>
      </c>
      <c r="DG59" s="1">
        <v>0.95</v>
      </c>
      <c r="DH59" s="1">
        <v>0.95</v>
      </c>
      <c r="DI59" s="1">
        <v>0.95</v>
      </c>
      <c r="DJ59" s="1">
        <v>0.95</v>
      </c>
      <c r="DK59" s="1">
        <v>0.95</v>
      </c>
      <c r="DL59" s="1">
        <v>0.95</v>
      </c>
      <c r="DM59" s="1">
        <v>0.95</v>
      </c>
      <c r="DN59" s="1">
        <v>0.95</v>
      </c>
      <c r="DO59" s="1">
        <v>0.95</v>
      </c>
      <c r="DP59" s="1">
        <v>0.95</v>
      </c>
      <c r="DQ59" s="1">
        <v>0.95</v>
      </c>
      <c r="DR59" s="1">
        <v>0.95</v>
      </c>
      <c r="DS59" s="1">
        <v>0.95</v>
      </c>
    </row>
    <row r="60" spans="1:123" x14ac:dyDescent="0.35"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</row>
    <row r="61" spans="1:123" x14ac:dyDescent="0.35">
      <c r="A61" s="42" t="s">
        <v>281</v>
      </c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</row>
    <row r="62" spans="1:123" x14ac:dyDescent="0.35">
      <c r="A62" t="s">
        <v>6</v>
      </c>
      <c r="B62" s="1">
        <v>0</v>
      </c>
      <c r="C62" s="1">
        <v>0</v>
      </c>
      <c r="D62" s="1">
        <v>0.19053543357488978</v>
      </c>
      <c r="E62" s="1">
        <v>0.19053543357488978</v>
      </c>
      <c r="F62" s="1">
        <v>0.19053543357488978</v>
      </c>
      <c r="G62" s="1">
        <v>0.19053543357488978</v>
      </c>
      <c r="H62" s="1">
        <v>0.18495546838952082</v>
      </c>
      <c r="I62" s="1">
        <v>0.18495546838952082</v>
      </c>
      <c r="J62" s="1">
        <v>0.18495546838952082</v>
      </c>
      <c r="K62" s="1">
        <v>0.18495546838952082</v>
      </c>
      <c r="L62" s="1">
        <v>0.17959083464221601</v>
      </c>
      <c r="M62" s="1">
        <v>0.17959083464221601</v>
      </c>
      <c r="N62" s="1">
        <v>0.17959083464221601</v>
      </c>
      <c r="O62" s="1">
        <v>0.17959083464221601</v>
      </c>
      <c r="P62" s="1">
        <v>0.17443029650512606</v>
      </c>
      <c r="Q62" s="1">
        <v>0.17443029650512606</v>
      </c>
      <c r="R62" s="1">
        <v>0.17443029650512606</v>
      </c>
      <c r="S62" s="1">
        <v>0.17443029650512606</v>
      </c>
      <c r="T62" s="1">
        <v>0.16946338000387887</v>
      </c>
      <c r="U62" s="1">
        <v>0.16946338000387887</v>
      </c>
      <c r="V62" s="1">
        <v>0.16946338000387887</v>
      </c>
      <c r="W62" s="1">
        <v>0.16946338000387887</v>
      </c>
      <c r="X62" s="1">
        <v>0.05</v>
      </c>
      <c r="Y62" s="1">
        <v>0.05</v>
      </c>
      <c r="Z62" s="1">
        <v>0.05</v>
      </c>
      <c r="AA62" s="1">
        <v>0.05</v>
      </c>
      <c r="AB62" s="1">
        <v>0.05</v>
      </c>
      <c r="AC62" s="1">
        <v>0.05</v>
      </c>
      <c r="AD62" s="1">
        <v>0.05</v>
      </c>
      <c r="AE62" s="1">
        <v>0.05</v>
      </c>
      <c r="AF62" s="1">
        <v>0.05</v>
      </c>
      <c r="AG62" s="1">
        <v>0.05</v>
      </c>
      <c r="AH62" s="1">
        <v>0.05</v>
      </c>
      <c r="AI62" s="1">
        <v>0.05</v>
      </c>
      <c r="AJ62" s="1">
        <v>0.05</v>
      </c>
      <c r="AK62" s="1">
        <v>0.05</v>
      </c>
      <c r="AL62" s="1">
        <v>0.05</v>
      </c>
      <c r="AM62" s="1">
        <v>0.05</v>
      </c>
      <c r="AN62" s="1">
        <v>0.05</v>
      </c>
      <c r="AO62" s="1">
        <v>0.05</v>
      </c>
      <c r="AP62" s="1">
        <v>0.05</v>
      </c>
      <c r="AQ62" s="1">
        <v>0.05</v>
      </c>
      <c r="AR62" s="1">
        <v>0.05</v>
      </c>
      <c r="AS62" s="1">
        <v>0.05</v>
      </c>
      <c r="AT62" s="1">
        <v>0.05</v>
      </c>
      <c r="AU62" s="1">
        <v>0.05</v>
      </c>
      <c r="AV62" s="1">
        <v>0.05</v>
      </c>
      <c r="AW62" s="1">
        <v>0.05</v>
      </c>
      <c r="AX62" s="1">
        <v>0.05</v>
      </c>
      <c r="AY62" s="1">
        <v>0.05</v>
      </c>
      <c r="AZ62" s="1">
        <v>0.05</v>
      </c>
      <c r="BA62" s="1">
        <v>0.05</v>
      </c>
      <c r="BB62" s="1">
        <v>0.05</v>
      </c>
      <c r="BC62" s="1">
        <v>0.05</v>
      </c>
      <c r="BD62" s="1">
        <v>0.05</v>
      </c>
      <c r="BE62" s="1">
        <v>0.05</v>
      </c>
      <c r="BF62" s="1">
        <v>0.05</v>
      </c>
      <c r="BG62" s="1">
        <v>0.05</v>
      </c>
      <c r="BH62" s="1">
        <v>0.05</v>
      </c>
      <c r="BI62" s="1">
        <v>0.05</v>
      </c>
      <c r="BJ62" s="1">
        <v>0.05</v>
      </c>
      <c r="BK62" s="1">
        <v>0.05</v>
      </c>
      <c r="BL62" s="1">
        <v>0.05</v>
      </c>
      <c r="BM62" s="1">
        <v>0.05</v>
      </c>
      <c r="BN62" s="1">
        <v>0.05</v>
      </c>
      <c r="BO62" s="1">
        <v>0.05</v>
      </c>
      <c r="BP62" s="1">
        <v>5.000000000000001E-2</v>
      </c>
      <c r="BQ62" s="1">
        <v>5.000000000000001E-2</v>
      </c>
      <c r="BR62" s="1">
        <v>5.000000000000001E-2</v>
      </c>
      <c r="BS62" s="1">
        <v>5.000000000000001E-2</v>
      </c>
      <c r="BT62" s="1">
        <v>0.05</v>
      </c>
      <c r="BU62" s="1">
        <v>0.05</v>
      </c>
      <c r="BV62" s="1">
        <v>0.05</v>
      </c>
      <c r="BW62" s="1">
        <v>0.05</v>
      </c>
      <c r="BX62" s="1">
        <v>4.9999999999999996E-2</v>
      </c>
      <c r="BY62" s="1">
        <v>4.9999999999999996E-2</v>
      </c>
      <c r="BZ62" s="1">
        <v>4.9999999999999996E-2</v>
      </c>
      <c r="CA62" s="1">
        <v>4.9999999999999996E-2</v>
      </c>
      <c r="CB62" s="1">
        <v>0.05</v>
      </c>
      <c r="CC62" s="1">
        <v>0.05</v>
      </c>
      <c r="CD62" s="1">
        <v>0.05</v>
      </c>
      <c r="CE62" s="1">
        <v>0.05</v>
      </c>
      <c r="CF62" s="1">
        <v>4.9999999999999996E-2</v>
      </c>
      <c r="CG62" s="1">
        <v>4.9999999999999996E-2</v>
      </c>
      <c r="CH62" s="1">
        <v>4.9999999999999996E-2</v>
      </c>
      <c r="CI62" s="1">
        <v>4.9999999999999996E-2</v>
      </c>
      <c r="CJ62" s="1">
        <v>0.05</v>
      </c>
      <c r="CK62" s="1">
        <v>0.05</v>
      </c>
      <c r="CL62" s="1">
        <v>0.05</v>
      </c>
      <c r="CM62" s="1">
        <v>0.05</v>
      </c>
      <c r="CN62" s="1">
        <v>4.9999999999999996E-2</v>
      </c>
      <c r="CO62" s="1">
        <v>4.9999999999999996E-2</v>
      </c>
      <c r="CP62" s="1">
        <v>4.9999999999999996E-2</v>
      </c>
      <c r="CQ62" s="1">
        <v>4.9999999999999996E-2</v>
      </c>
      <c r="CR62" s="1">
        <v>0.05</v>
      </c>
      <c r="CS62" s="1">
        <v>0.05</v>
      </c>
      <c r="CT62" s="1">
        <v>0.05</v>
      </c>
      <c r="CU62" s="1">
        <v>0.05</v>
      </c>
      <c r="CV62" s="1">
        <v>0.05</v>
      </c>
      <c r="CW62" s="1">
        <v>0.05</v>
      </c>
      <c r="CX62" s="1">
        <v>0.05</v>
      </c>
      <c r="CY62" s="1">
        <v>0.05</v>
      </c>
      <c r="CZ62" s="1">
        <v>0</v>
      </c>
      <c r="DA62" s="1">
        <v>0</v>
      </c>
      <c r="DB62" s="1">
        <v>0</v>
      </c>
      <c r="DC62" s="1">
        <v>0</v>
      </c>
      <c r="DD62" s="1">
        <v>0</v>
      </c>
      <c r="DE62" s="1">
        <v>0</v>
      </c>
      <c r="DF62" s="1">
        <v>0</v>
      </c>
      <c r="DG62" s="1">
        <v>0</v>
      </c>
      <c r="DH62" s="1">
        <v>0</v>
      </c>
      <c r="DI62" s="1">
        <v>0</v>
      </c>
      <c r="DJ62" s="1">
        <v>0</v>
      </c>
      <c r="DK62" s="1">
        <v>0</v>
      </c>
      <c r="DL62" s="1">
        <v>0</v>
      </c>
      <c r="DM62" s="1">
        <v>0</v>
      </c>
      <c r="DN62" s="1">
        <v>0</v>
      </c>
      <c r="DO62" s="1">
        <v>0</v>
      </c>
      <c r="DP62" s="1">
        <v>0</v>
      </c>
      <c r="DQ62" s="1">
        <v>0</v>
      </c>
      <c r="DR62" s="1">
        <v>0</v>
      </c>
      <c r="DS62" s="1">
        <v>0</v>
      </c>
    </row>
    <row r="63" spans="1:123" x14ac:dyDescent="0.35">
      <c r="A63" t="s">
        <v>7</v>
      </c>
      <c r="B63" s="1">
        <v>0</v>
      </c>
      <c r="C63" s="1">
        <v>1</v>
      </c>
      <c r="D63" s="1">
        <v>0.80946456642511022</v>
      </c>
      <c r="E63" s="1">
        <v>0.80946456642511022</v>
      </c>
      <c r="F63" s="1">
        <v>0.80946456642511022</v>
      </c>
      <c r="G63" s="1">
        <v>0.80946456642511022</v>
      </c>
      <c r="H63" s="1">
        <v>0.81504453161047918</v>
      </c>
      <c r="I63" s="1">
        <v>0.81504453161047918</v>
      </c>
      <c r="J63" s="1">
        <v>0.81504453161047918</v>
      </c>
      <c r="K63" s="1">
        <v>0.81504453161047918</v>
      </c>
      <c r="L63" s="1">
        <v>0.82040916535778396</v>
      </c>
      <c r="M63" s="1">
        <v>0.82040916535778396</v>
      </c>
      <c r="N63" s="1">
        <v>0.82040916535778396</v>
      </c>
      <c r="O63" s="1">
        <v>0.82040916535778396</v>
      </c>
      <c r="P63" s="1">
        <v>0.82556970349487391</v>
      </c>
      <c r="Q63" s="1">
        <v>0.82556970349487391</v>
      </c>
      <c r="R63" s="1">
        <v>0.82556970349487391</v>
      </c>
      <c r="S63" s="1">
        <v>0.82556970349487391</v>
      </c>
      <c r="T63" s="1">
        <v>0.83053661999612116</v>
      </c>
      <c r="U63" s="1">
        <v>0.83053661999612116</v>
      </c>
      <c r="V63" s="1">
        <v>0.83053661999612116</v>
      </c>
      <c r="W63" s="1">
        <v>0.83053661999612116</v>
      </c>
      <c r="X63" s="1">
        <v>0.95</v>
      </c>
      <c r="Y63" s="1">
        <v>0.95</v>
      </c>
      <c r="Z63" s="1">
        <v>0.95</v>
      </c>
      <c r="AA63" s="1">
        <v>0.95</v>
      </c>
      <c r="AB63" s="1">
        <v>0.95</v>
      </c>
      <c r="AC63" s="1">
        <v>0.95</v>
      </c>
      <c r="AD63" s="1">
        <v>0.95</v>
      </c>
      <c r="AE63" s="1">
        <v>0.95</v>
      </c>
      <c r="AF63" s="1">
        <v>0.95</v>
      </c>
      <c r="AG63" s="1">
        <v>0.95</v>
      </c>
      <c r="AH63" s="1">
        <v>0.95</v>
      </c>
      <c r="AI63" s="1">
        <v>0.95</v>
      </c>
      <c r="AJ63" s="1">
        <v>0.95</v>
      </c>
      <c r="AK63" s="1">
        <v>0.95</v>
      </c>
      <c r="AL63" s="1">
        <v>0.95</v>
      </c>
      <c r="AM63" s="1">
        <v>0.95</v>
      </c>
      <c r="AN63" s="1">
        <v>0.95</v>
      </c>
      <c r="AO63" s="1">
        <v>0.95</v>
      </c>
      <c r="AP63" s="1">
        <v>0.95</v>
      </c>
      <c r="AQ63" s="1">
        <v>0.95</v>
      </c>
      <c r="AR63" s="1">
        <v>0.95</v>
      </c>
      <c r="AS63" s="1">
        <v>0.95</v>
      </c>
      <c r="AT63" s="1">
        <v>0.95</v>
      </c>
      <c r="AU63" s="1">
        <v>0.95</v>
      </c>
      <c r="AV63" s="1">
        <v>0.95</v>
      </c>
      <c r="AW63" s="1">
        <v>0.95</v>
      </c>
      <c r="AX63" s="1">
        <v>0.95</v>
      </c>
      <c r="AY63" s="1">
        <v>0.95</v>
      </c>
      <c r="AZ63" s="1">
        <v>0.95</v>
      </c>
      <c r="BA63" s="1">
        <v>0.95</v>
      </c>
      <c r="BB63" s="1">
        <v>0.95</v>
      </c>
      <c r="BC63" s="1">
        <v>0.95</v>
      </c>
      <c r="BD63" s="1">
        <v>0.95</v>
      </c>
      <c r="BE63" s="1">
        <v>0.95</v>
      </c>
      <c r="BF63" s="1">
        <v>0.95</v>
      </c>
      <c r="BG63" s="1">
        <v>0.95</v>
      </c>
      <c r="BH63" s="1">
        <v>0.95</v>
      </c>
      <c r="BI63" s="1">
        <v>0.95</v>
      </c>
      <c r="BJ63" s="1">
        <v>0.95</v>
      </c>
      <c r="BK63" s="1">
        <v>0.95</v>
      </c>
      <c r="BL63" s="1">
        <v>0.95</v>
      </c>
      <c r="BM63" s="1">
        <v>0.95</v>
      </c>
      <c r="BN63" s="1">
        <v>0.95</v>
      </c>
      <c r="BO63" s="1">
        <v>0.95</v>
      </c>
      <c r="BP63" s="1">
        <v>0.95</v>
      </c>
      <c r="BQ63" s="1">
        <v>0.95</v>
      </c>
      <c r="BR63" s="1">
        <v>0.95</v>
      </c>
      <c r="BS63" s="1">
        <v>0.95</v>
      </c>
      <c r="BT63" s="1">
        <v>0.95</v>
      </c>
      <c r="BU63" s="1">
        <v>0.95</v>
      </c>
      <c r="BV63" s="1">
        <v>0.95</v>
      </c>
      <c r="BW63" s="1">
        <v>0.95</v>
      </c>
      <c r="BX63" s="1">
        <v>0.95</v>
      </c>
      <c r="BY63" s="1">
        <v>0.95</v>
      </c>
      <c r="BZ63" s="1">
        <v>0.95</v>
      </c>
      <c r="CA63" s="1">
        <v>0.95</v>
      </c>
      <c r="CB63" s="1">
        <v>0.95</v>
      </c>
      <c r="CC63" s="1">
        <v>0.95</v>
      </c>
      <c r="CD63" s="1">
        <v>0.95</v>
      </c>
      <c r="CE63" s="1">
        <v>0.95</v>
      </c>
      <c r="CF63" s="1">
        <v>0.95</v>
      </c>
      <c r="CG63" s="1">
        <v>0.95</v>
      </c>
      <c r="CH63" s="1">
        <v>0.95</v>
      </c>
      <c r="CI63" s="1">
        <v>0.95</v>
      </c>
      <c r="CJ63" s="1">
        <v>0.95</v>
      </c>
      <c r="CK63" s="1">
        <v>0.95</v>
      </c>
      <c r="CL63" s="1">
        <v>0.95</v>
      </c>
      <c r="CM63" s="1">
        <v>0.95</v>
      </c>
      <c r="CN63" s="1">
        <v>0.95</v>
      </c>
      <c r="CO63" s="1">
        <v>0.95</v>
      </c>
      <c r="CP63" s="1">
        <v>0.95</v>
      </c>
      <c r="CQ63" s="1">
        <v>0.95</v>
      </c>
      <c r="CR63" s="1">
        <v>0.95</v>
      </c>
      <c r="CS63" s="1">
        <v>0.95</v>
      </c>
      <c r="CT63" s="1">
        <v>0.95</v>
      </c>
      <c r="CU63" s="1">
        <v>0.95</v>
      </c>
      <c r="CV63" s="1">
        <v>0.95</v>
      </c>
      <c r="CW63" s="1">
        <v>0.95</v>
      </c>
      <c r="CX63" s="1">
        <v>0.95</v>
      </c>
      <c r="CY63" s="1">
        <v>0.95</v>
      </c>
      <c r="CZ63" s="1">
        <v>1</v>
      </c>
      <c r="DA63" s="1">
        <v>1</v>
      </c>
      <c r="DB63" s="1">
        <v>1</v>
      </c>
      <c r="DC63" s="1">
        <v>1</v>
      </c>
      <c r="DD63" s="1">
        <v>1</v>
      </c>
      <c r="DE63" s="1">
        <v>1</v>
      </c>
      <c r="DF63" s="1">
        <v>1</v>
      </c>
      <c r="DG63" s="1">
        <v>1</v>
      </c>
      <c r="DH63" s="1">
        <v>1</v>
      </c>
      <c r="DI63" s="1">
        <v>1</v>
      </c>
      <c r="DJ63" s="1">
        <v>1</v>
      </c>
      <c r="DK63" s="1">
        <v>1</v>
      </c>
      <c r="DL63" s="1">
        <v>1</v>
      </c>
      <c r="DM63" s="1">
        <v>1</v>
      </c>
      <c r="DN63" s="1">
        <v>1</v>
      </c>
      <c r="DO63" s="1">
        <v>1</v>
      </c>
      <c r="DP63" s="1">
        <v>1</v>
      </c>
      <c r="DQ63" s="1">
        <v>1</v>
      </c>
      <c r="DR63" s="1">
        <v>1</v>
      </c>
      <c r="DS63" s="1">
        <v>1</v>
      </c>
    </row>
    <row r="64" spans="1:123" x14ac:dyDescent="0.35"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</row>
    <row r="65" spans="1:123" x14ac:dyDescent="0.35">
      <c r="A65" s="40" t="s">
        <v>282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41"/>
      <c r="CA65" s="41"/>
      <c r="CB65" s="41"/>
      <c r="CC65" s="41"/>
      <c r="CD65" s="41"/>
      <c r="CE65" s="41"/>
      <c r="CF65" s="41"/>
      <c r="CG65" s="41"/>
      <c r="CH65" s="41"/>
      <c r="CI65" s="41"/>
      <c r="CJ65" s="41"/>
      <c r="CK65" s="41"/>
      <c r="CL65" s="41"/>
      <c r="CM65" s="41"/>
      <c r="CN65" s="41"/>
      <c r="CO65" s="41"/>
      <c r="CP65" s="41"/>
      <c r="CQ65" s="41"/>
      <c r="CR65" s="41"/>
      <c r="CS65" s="41"/>
      <c r="CT65" s="41"/>
      <c r="CU65" s="41"/>
      <c r="CV65" s="41"/>
      <c r="CW65" s="41"/>
      <c r="CX65" s="41"/>
      <c r="CY65" s="41"/>
      <c r="CZ65" s="41"/>
      <c r="DA65" s="41"/>
      <c r="DB65" s="41"/>
      <c r="DC65" s="41"/>
      <c r="DD65" s="41"/>
      <c r="DE65" s="41"/>
      <c r="DF65" s="41"/>
      <c r="DG65" s="41"/>
      <c r="DH65" s="41"/>
      <c r="DI65" s="41"/>
      <c r="DJ65" s="41"/>
      <c r="DK65" s="41"/>
      <c r="DL65" s="41"/>
      <c r="DM65" s="41"/>
      <c r="DN65" s="41"/>
      <c r="DO65" s="41"/>
      <c r="DP65" s="41"/>
      <c r="DQ65" s="41"/>
      <c r="DR65" s="41"/>
      <c r="DS65" s="41"/>
    </row>
    <row r="66" spans="1:123" x14ac:dyDescent="0.35">
      <c r="A66" s="43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4"/>
      <c r="CA66" s="44"/>
      <c r="CB66" s="44"/>
      <c r="CC66" s="44"/>
      <c r="CD66" s="44"/>
      <c r="CE66" s="44"/>
      <c r="CF66" s="44"/>
      <c r="CG66" s="44"/>
      <c r="CH66" s="44"/>
      <c r="CI66" s="44"/>
      <c r="CJ66" s="44"/>
      <c r="CK66" s="44"/>
      <c r="CL66" s="44"/>
      <c r="CM66" s="44"/>
      <c r="CN66" s="44"/>
      <c r="CO66" s="44"/>
      <c r="CP66" s="44"/>
      <c r="CQ66" s="44"/>
      <c r="CR66" s="44"/>
      <c r="CS66" s="44"/>
      <c r="CT66" s="44"/>
      <c r="CU66" s="44"/>
      <c r="CV66" s="44"/>
      <c r="CW66" s="44"/>
      <c r="CX66" s="44"/>
      <c r="CY66" s="44"/>
      <c r="CZ66" s="44"/>
      <c r="DA66" s="44"/>
      <c r="DB66" s="44"/>
      <c r="DC66" s="44"/>
      <c r="DD66" s="44"/>
      <c r="DE66" s="44"/>
      <c r="DF66" s="44"/>
      <c r="DG66" s="44"/>
      <c r="DH66" s="44"/>
      <c r="DI66" s="44"/>
      <c r="DJ66" s="44"/>
      <c r="DK66" s="44"/>
      <c r="DL66" s="44"/>
      <c r="DM66" s="44"/>
      <c r="DN66" s="44"/>
      <c r="DO66" s="44"/>
      <c r="DP66" s="44"/>
      <c r="DQ66" s="44"/>
      <c r="DR66" s="44"/>
      <c r="DS66" s="44"/>
    </row>
    <row r="67" spans="1:123" x14ac:dyDescent="0.35">
      <c r="A67" s="45" t="s">
        <v>283</v>
      </c>
      <c r="B67" s="31"/>
      <c r="C67" s="31"/>
      <c r="D67" s="31"/>
      <c r="E67" s="31"/>
      <c r="F67" s="31"/>
      <c r="G67" s="31"/>
      <c r="H67" s="31"/>
      <c r="I67" s="46"/>
      <c r="J67" s="46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</row>
    <row r="68" spans="1:123" x14ac:dyDescent="0.35">
      <c r="A68" s="31"/>
      <c r="B68" s="31"/>
      <c r="C68" s="31"/>
      <c r="D68" s="31"/>
      <c r="E68" s="31"/>
      <c r="F68" s="31"/>
      <c r="G68" s="31"/>
      <c r="H68" s="31"/>
      <c r="I68" s="46"/>
      <c r="J68" s="46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</row>
    <row r="69" spans="1:123" x14ac:dyDescent="0.35">
      <c r="A69" s="31" t="s">
        <v>246</v>
      </c>
      <c r="B69" s="47">
        <v>0</v>
      </c>
      <c r="C69" s="47">
        <v>907461.23500799993</v>
      </c>
      <c r="D69" s="47">
        <v>907461.23500799993</v>
      </c>
      <c r="E69" s="47">
        <v>254446.41362082734</v>
      </c>
      <c r="F69" s="47">
        <v>0</v>
      </c>
      <c r="G69" s="47">
        <v>0</v>
      </c>
      <c r="H69" s="47">
        <v>0</v>
      </c>
      <c r="I69" s="48">
        <v>0</v>
      </c>
      <c r="J69" s="48">
        <v>0</v>
      </c>
      <c r="K69" s="47">
        <v>0</v>
      </c>
      <c r="L69" s="47">
        <v>0</v>
      </c>
      <c r="M69" s="47">
        <v>0</v>
      </c>
      <c r="N69" s="47">
        <v>0</v>
      </c>
      <c r="O69" s="47">
        <v>0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47">
        <v>0</v>
      </c>
      <c r="W69" s="47">
        <v>0</v>
      </c>
      <c r="X69" s="47">
        <v>0</v>
      </c>
      <c r="Y69" s="47">
        <v>0</v>
      </c>
      <c r="Z69" s="47">
        <v>0</v>
      </c>
      <c r="AA69" s="47">
        <v>0</v>
      </c>
      <c r="AB69" s="47">
        <v>0</v>
      </c>
      <c r="AC69" s="47">
        <v>0</v>
      </c>
      <c r="AD69" s="47">
        <v>0</v>
      </c>
      <c r="AE69" s="47">
        <v>0</v>
      </c>
      <c r="AF69" s="47">
        <v>0</v>
      </c>
      <c r="AG69" s="47">
        <v>0</v>
      </c>
      <c r="AH69" s="47">
        <v>0</v>
      </c>
      <c r="AI69" s="47">
        <v>0</v>
      </c>
      <c r="AJ69" s="47">
        <v>0</v>
      </c>
      <c r="AK69" s="47">
        <v>0</v>
      </c>
      <c r="AL69" s="47">
        <v>0</v>
      </c>
      <c r="AM69" s="47">
        <v>0</v>
      </c>
      <c r="AN69" s="47">
        <v>0</v>
      </c>
      <c r="AO69" s="47">
        <v>0</v>
      </c>
      <c r="AP69" s="47">
        <v>0</v>
      </c>
      <c r="AQ69" s="47">
        <v>0</v>
      </c>
      <c r="AR69" s="47">
        <v>0</v>
      </c>
      <c r="AS69" s="47">
        <v>0</v>
      </c>
      <c r="AT69" s="47">
        <v>0</v>
      </c>
      <c r="AU69" s="47">
        <v>0</v>
      </c>
      <c r="AV69" s="47">
        <v>0</v>
      </c>
      <c r="AW69" s="47">
        <v>0</v>
      </c>
      <c r="AX69" s="47">
        <v>0</v>
      </c>
      <c r="AY69" s="47">
        <v>0</v>
      </c>
      <c r="AZ69" s="47">
        <v>0</v>
      </c>
      <c r="BA69" s="47">
        <v>0</v>
      </c>
      <c r="BB69" s="47">
        <v>0</v>
      </c>
      <c r="BC69" s="47">
        <v>0</v>
      </c>
      <c r="BD69" s="47">
        <v>0</v>
      </c>
      <c r="BE69" s="47">
        <v>0</v>
      </c>
      <c r="BF69" s="47">
        <v>0</v>
      </c>
      <c r="BG69" s="47">
        <v>0</v>
      </c>
      <c r="BH69" s="47">
        <v>0</v>
      </c>
      <c r="BI69" s="47">
        <v>0</v>
      </c>
      <c r="BJ69" s="47">
        <v>0</v>
      </c>
      <c r="BK69" s="47">
        <v>0</v>
      </c>
      <c r="BL69" s="47">
        <v>0</v>
      </c>
      <c r="BM69" s="47">
        <v>0</v>
      </c>
      <c r="BN69" s="47">
        <v>0</v>
      </c>
      <c r="BO69" s="47">
        <v>0</v>
      </c>
      <c r="BP69" s="47">
        <v>0</v>
      </c>
      <c r="BQ69" s="47">
        <v>0</v>
      </c>
      <c r="BR69" s="47">
        <v>0</v>
      </c>
      <c r="BS69" s="47">
        <v>0</v>
      </c>
      <c r="BT69" s="47">
        <v>0</v>
      </c>
      <c r="BU69" s="47">
        <v>0</v>
      </c>
      <c r="BV69" s="47">
        <v>0</v>
      </c>
      <c r="BW69" s="47">
        <v>0</v>
      </c>
      <c r="BX69" s="47">
        <v>0</v>
      </c>
      <c r="BY69" s="47">
        <v>0</v>
      </c>
      <c r="BZ69" s="47">
        <v>0</v>
      </c>
      <c r="CA69" s="47">
        <v>0</v>
      </c>
      <c r="CB69" s="47">
        <v>0</v>
      </c>
      <c r="CC69" s="47">
        <v>0</v>
      </c>
      <c r="CD69" s="47">
        <v>0</v>
      </c>
      <c r="CE69" s="47">
        <v>0</v>
      </c>
      <c r="CF69" s="47">
        <v>0</v>
      </c>
      <c r="CG69" s="47">
        <v>0</v>
      </c>
      <c r="CH69" s="47">
        <v>0</v>
      </c>
      <c r="CI69" s="47">
        <v>0</v>
      </c>
      <c r="CJ69" s="47">
        <v>0</v>
      </c>
      <c r="CK69" s="47">
        <v>0</v>
      </c>
      <c r="CL69" s="47">
        <v>0</v>
      </c>
      <c r="CM69" s="47">
        <v>0</v>
      </c>
      <c r="CN69" s="47">
        <v>0</v>
      </c>
      <c r="CO69" s="47">
        <v>0</v>
      </c>
      <c r="CP69" s="47">
        <v>0</v>
      </c>
      <c r="CQ69" s="47">
        <v>0</v>
      </c>
      <c r="CR69" s="47">
        <v>0</v>
      </c>
      <c r="CS69" s="47">
        <v>0</v>
      </c>
      <c r="CT69" s="47">
        <v>0</v>
      </c>
      <c r="CU69" s="47">
        <v>0</v>
      </c>
      <c r="CV69" s="47">
        <v>0</v>
      </c>
      <c r="CW69" s="47">
        <v>0</v>
      </c>
      <c r="CX69" s="47">
        <v>0</v>
      </c>
      <c r="CY69" s="47">
        <v>0</v>
      </c>
      <c r="CZ69" s="47">
        <v>0</v>
      </c>
      <c r="DA69" s="47">
        <v>0</v>
      </c>
      <c r="DB69" s="47">
        <v>0</v>
      </c>
      <c r="DC69" s="47">
        <v>0</v>
      </c>
      <c r="DD69" s="47">
        <v>0</v>
      </c>
      <c r="DE69" s="47">
        <v>0</v>
      </c>
      <c r="DF69" s="47">
        <v>0</v>
      </c>
      <c r="DG69" s="47">
        <v>0</v>
      </c>
      <c r="DH69" s="47">
        <v>0</v>
      </c>
      <c r="DI69" s="47">
        <v>0</v>
      </c>
      <c r="DJ69" s="47">
        <v>0</v>
      </c>
      <c r="DK69" s="47">
        <v>0</v>
      </c>
      <c r="DL69" s="47">
        <v>0</v>
      </c>
      <c r="DM69" s="47">
        <v>0</v>
      </c>
      <c r="DN69" s="47">
        <v>0</v>
      </c>
      <c r="DO69" s="47">
        <v>0</v>
      </c>
      <c r="DP69" s="47">
        <v>0</v>
      </c>
      <c r="DQ69" s="47">
        <v>0</v>
      </c>
      <c r="DR69" s="47">
        <v>0</v>
      </c>
      <c r="DS69" s="47">
        <v>0</v>
      </c>
    </row>
    <row r="70" spans="1:123" x14ac:dyDescent="0.35">
      <c r="A70" s="31" t="s">
        <v>247</v>
      </c>
      <c r="B70" s="47">
        <v>907461.23500799993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  <c r="H70" s="47">
        <v>0</v>
      </c>
      <c r="I70" s="47">
        <v>0</v>
      </c>
      <c r="J70" s="47">
        <v>0</v>
      </c>
      <c r="K70" s="47">
        <v>0</v>
      </c>
      <c r="L70" s="47">
        <v>0</v>
      </c>
      <c r="M70" s="47">
        <v>0</v>
      </c>
      <c r="N70" s="47">
        <v>0</v>
      </c>
      <c r="O70" s="47">
        <v>0</v>
      </c>
      <c r="P70" s="47">
        <v>0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47">
        <v>0</v>
      </c>
      <c r="X70" s="47">
        <v>0</v>
      </c>
      <c r="Y70" s="47">
        <v>0</v>
      </c>
      <c r="Z70" s="47">
        <v>0</v>
      </c>
      <c r="AA70" s="47">
        <v>0</v>
      </c>
      <c r="AB70" s="47">
        <v>0</v>
      </c>
      <c r="AC70" s="47">
        <v>0</v>
      </c>
      <c r="AD70" s="47">
        <v>0</v>
      </c>
      <c r="AE70" s="47">
        <v>0</v>
      </c>
      <c r="AF70" s="47">
        <v>0</v>
      </c>
      <c r="AG70" s="47">
        <v>0</v>
      </c>
      <c r="AH70" s="47">
        <v>0</v>
      </c>
      <c r="AI70" s="47">
        <v>0</v>
      </c>
      <c r="AJ70" s="47">
        <v>0</v>
      </c>
      <c r="AK70" s="47">
        <v>0</v>
      </c>
      <c r="AL70" s="47">
        <v>0</v>
      </c>
      <c r="AM70" s="47">
        <v>0</v>
      </c>
      <c r="AN70" s="47">
        <v>0</v>
      </c>
      <c r="AO70" s="47">
        <v>0</v>
      </c>
      <c r="AP70" s="47">
        <v>0</v>
      </c>
      <c r="AQ70" s="47">
        <v>0</v>
      </c>
      <c r="AR70" s="47">
        <v>0</v>
      </c>
      <c r="AS70" s="47">
        <v>0</v>
      </c>
      <c r="AT70" s="47">
        <v>0</v>
      </c>
      <c r="AU70" s="47">
        <v>0</v>
      </c>
      <c r="AV70" s="47">
        <v>0</v>
      </c>
      <c r="AW70" s="47">
        <v>0</v>
      </c>
      <c r="AX70" s="47">
        <v>0</v>
      </c>
      <c r="AY70" s="47">
        <v>0</v>
      </c>
      <c r="AZ70" s="47">
        <v>0</v>
      </c>
      <c r="BA70" s="47">
        <v>0</v>
      </c>
      <c r="BB70" s="47">
        <v>0</v>
      </c>
      <c r="BC70" s="47">
        <v>0</v>
      </c>
      <c r="BD70" s="47">
        <v>0</v>
      </c>
      <c r="BE70" s="47">
        <v>0</v>
      </c>
      <c r="BF70" s="47">
        <v>0</v>
      </c>
      <c r="BG70" s="47">
        <v>0</v>
      </c>
      <c r="BH70" s="47">
        <v>0</v>
      </c>
      <c r="BI70" s="47">
        <v>0</v>
      </c>
      <c r="BJ70" s="47">
        <v>0</v>
      </c>
      <c r="BK70" s="47">
        <v>0</v>
      </c>
      <c r="BL70" s="47">
        <v>0</v>
      </c>
      <c r="BM70" s="47">
        <v>0</v>
      </c>
      <c r="BN70" s="47">
        <v>0</v>
      </c>
      <c r="BO70" s="47">
        <v>0</v>
      </c>
      <c r="BP70" s="47">
        <v>0</v>
      </c>
      <c r="BQ70" s="47">
        <v>0</v>
      </c>
      <c r="BR70" s="47">
        <v>0</v>
      </c>
      <c r="BS70" s="47">
        <v>0</v>
      </c>
      <c r="BT70" s="47">
        <v>0</v>
      </c>
      <c r="BU70" s="47">
        <v>0</v>
      </c>
      <c r="BV70" s="47">
        <v>0</v>
      </c>
      <c r="BW70" s="47">
        <v>0</v>
      </c>
      <c r="BX70" s="47">
        <v>0</v>
      </c>
      <c r="BY70" s="47">
        <v>0</v>
      </c>
      <c r="BZ70" s="47">
        <v>0</v>
      </c>
      <c r="CA70" s="47">
        <v>0</v>
      </c>
      <c r="CB70" s="47">
        <v>0</v>
      </c>
      <c r="CC70" s="47">
        <v>0</v>
      </c>
      <c r="CD70" s="47">
        <v>0</v>
      </c>
      <c r="CE70" s="47">
        <v>0</v>
      </c>
      <c r="CF70" s="47">
        <v>0</v>
      </c>
      <c r="CG70" s="47">
        <v>0</v>
      </c>
      <c r="CH70" s="47">
        <v>0</v>
      </c>
      <c r="CI70" s="47">
        <v>0</v>
      </c>
      <c r="CJ70" s="47">
        <v>0</v>
      </c>
      <c r="CK70" s="47">
        <v>0</v>
      </c>
      <c r="CL70" s="47">
        <v>0</v>
      </c>
      <c r="CM70" s="47">
        <v>0</v>
      </c>
      <c r="CN70" s="47">
        <v>0</v>
      </c>
      <c r="CO70" s="47">
        <v>0</v>
      </c>
      <c r="CP70" s="47">
        <v>0</v>
      </c>
      <c r="CQ70" s="47">
        <v>0</v>
      </c>
      <c r="CR70" s="47">
        <v>0</v>
      </c>
      <c r="CS70" s="47">
        <v>0</v>
      </c>
      <c r="CT70" s="47">
        <v>0</v>
      </c>
      <c r="CU70" s="47">
        <v>0</v>
      </c>
      <c r="CV70" s="47">
        <v>0</v>
      </c>
      <c r="CW70" s="47">
        <v>0</v>
      </c>
      <c r="CX70" s="47">
        <v>0</v>
      </c>
      <c r="CY70" s="47">
        <v>0</v>
      </c>
      <c r="CZ70" s="47">
        <v>0</v>
      </c>
      <c r="DA70" s="47">
        <v>0</v>
      </c>
      <c r="DB70" s="47">
        <v>0</v>
      </c>
      <c r="DC70" s="47">
        <v>0</v>
      </c>
      <c r="DD70" s="47">
        <v>0</v>
      </c>
      <c r="DE70" s="47">
        <v>0</v>
      </c>
      <c r="DF70" s="47">
        <v>0</v>
      </c>
      <c r="DG70" s="47">
        <v>0</v>
      </c>
      <c r="DH70" s="47">
        <v>0</v>
      </c>
      <c r="DI70" s="47">
        <v>0</v>
      </c>
      <c r="DJ70" s="47">
        <v>0</v>
      </c>
      <c r="DK70" s="47">
        <v>0</v>
      </c>
      <c r="DL70" s="47">
        <v>0</v>
      </c>
      <c r="DM70" s="47">
        <v>0</v>
      </c>
      <c r="DN70" s="47">
        <v>0</v>
      </c>
      <c r="DO70" s="47">
        <v>0</v>
      </c>
      <c r="DP70" s="47">
        <v>0</v>
      </c>
      <c r="DQ70" s="47">
        <v>0</v>
      </c>
      <c r="DR70" s="47">
        <v>0</v>
      </c>
      <c r="DS70" s="47">
        <v>0</v>
      </c>
    </row>
    <row r="71" spans="1:123" x14ac:dyDescent="0.35">
      <c r="A71" s="31" t="s">
        <v>248</v>
      </c>
      <c r="B71" s="47">
        <v>0</v>
      </c>
      <c r="C71" s="47">
        <v>0</v>
      </c>
      <c r="D71" s="47">
        <v>-350932.27447574999</v>
      </c>
      <c r="E71" s="47">
        <v>0</v>
      </c>
      <c r="F71" s="47">
        <v>0</v>
      </c>
      <c r="G71" s="47">
        <v>0</v>
      </c>
      <c r="H71" s="47">
        <v>0</v>
      </c>
      <c r="I71" s="47">
        <v>0</v>
      </c>
      <c r="J71" s="47">
        <v>0</v>
      </c>
      <c r="K71" s="47">
        <v>0</v>
      </c>
      <c r="L71" s="47">
        <v>0</v>
      </c>
      <c r="M71" s="47">
        <v>0</v>
      </c>
      <c r="N71" s="47">
        <v>0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47">
        <v>0</v>
      </c>
      <c r="Y71" s="47">
        <v>0</v>
      </c>
      <c r="Z71" s="47">
        <v>0</v>
      </c>
      <c r="AA71" s="47">
        <v>0</v>
      </c>
      <c r="AB71" s="47">
        <v>0</v>
      </c>
      <c r="AC71" s="47">
        <v>0</v>
      </c>
      <c r="AD71" s="47">
        <v>0</v>
      </c>
      <c r="AE71" s="47">
        <v>0</v>
      </c>
      <c r="AF71" s="47">
        <v>0</v>
      </c>
      <c r="AG71" s="47">
        <v>0</v>
      </c>
      <c r="AH71" s="47">
        <v>0</v>
      </c>
      <c r="AI71" s="47">
        <v>0</v>
      </c>
      <c r="AJ71" s="47">
        <v>0</v>
      </c>
      <c r="AK71" s="47">
        <v>0</v>
      </c>
      <c r="AL71" s="47">
        <v>0</v>
      </c>
      <c r="AM71" s="47">
        <v>0</v>
      </c>
      <c r="AN71" s="47">
        <v>0</v>
      </c>
      <c r="AO71" s="47">
        <v>0</v>
      </c>
      <c r="AP71" s="47">
        <v>0</v>
      </c>
      <c r="AQ71" s="47">
        <v>0</v>
      </c>
      <c r="AR71" s="47">
        <v>0</v>
      </c>
      <c r="AS71" s="47">
        <v>0</v>
      </c>
      <c r="AT71" s="47">
        <v>0</v>
      </c>
      <c r="AU71" s="47">
        <v>0</v>
      </c>
      <c r="AV71" s="47">
        <v>0</v>
      </c>
      <c r="AW71" s="47">
        <v>0</v>
      </c>
      <c r="AX71" s="47">
        <v>0</v>
      </c>
      <c r="AY71" s="47">
        <v>0</v>
      </c>
      <c r="AZ71" s="47">
        <v>0</v>
      </c>
      <c r="BA71" s="47">
        <v>0</v>
      </c>
      <c r="BB71" s="47">
        <v>0</v>
      </c>
      <c r="BC71" s="47">
        <v>0</v>
      </c>
      <c r="BD71" s="47">
        <v>0</v>
      </c>
      <c r="BE71" s="47">
        <v>0</v>
      </c>
      <c r="BF71" s="47">
        <v>0</v>
      </c>
      <c r="BG71" s="47">
        <v>0</v>
      </c>
      <c r="BH71" s="47">
        <v>0</v>
      </c>
      <c r="BI71" s="47">
        <v>0</v>
      </c>
      <c r="BJ71" s="47">
        <v>0</v>
      </c>
      <c r="BK71" s="47">
        <v>0</v>
      </c>
      <c r="BL71" s="47">
        <v>0</v>
      </c>
      <c r="BM71" s="47">
        <v>0</v>
      </c>
      <c r="BN71" s="47">
        <v>0</v>
      </c>
      <c r="BO71" s="47">
        <v>0</v>
      </c>
      <c r="BP71" s="47">
        <v>0</v>
      </c>
      <c r="BQ71" s="47">
        <v>0</v>
      </c>
      <c r="BR71" s="47">
        <v>0</v>
      </c>
      <c r="BS71" s="47">
        <v>0</v>
      </c>
      <c r="BT71" s="47">
        <v>0</v>
      </c>
      <c r="BU71" s="47">
        <v>0</v>
      </c>
      <c r="BV71" s="47">
        <v>0</v>
      </c>
      <c r="BW71" s="47">
        <v>0</v>
      </c>
      <c r="BX71" s="47">
        <v>0</v>
      </c>
      <c r="BY71" s="47">
        <v>0</v>
      </c>
      <c r="BZ71" s="47">
        <v>0</v>
      </c>
      <c r="CA71" s="47">
        <v>0</v>
      </c>
      <c r="CB71" s="47">
        <v>0</v>
      </c>
      <c r="CC71" s="47">
        <v>0</v>
      </c>
      <c r="CD71" s="47">
        <v>0</v>
      </c>
      <c r="CE71" s="47">
        <v>0</v>
      </c>
      <c r="CF71" s="47">
        <v>0</v>
      </c>
      <c r="CG71" s="47">
        <v>0</v>
      </c>
      <c r="CH71" s="47">
        <v>0</v>
      </c>
      <c r="CI71" s="47">
        <v>0</v>
      </c>
      <c r="CJ71" s="47">
        <v>0</v>
      </c>
      <c r="CK71" s="47">
        <v>0</v>
      </c>
      <c r="CL71" s="47">
        <v>0</v>
      </c>
      <c r="CM71" s="47">
        <v>0</v>
      </c>
      <c r="CN71" s="47">
        <v>0</v>
      </c>
      <c r="CO71" s="47">
        <v>0</v>
      </c>
      <c r="CP71" s="47">
        <v>0</v>
      </c>
      <c r="CQ71" s="47">
        <v>0</v>
      </c>
      <c r="CR71" s="47">
        <v>0</v>
      </c>
      <c r="CS71" s="47">
        <v>0</v>
      </c>
      <c r="CT71" s="47">
        <v>0</v>
      </c>
      <c r="CU71" s="47">
        <v>0</v>
      </c>
      <c r="CV71" s="47">
        <v>0</v>
      </c>
      <c r="CW71" s="47">
        <v>0</v>
      </c>
      <c r="CX71" s="47">
        <v>0</v>
      </c>
      <c r="CY71" s="47">
        <v>0</v>
      </c>
      <c r="CZ71" s="47">
        <v>0</v>
      </c>
      <c r="DA71" s="47">
        <v>0</v>
      </c>
      <c r="DB71" s="47">
        <v>0</v>
      </c>
      <c r="DC71" s="47">
        <v>0</v>
      </c>
      <c r="DD71" s="47">
        <v>0</v>
      </c>
      <c r="DE71" s="47">
        <v>0</v>
      </c>
      <c r="DF71" s="47">
        <v>0</v>
      </c>
      <c r="DG71" s="47">
        <v>0</v>
      </c>
      <c r="DH71" s="47">
        <v>0</v>
      </c>
      <c r="DI71" s="47">
        <v>0</v>
      </c>
      <c r="DJ71" s="47">
        <v>0</v>
      </c>
      <c r="DK71" s="47">
        <v>0</v>
      </c>
      <c r="DL71" s="47">
        <v>0</v>
      </c>
      <c r="DM71" s="47">
        <v>0</v>
      </c>
      <c r="DN71" s="47">
        <v>0</v>
      </c>
      <c r="DO71" s="47">
        <v>0</v>
      </c>
      <c r="DP71" s="47">
        <v>0</v>
      </c>
      <c r="DQ71" s="47">
        <v>0</v>
      </c>
      <c r="DR71" s="47">
        <v>0</v>
      </c>
      <c r="DS71" s="47">
        <v>0</v>
      </c>
    </row>
    <row r="72" spans="1:123" x14ac:dyDescent="0.35">
      <c r="A72" s="31" t="s">
        <v>249</v>
      </c>
      <c r="B72" s="47">
        <v>0</v>
      </c>
      <c r="C72" s="47">
        <v>0</v>
      </c>
      <c r="D72" s="47">
        <v>-296978.07746450254</v>
      </c>
      <c r="E72" s="47">
        <v>-296978.07746450254</v>
      </c>
      <c r="F72" s="47">
        <v>-296978.07746450254</v>
      </c>
      <c r="G72" s="47">
        <v>-296978.07746450254</v>
      </c>
      <c r="H72" s="47">
        <v>-58944.362598391053</v>
      </c>
      <c r="I72" s="47">
        <v>-2976.9880100197502</v>
      </c>
      <c r="J72" s="47">
        <v>-2976.9880100197502</v>
      </c>
      <c r="K72" s="47">
        <v>-2976.9880100197502</v>
      </c>
      <c r="L72" s="47">
        <v>-1193.005277483395</v>
      </c>
      <c r="M72" s="47">
        <v>-1193.005277483395</v>
      </c>
      <c r="N72" s="47">
        <v>-1193.005277483395</v>
      </c>
      <c r="O72" s="47">
        <v>-1193.005277483395</v>
      </c>
      <c r="P72" s="47">
        <v>-105.30318383351278</v>
      </c>
      <c r="Q72" s="47">
        <v>-105.30318383351278</v>
      </c>
      <c r="R72" s="47">
        <v>-105.30318383351278</v>
      </c>
      <c r="S72" s="47">
        <v>-105.30318383351278</v>
      </c>
      <c r="T72" s="47">
        <v>-62.417761750553296</v>
      </c>
      <c r="U72" s="47">
        <v>-62.417761750553296</v>
      </c>
      <c r="V72" s="47">
        <v>-62.417761750553296</v>
      </c>
      <c r="W72" s="47">
        <v>-62.417761750553296</v>
      </c>
      <c r="X72" s="47">
        <v>765.5685404210659</v>
      </c>
      <c r="Y72" s="47">
        <v>765.5685404210659</v>
      </c>
      <c r="Z72" s="47">
        <v>765.5685404210659</v>
      </c>
      <c r="AA72" s="47">
        <v>765.5685404210659</v>
      </c>
      <c r="AB72" s="47">
        <v>1594.4297052031775</v>
      </c>
      <c r="AC72" s="47">
        <v>1594.4297052031775</v>
      </c>
      <c r="AD72" s="47">
        <v>1594.4297052031775</v>
      </c>
      <c r="AE72" s="47">
        <v>1594.4297052031775</v>
      </c>
      <c r="AF72" s="47">
        <v>1639.9400582009912</v>
      </c>
      <c r="AG72" s="47">
        <v>1639.9400582009912</v>
      </c>
      <c r="AH72" s="47">
        <v>1639.9400582009912</v>
      </c>
      <c r="AI72" s="47">
        <v>1639.9400582009912</v>
      </c>
      <c r="AJ72" s="47">
        <v>1686.360618258761</v>
      </c>
      <c r="AK72" s="47">
        <v>1686.360618258761</v>
      </c>
      <c r="AL72" s="47">
        <v>1686.360618258761</v>
      </c>
      <c r="AM72" s="47">
        <v>1686.360618258761</v>
      </c>
      <c r="AN72" s="47">
        <v>1733.7095895176863</v>
      </c>
      <c r="AO72" s="47">
        <v>1733.7095895176863</v>
      </c>
      <c r="AP72" s="47">
        <v>1733.7095895176863</v>
      </c>
      <c r="AQ72" s="47">
        <v>1733.7095895176863</v>
      </c>
      <c r="AR72" s="47">
        <v>1782.0055402017897</v>
      </c>
      <c r="AS72" s="47">
        <v>1782.0055402017897</v>
      </c>
      <c r="AT72" s="47">
        <v>1782.0055402017897</v>
      </c>
      <c r="AU72" s="47">
        <v>1782.0055402017897</v>
      </c>
      <c r="AV72" s="47">
        <v>1831.2674098995756</v>
      </c>
      <c r="AW72" s="47">
        <v>1831.2674098995756</v>
      </c>
      <c r="AX72" s="47">
        <v>1831.2674098995756</v>
      </c>
      <c r="AY72" s="47">
        <v>1831.2674098995756</v>
      </c>
      <c r="AZ72" s="47">
        <v>1881.5145169913174</v>
      </c>
      <c r="BA72" s="47">
        <v>1881.5145169913174</v>
      </c>
      <c r="BB72" s="47">
        <v>1881.5145169913174</v>
      </c>
      <c r="BC72" s="47">
        <v>1881.5145169913174</v>
      </c>
      <c r="BD72" s="47">
        <v>1932.7665662248939</v>
      </c>
      <c r="BE72" s="47">
        <v>1932.7665662248939</v>
      </c>
      <c r="BF72" s="47">
        <v>1932.7665662248939</v>
      </c>
      <c r="BG72" s="47">
        <v>1932.7665662248939</v>
      </c>
      <c r="BH72" s="47">
        <v>1985.0436564431418</v>
      </c>
      <c r="BI72" s="47">
        <v>1985.0436564431418</v>
      </c>
      <c r="BJ72" s="47">
        <v>1985.0436564431418</v>
      </c>
      <c r="BK72" s="47">
        <v>1985.0436564431418</v>
      </c>
      <c r="BL72" s="47">
        <v>2038.3662884657549</v>
      </c>
      <c r="BM72" s="47">
        <v>2038.3662884657549</v>
      </c>
      <c r="BN72" s="47">
        <v>2038.3662884657549</v>
      </c>
      <c r="BO72" s="47">
        <v>2038.3662884657549</v>
      </c>
      <c r="BP72" s="47">
        <v>2092.7553731288203</v>
      </c>
      <c r="BQ72" s="47">
        <v>2092.7553731288203</v>
      </c>
      <c r="BR72" s="47">
        <v>2092.7553731288203</v>
      </c>
      <c r="BS72" s="47">
        <v>2092.7553731288203</v>
      </c>
      <c r="BT72" s="47">
        <v>2148.2322394851458</v>
      </c>
      <c r="BU72" s="47">
        <v>2148.2322394851458</v>
      </c>
      <c r="BV72" s="47">
        <v>2148.2322394851458</v>
      </c>
      <c r="BW72" s="47">
        <v>2148.2322394851458</v>
      </c>
      <c r="BX72" s="47">
        <v>2204.8186431685986</v>
      </c>
      <c r="BY72" s="47">
        <v>2204.8186431685986</v>
      </c>
      <c r="BZ72" s="47">
        <v>2204.8186431685986</v>
      </c>
      <c r="CA72" s="47">
        <v>2204.8186431685986</v>
      </c>
      <c r="CB72" s="47">
        <v>2262.5367749257211</v>
      </c>
      <c r="CC72" s="47">
        <v>2262.5367749257211</v>
      </c>
      <c r="CD72" s="47">
        <v>2262.5367749257211</v>
      </c>
      <c r="CE72" s="47">
        <v>2262.5367749257211</v>
      </c>
      <c r="CF72" s="47">
        <v>2321.4092693179859</v>
      </c>
      <c r="CG72" s="47">
        <v>2321.4092693179859</v>
      </c>
      <c r="CH72" s="47">
        <v>2321.4092693179859</v>
      </c>
      <c r="CI72" s="47">
        <v>2321.4092693179859</v>
      </c>
      <c r="CJ72" s="47">
        <v>2381.4592135980952</v>
      </c>
      <c r="CK72" s="47">
        <v>2381.4592135980952</v>
      </c>
      <c r="CL72" s="47">
        <v>2381.4592135980952</v>
      </c>
      <c r="CM72" s="47">
        <v>2381.4592135980952</v>
      </c>
      <c r="CN72" s="47">
        <v>2442.7101567638069</v>
      </c>
      <c r="CO72" s="47">
        <v>2442.7101567638069</v>
      </c>
      <c r="CP72" s="47">
        <v>2442.7101567638069</v>
      </c>
      <c r="CQ72" s="47">
        <v>2442.7101567638069</v>
      </c>
      <c r="CR72" s="47">
        <v>2505.1861187928334</v>
      </c>
      <c r="CS72" s="47">
        <v>2505.1861187928334</v>
      </c>
      <c r="CT72" s="47">
        <v>2505.1861187928334</v>
      </c>
      <c r="CU72" s="47">
        <v>2505.1861187928334</v>
      </c>
      <c r="CV72" s="47">
        <v>2568.9116000624404</v>
      </c>
      <c r="CW72" s="47">
        <v>2568.9116000624404</v>
      </c>
      <c r="CX72" s="47">
        <v>2568.9116000624404</v>
      </c>
      <c r="CY72" s="47">
        <v>2568.9116000624404</v>
      </c>
      <c r="CZ72" s="47">
        <v>0</v>
      </c>
      <c r="DA72" s="47">
        <v>0</v>
      </c>
      <c r="DB72" s="47">
        <v>0</v>
      </c>
      <c r="DC72" s="47">
        <v>0</v>
      </c>
      <c r="DD72" s="47">
        <v>0</v>
      </c>
      <c r="DE72" s="47">
        <v>0</v>
      </c>
      <c r="DF72" s="47">
        <v>0</v>
      </c>
      <c r="DG72" s="47">
        <v>0</v>
      </c>
      <c r="DH72" s="47">
        <v>0</v>
      </c>
      <c r="DI72" s="47">
        <v>0</v>
      </c>
      <c r="DJ72" s="47">
        <v>0</v>
      </c>
      <c r="DK72" s="47">
        <v>0</v>
      </c>
      <c r="DL72" s="47">
        <v>0</v>
      </c>
      <c r="DM72" s="47">
        <v>0</v>
      </c>
      <c r="DN72" s="47">
        <v>0</v>
      </c>
      <c r="DO72" s="47">
        <v>0</v>
      </c>
      <c r="DP72" s="47">
        <v>0</v>
      </c>
      <c r="DQ72" s="47">
        <v>0</v>
      </c>
      <c r="DR72" s="47">
        <v>0</v>
      </c>
      <c r="DS72" s="47">
        <v>0</v>
      </c>
    </row>
    <row r="73" spans="1:123" x14ac:dyDescent="0.35">
      <c r="A73" s="31" t="s">
        <v>250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v>0</v>
      </c>
      <c r="H73" s="47">
        <v>0</v>
      </c>
      <c r="I73" s="47">
        <v>0</v>
      </c>
      <c r="J73" s="47">
        <v>0</v>
      </c>
      <c r="K73" s="47">
        <v>0</v>
      </c>
      <c r="L73" s="47">
        <v>0</v>
      </c>
      <c r="M73" s="47">
        <v>0</v>
      </c>
      <c r="N73" s="47">
        <v>0</v>
      </c>
      <c r="O73" s="47">
        <v>0</v>
      </c>
      <c r="P73" s="47">
        <v>0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47">
        <v>0</v>
      </c>
      <c r="X73" s="47">
        <v>0</v>
      </c>
      <c r="Y73" s="47">
        <v>0</v>
      </c>
      <c r="Z73" s="47">
        <v>0</v>
      </c>
      <c r="AA73" s="47">
        <v>0</v>
      </c>
      <c r="AB73" s="47">
        <v>0</v>
      </c>
      <c r="AC73" s="47">
        <v>0</v>
      </c>
      <c r="AD73" s="47">
        <v>0</v>
      </c>
      <c r="AE73" s="47">
        <v>0</v>
      </c>
      <c r="AF73" s="47">
        <v>0</v>
      </c>
      <c r="AG73" s="47">
        <v>0</v>
      </c>
      <c r="AH73" s="47">
        <v>0</v>
      </c>
      <c r="AI73" s="47">
        <v>0</v>
      </c>
      <c r="AJ73" s="47">
        <v>0</v>
      </c>
      <c r="AK73" s="47">
        <v>0</v>
      </c>
      <c r="AL73" s="47">
        <v>0</v>
      </c>
      <c r="AM73" s="47">
        <v>0</v>
      </c>
      <c r="AN73" s="47">
        <v>0</v>
      </c>
      <c r="AO73" s="47">
        <v>0</v>
      </c>
      <c r="AP73" s="47">
        <v>0</v>
      </c>
      <c r="AQ73" s="47">
        <v>0</v>
      </c>
      <c r="AR73" s="47">
        <v>0</v>
      </c>
      <c r="AS73" s="47">
        <v>0</v>
      </c>
      <c r="AT73" s="47">
        <v>0</v>
      </c>
      <c r="AU73" s="47">
        <v>0</v>
      </c>
      <c r="AV73" s="47">
        <v>0</v>
      </c>
      <c r="AW73" s="47">
        <v>0</v>
      </c>
      <c r="AX73" s="47">
        <v>0</v>
      </c>
      <c r="AY73" s="47">
        <v>0</v>
      </c>
      <c r="AZ73" s="47">
        <v>0</v>
      </c>
      <c r="BA73" s="47">
        <v>0</v>
      </c>
      <c r="BB73" s="47">
        <v>0</v>
      </c>
      <c r="BC73" s="47">
        <v>0</v>
      </c>
      <c r="BD73" s="47">
        <v>0</v>
      </c>
      <c r="BE73" s="47">
        <v>0</v>
      </c>
      <c r="BF73" s="47">
        <v>0</v>
      </c>
      <c r="BG73" s="47">
        <v>0</v>
      </c>
      <c r="BH73" s="47">
        <v>0</v>
      </c>
      <c r="BI73" s="47">
        <v>0</v>
      </c>
      <c r="BJ73" s="47">
        <v>0</v>
      </c>
      <c r="BK73" s="47">
        <v>0</v>
      </c>
      <c r="BL73" s="47">
        <v>0</v>
      </c>
      <c r="BM73" s="47">
        <v>0</v>
      </c>
      <c r="BN73" s="47">
        <v>0</v>
      </c>
      <c r="BO73" s="47">
        <v>0</v>
      </c>
      <c r="BP73" s="47">
        <v>0</v>
      </c>
      <c r="BQ73" s="47">
        <v>0</v>
      </c>
      <c r="BR73" s="47">
        <v>0</v>
      </c>
      <c r="BS73" s="47">
        <v>0</v>
      </c>
      <c r="BT73" s="47">
        <v>0</v>
      </c>
      <c r="BU73" s="47">
        <v>0</v>
      </c>
      <c r="BV73" s="47">
        <v>0</v>
      </c>
      <c r="BW73" s="47">
        <v>0</v>
      </c>
      <c r="BX73" s="47">
        <v>0</v>
      </c>
      <c r="BY73" s="47">
        <v>0</v>
      </c>
      <c r="BZ73" s="47">
        <v>0</v>
      </c>
      <c r="CA73" s="47">
        <v>0</v>
      </c>
      <c r="CB73" s="47">
        <v>0</v>
      </c>
      <c r="CC73" s="47">
        <v>0</v>
      </c>
      <c r="CD73" s="47">
        <v>0</v>
      </c>
      <c r="CE73" s="47">
        <v>0</v>
      </c>
      <c r="CF73" s="47">
        <v>0</v>
      </c>
      <c r="CG73" s="47">
        <v>0</v>
      </c>
      <c r="CH73" s="47">
        <v>0</v>
      </c>
      <c r="CI73" s="47">
        <v>0</v>
      </c>
      <c r="CJ73" s="47">
        <v>0</v>
      </c>
      <c r="CK73" s="47">
        <v>0</v>
      </c>
      <c r="CL73" s="47">
        <v>0</v>
      </c>
      <c r="CM73" s="47">
        <v>0</v>
      </c>
      <c r="CN73" s="47">
        <v>0</v>
      </c>
      <c r="CO73" s="47">
        <v>0</v>
      </c>
      <c r="CP73" s="47">
        <v>0</v>
      </c>
      <c r="CQ73" s="47">
        <v>0</v>
      </c>
      <c r="CR73" s="47">
        <v>0</v>
      </c>
      <c r="CS73" s="47">
        <v>0</v>
      </c>
      <c r="CT73" s="47">
        <v>0</v>
      </c>
      <c r="CU73" s="47">
        <v>0</v>
      </c>
      <c r="CV73" s="47">
        <v>0</v>
      </c>
      <c r="CW73" s="47">
        <v>0</v>
      </c>
      <c r="CX73" s="47">
        <v>0</v>
      </c>
      <c r="CY73" s="47">
        <v>0</v>
      </c>
      <c r="CZ73" s="47">
        <v>0</v>
      </c>
      <c r="DA73" s="47">
        <v>0</v>
      </c>
      <c r="DB73" s="47">
        <v>0</v>
      </c>
      <c r="DC73" s="47">
        <v>0</v>
      </c>
      <c r="DD73" s="47">
        <v>0</v>
      </c>
      <c r="DE73" s="47">
        <v>0</v>
      </c>
      <c r="DF73" s="47">
        <v>0</v>
      </c>
      <c r="DG73" s="47">
        <v>0</v>
      </c>
      <c r="DH73" s="47">
        <v>0</v>
      </c>
      <c r="DI73" s="47">
        <v>0</v>
      </c>
      <c r="DJ73" s="47">
        <v>0</v>
      </c>
      <c r="DK73" s="47">
        <v>0</v>
      </c>
      <c r="DL73" s="47">
        <v>0</v>
      </c>
      <c r="DM73" s="47">
        <v>0</v>
      </c>
      <c r="DN73" s="47">
        <v>0</v>
      </c>
      <c r="DO73" s="47">
        <v>0</v>
      </c>
      <c r="DP73" s="47">
        <v>0</v>
      </c>
      <c r="DQ73" s="47">
        <v>0</v>
      </c>
      <c r="DR73" s="47">
        <v>0</v>
      </c>
      <c r="DS73" s="47">
        <v>0</v>
      </c>
    </row>
    <row r="74" spans="1:123" x14ac:dyDescent="0.35">
      <c r="A74" s="31" t="s">
        <v>251</v>
      </c>
      <c r="B74" s="47">
        <v>0</v>
      </c>
      <c r="C74" s="47">
        <v>0</v>
      </c>
      <c r="D74" s="47">
        <v>-5104.4694469199994</v>
      </c>
      <c r="E74" s="47">
        <v>-5104.4694469199994</v>
      </c>
      <c r="F74" s="47">
        <v>-5104.4694469199994</v>
      </c>
      <c r="G74" s="47">
        <v>-5104.4694469199994</v>
      </c>
      <c r="H74" s="47">
        <v>-5104.4694469199994</v>
      </c>
      <c r="I74" s="47">
        <v>-5104.4694469199994</v>
      </c>
      <c r="J74" s="47">
        <v>-5104.4694469199994</v>
      </c>
      <c r="K74" s="47">
        <v>-5104.4694469199994</v>
      </c>
      <c r="L74" s="47">
        <v>-5104.4694469199994</v>
      </c>
      <c r="M74" s="47">
        <v>-5104.4694469199994</v>
      </c>
      <c r="N74" s="47">
        <v>-5104.4694469199994</v>
      </c>
      <c r="O74" s="47">
        <v>-5104.4694469199994</v>
      </c>
      <c r="P74" s="47">
        <v>-5104.4694469199994</v>
      </c>
      <c r="Q74" s="47">
        <v>-5104.4694469199994</v>
      </c>
      <c r="R74" s="47">
        <v>-5104.4694469199994</v>
      </c>
      <c r="S74" s="47">
        <v>-5104.4694469199994</v>
      </c>
      <c r="T74" s="47">
        <v>-5104.4694469199994</v>
      </c>
      <c r="U74" s="47">
        <v>-5104.4694469199994</v>
      </c>
      <c r="V74" s="47">
        <v>-5104.4694469199994</v>
      </c>
      <c r="W74" s="47">
        <v>-5104.4694469199994</v>
      </c>
      <c r="X74" s="47">
        <v>-1549.8117120680661</v>
      </c>
      <c r="Y74" s="47">
        <v>-1549.8117120680661</v>
      </c>
      <c r="Z74" s="47">
        <v>-1549.8117120680661</v>
      </c>
      <c r="AA74" s="47">
        <v>-1549.8117120680661</v>
      </c>
      <c r="AB74" s="47">
        <v>-1594.4297052031775</v>
      </c>
      <c r="AC74" s="47">
        <v>-1594.4297052031775</v>
      </c>
      <c r="AD74" s="47">
        <v>-1594.4297052031775</v>
      </c>
      <c r="AE74" s="47">
        <v>-1594.4297052031775</v>
      </c>
      <c r="AF74" s="47">
        <v>-1639.9400582009912</v>
      </c>
      <c r="AG74" s="47">
        <v>-1639.9400582009912</v>
      </c>
      <c r="AH74" s="47">
        <v>-1639.9400582009912</v>
      </c>
      <c r="AI74" s="47">
        <v>-1639.9400582009912</v>
      </c>
      <c r="AJ74" s="47">
        <v>-1686.360618258761</v>
      </c>
      <c r="AK74" s="47">
        <v>-1686.360618258761</v>
      </c>
      <c r="AL74" s="47">
        <v>-1686.360618258761</v>
      </c>
      <c r="AM74" s="47">
        <v>-1686.360618258761</v>
      </c>
      <c r="AN74" s="47">
        <v>-1733.7095895176863</v>
      </c>
      <c r="AO74" s="47">
        <v>-1733.7095895176863</v>
      </c>
      <c r="AP74" s="47">
        <v>-1733.7095895176863</v>
      </c>
      <c r="AQ74" s="47">
        <v>-1733.7095895176863</v>
      </c>
      <c r="AR74" s="47">
        <v>-1782.0055402017897</v>
      </c>
      <c r="AS74" s="47">
        <v>-1782.0055402017897</v>
      </c>
      <c r="AT74" s="47">
        <v>-1782.0055402017897</v>
      </c>
      <c r="AU74" s="47">
        <v>-1782.0055402017897</v>
      </c>
      <c r="AV74" s="47">
        <v>-1831.2674098995756</v>
      </c>
      <c r="AW74" s="47">
        <v>-1831.2674098995756</v>
      </c>
      <c r="AX74" s="47">
        <v>-1831.2674098995756</v>
      </c>
      <c r="AY74" s="47">
        <v>-1831.2674098995756</v>
      </c>
      <c r="AZ74" s="47">
        <v>-1881.5145169913174</v>
      </c>
      <c r="BA74" s="47">
        <v>-1881.5145169913174</v>
      </c>
      <c r="BB74" s="47">
        <v>-1881.5145169913174</v>
      </c>
      <c r="BC74" s="47">
        <v>-1881.5145169913174</v>
      </c>
      <c r="BD74" s="47">
        <v>-1932.7665662248939</v>
      </c>
      <c r="BE74" s="47">
        <v>-1932.7665662248939</v>
      </c>
      <c r="BF74" s="47">
        <v>-1932.7665662248939</v>
      </c>
      <c r="BG74" s="47">
        <v>-1932.7665662248939</v>
      </c>
      <c r="BH74" s="47">
        <v>-1985.0436564431418</v>
      </c>
      <c r="BI74" s="47">
        <v>-1985.0436564431418</v>
      </c>
      <c r="BJ74" s="47">
        <v>-1985.0436564431418</v>
      </c>
      <c r="BK74" s="47">
        <v>-1985.0436564431418</v>
      </c>
      <c r="BL74" s="47">
        <v>-2038.3662884657549</v>
      </c>
      <c r="BM74" s="47">
        <v>-2038.3662884657549</v>
      </c>
      <c r="BN74" s="47">
        <v>-2038.3662884657549</v>
      </c>
      <c r="BO74" s="47">
        <v>-2038.3662884657549</v>
      </c>
      <c r="BP74" s="47">
        <v>-2092.7553731288203</v>
      </c>
      <c r="BQ74" s="47">
        <v>-2092.7553731288203</v>
      </c>
      <c r="BR74" s="47">
        <v>-2092.7553731288203</v>
      </c>
      <c r="BS74" s="47">
        <v>-2092.7553731288203</v>
      </c>
      <c r="BT74" s="47">
        <v>-2148.2322394851458</v>
      </c>
      <c r="BU74" s="47">
        <v>-2148.2322394851458</v>
      </c>
      <c r="BV74" s="47">
        <v>-2148.2322394851458</v>
      </c>
      <c r="BW74" s="47">
        <v>-2148.2322394851458</v>
      </c>
      <c r="BX74" s="47">
        <v>-2204.8186431685986</v>
      </c>
      <c r="BY74" s="47">
        <v>-2204.8186431685986</v>
      </c>
      <c r="BZ74" s="47">
        <v>-2204.8186431685986</v>
      </c>
      <c r="CA74" s="47">
        <v>-2204.8186431685986</v>
      </c>
      <c r="CB74" s="47">
        <v>-2262.5367749257211</v>
      </c>
      <c r="CC74" s="47">
        <v>-2262.5367749257211</v>
      </c>
      <c r="CD74" s="47">
        <v>-2262.5367749257211</v>
      </c>
      <c r="CE74" s="47">
        <v>-2262.5367749257211</v>
      </c>
      <c r="CF74" s="47">
        <v>-2321.4092693179859</v>
      </c>
      <c r="CG74" s="47">
        <v>-2321.4092693179859</v>
      </c>
      <c r="CH74" s="47">
        <v>-2321.4092693179859</v>
      </c>
      <c r="CI74" s="47">
        <v>-2321.4092693179859</v>
      </c>
      <c r="CJ74" s="47">
        <v>-2381.4592135980952</v>
      </c>
      <c r="CK74" s="47">
        <v>-2381.4592135980952</v>
      </c>
      <c r="CL74" s="47">
        <v>-2381.4592135980952</v>
      </c>
      <c r="CM74" s="47">
        <v>-2381.4592135980952</v>
      </c>
      <c r="CN74" s="47">
        <v>-2442.7101567638069</v>
      </c>
      <c r="CO74" s="47">
        <v>-2442.7101567638069</v>
      </c>
      <c r="CP74" s="47">
        <v>-2442.7101567638069</v>
      </c>
      <c r="CQ74" s="47">
        <v>-2442.7101567638069</v>
      </c>
      <c r="CR74" s="47">
        <v>-2505.1861187928334</v>
      </c>
      <c r="CS74" s="47">
        <v>-2505.1861187928334</v>
      </c>
      <c r="CT74" s="47">
        <v>-2505.1861187928334</v>
      </c>
      <c r="CU74" s="47">
        <v>-2505.1861187928334</v>
      </c>
      <c r="CV74" s="47">
        <v>-2568.9116000624404</v>
      </c>
      <c r="CW74" s="47">
        <v>-2568.9116000624404</v>
      </c>
      <c r="CX74" s="47">
        <v>-2568.9116000624404</v>
      </c>
      <c r="CY74" s="47">
        <v>-2568.9116000624404</v>
      </c>
      <c r="CZ74" s="47">
        <v>0</v>
      </c>
      <c r="DA74" s="47">
        <v>0</v>
      </c>
      <c r="DB74" s="47">
        <v>0</v>
      </c>
      <c r="DC74" s="47">
        <v>0</v>
      </c>
      <c r="DD74" s="47">
        <v>0</v>
      </c>
      <c r="DE74" s="47">
        <v>0</v>
      </c>
      <c r="DF74" s="47">
        <v>0</v>
      </c>
      <c r="DG74" s="47">
        <v>0</v>
      </c>
      <c r="DH74" s="47">
        <v>0</v>
      </c>
      <c r="DI74" s="47">
        <v>0</v>
      </c>
      <c r="DJ74" s="47">
        <v>0</v>
      </c>
      <c r="DK74" s="47">
        <v>0</v>
      </c>
      <c r="DL74" s="47">
        <v>0</v>
      </c>
      <c r="DM74" s="47">
        <v>0</v>
      </c>
      <c r="DN74" s="47">
        <v>0</v>
      </c>
      <c r="DO74" s="47">
        <v>0</v>
      </c>
      <c r="DP74" s="47">
        <v>0</v>
      </c>
      <c r="DQ74" s="47">
        <v>0</v>
      </c>
      <c r="DR74" s="47">
        <v>0</v>
      </c>
      <c r="DS74" s="47">
        <v>0</v>
      </c>
    </row>
    <row r="75" spans="1:123" s="46" customFormat="1" x14ac:dyDescent="0.35">
      <c r="A75" s="46" t="s">
        <v>252</v>
      </c>
      <c r="B75" s="48">
        <v>907461.23500799993</v>
      </c>
      <c r="C75" s="48">
        <v>907461.23500799993</v>
      </c>
      <c r="D75" s="48">
        <v>254446.41362082734</v>
      </c>
      <c r="E75" s="48">
        <v>-47636.133290595193</v>
      </c>
      <c r="F75" s="48">
        <v>-302082.54691142251</v>
      </c>
      <c r="G75" s="48">
        <v>-302082.54691142251</v>
      </c>
      <c r="H75" s="48">
        <v>-64048.83204531105</v>
      </c>
      <c r="I75" s="48">
        <v>-8081.45745693975</v>
      </c>
      <c r="J75" s="48">
        <v>-8081.45745693975</v>
      </c>
      <c r="K75" s="48">
        <v>-8081.45745693975</v>
      </c>
      <c r="L75" s="48">
        <v>-6297.4747244033942</v>
      </c>
      <c r="M75" s="48">
        <v>-6297.4747244033942</v>
      </c>
      <c r="N75" s="48">
        <v>-6297.4747244033942</v>
      </c>
      <c r="O75" s="48">
        <v>-6297.4747244033942</v>
      </c>
      <c r="P75" s="48">
        <v>-5209.7726307535122</v>
      </c>
      <c r="Q75" s="48">
        <v>-5209.7726307535122</v>
      </c>
      <c r="R75" s="48">
        <v>-5209.7726307535122</v>
      </c>
      <c r="S75" s="48">
        <v>-5209.7726307535122</v>
      </c>
      <c r="T75" s="48">
        <v>-5166.8872086705524</v>
      </c>
      <c r="U75" s="48">
        <v>-5166.8872086705524</v>
      </c>
      <c r="V75" s="48">
        <v>-5166.8872086705524</v>
      </c>
      <c r="W75" s="48">
        <v>-5166.8872086705524</v>
      </c>
      <c r="X75" s="48">
        <v>-784.24317164700017</v>
      </c>
      <c r="Y75" s="48">
        <v>-784.24317164700017</v>
      </c>
      <c r="Z75" s="48">
        <v>-784.24317164700017</v>
      </c>
      <c r="AA75" s="48">
        <v>-784.24317164700017</v>
      </c>
      <c r="AB75" s="48">
        <v>0</v>
      </c>
      <c r="AC75" s="48">
        <v>0</v>
      </c>
      <c r="AD75" s="48">
        <v>0</v>
      </c>
      <c r="AE75" s="48">
        <v>0</v>
      </c>
      <c r="AF75" s="48">
        <v>0</v>
      </c>
      <c r="AG75" s="48">
        <v>0</v>
      </c>
      <c r="AH75" s="48">
        <v>0</v>
      </c>
      <c r="AI75" s="48">
        <v>0</v>
      </c>
      <c r="AJ75" s="48">
        <v>0</v>
      </c>
      <c r="AK75" s="48">
        <v>0</v>
      </c>
      <c r="AL75" s="48">
        <v>0</v>
      </c>
      <c r="AM75" s="48">
        <v>0</v>
      </c>
      <c r="AN75" s="48">
        <v>0</v>
      </c>
      <c r="AO75" s="48">
        <v>0</v>
      </c>
      <c r="AP75" s="48">
        <v>0</v>
      </c>
      <c r="AQ75" s="48">
        <v>0</v>
      </c>
      <c r="AR75" s="48">
        <v>0</v>
      </c>
      <c r="AS75" s="48">
        <v>0</v>
      </c>
      <c r="AT75" s="48">
        <v>0</v>
      </c>
      <c r="AU75" s="48">
        <v>0</v>
      </c>
      <c r="AV75" s="48">
        <v>0</v>
      </c>
      <c r="AW75" s="48">
        <v>0</v>
      </c>
      <c r="AX75" s="48">
        <v>0</v>
      </c>
      <c r="AY75" s="48">
        <v>0</v>
      </c>
      <c r="AZ75" s="48">
        <v>0</v>
      </c>
      <c r="BA75" s="48">
        <v>0</v>
      </c>
      <c r="BB75" s="48">
        <v>0</v>
      </c>
      <c r="BC75" s="48">
        <v>0</v>
      </c>
      <c r="BD75" s="48">
        <v>0</v>
      </c>
      <c r="BE75" s="48">
        <v>0</v>
      </c>
      <c r="BF75" s="48">
        <v>0</v>
      </c>
      <c r="BG75" s="48">
        <v>0</v>
      </c>
      <c r="BH75" s="48">
        <v>0</v>
      </c>
      <c r="BI75" s="48">
        <v>0</v>
      </c>
      <c r="BJ75" s="48">
        <v>0</v>
      </c>
      <c r="BK75" s="48">
        <v>0</v>
      </c>
      <c r="BL75" s="48">
        <v>0</v>
      </c>
      <c r="BM75" s="48">
        <v>0</v>
      </c>
      <c r="BN75" s="48">
        <v>0</v>
      </c>
      <c r="BO75" s="48">
        <v>0</v>
      </c>
      <c r="BP75" s="48">
        <v>0</v>
      </c>
      <c r="BQ75" s="48">
        <v>0</v>
      </c>
      <c r="BR75" s="48">
        <v>0</v>
      </c>
      <c r="BS75" s="48">
        <v>0</v>
      </c>
      <c r="BT75" s="48">
        <v>0</v>
      </c>
      <c r="BU75" s="48">
        <v>0</v>
      </c>
      <c r="BV75" s="48">
        <v>0</v>
      </c>
      <c r="BW75" s="48">
        <v>0</v>
      </c>
      <c r="BX75" s="48">
        <v>0</v>
      </c>
      <c r="BY75" s="48">
        <v>0</v>
      </c>
      <c r="BZ75" s="48">
        <v>0</v>
      </c>
      <c r="CA75" s="48">
        <v>0</v>
      </c>
      <c r="CB75" s="48">
        <v>0</v>
      </c>
      <c r="CC75" s="48">
        <v>0</v>
      </c>
      <c r="CD75" s="48">
        <v>0</v>
      </c>
      <c r="CE75" s="48">
        <v>0</v>
      </c>
      <c r="CF75" s="48">
        <v>0</v>
      </c>
      <c r="CG75" s="48">
        <v>0</v>
      </c>
      <c r="CH75" s="48">
        <v>0</v>
      </c>
      <c r="CI75" s="48">
        <v>0</v>
      </c>
      <c r="CJ75" s="48">
        <v>0</v>
      </c>
      <c r="CK75" s="48">
        <v>0</v>
      </c>
      <c r="CL75" s="48">
        <v>0</v>
      </c>
      <c r="CM75" s="48">
        <v>0</v>
      </c>
      <c r="CN75" s="48">
        <v>0</v>
      </c>
      <c r="CO75" s="48">
        <v>0</v>
      </c>
      <c r="CP75" s="48">
        <v>0</v>
      </c>
      <c r="CQ75" s="48">
        <v>0</v>
      </c>
      <c r="CR75" s="48">
        <v>0</v>
      </c>
      <c r="CS75" s="48">
        <v>0</v>
      </c>
      <c r="CT75" s="48">
        <v>0</v>
      </c>
      <c r="CU75" s="48">
        <v>0</v>
      </c>
      <c r="CV75" s="48">
        <v>0</v>
      </c>
      <c r="CW75" s="48">
        <v>0</v>
      </c>
      <c r="CX75" s="48">
        <v>0</v>
      </c>
      <c r="CY75" s="48">
        <v>0</v>
      </c>
      <c r="CZ75" s="48">
        <v>0</v>
      </c>
      <c r="DA75" s="48">
        <v>0</v>
      </c>
      <c r="DB75" s="48">
        <v>0</v>
      </c>
      <c r="DC75" s="48">
        <v>0</v>
      </c>
      <c r="DD75" s="48">
        <v>0</v>
      </c>
      <c r="DE75" s="48">
        <v>0</v>
      </c>
      <c r="DF75" s="48">
        <v>0</v>
      </c>
      <c r="DG75" s="48">
        <v>0</v>
      </c>
      <c r="DH75" s="48">
        <v>0</v>
      </c>
      <c r="DI75" s="48">
        <v>0</v>
      </c>
      <c r="DJ75" s="48">
        <v>0</v>
      </c>
      <c r="DK75" s="48">
        <v>0</v>
      </c>
      <c r="DL75" s="48">
        <v>0</v>
      </c>
      <c r="DM75" s="48">
        <v>0</v>
      </c>
      <c r="DN75" s="48">
        <v>0</v>
      </c>
      <c r="DO75" s="48">
        <v>0</v>
      </c>
      <c r="DP75" s="48">
        <v>0</v>
      </c>
      <c r="DQ75" s="48">
        <v>0</v>
      </c>
      <c r="DR75" s="48">
        <v>0</v>
      </c>
      <c r="DS75" s="48">
        <v>0</v>
      </c>
    </row>
    <row r="76" spans="1:123" x14ac:dyDescent="0.35">
      <c r="A76" s="31" t="s">
        <v>253</v>
      </c>
      <c r="B76" s="47">
        <v>0</v>
      </c>
      <c r="C76" s="47">
        <v>0</v>
      </c>
      <c r="D76" s="47">
        <v>0</v>
      </c>
      <c r="E76" s="47">
        <v>0</v>
      </c>
      <c r="F76" s="47">
        <v>0</v>
      </c>
      <c r="G76" s="47">
        <v>0</v>
      </c>
      <c r="H76" s="47">
        <v>0</v>
      </c>
      <c r="I76" s="47">
        <v>0</v>
      </c>
      <c r="J76" s="47">
        <v>0</v>
      </c>
      <c r="K76" s="47">
        <v>0</v>
      </c>
      <c r="L76" s="47">
        <v>0</v>
      </c>
      <c r="M76" s="47">
        <v>0</v>
      </c>
      <c r="N76" s="47">
        <v>0</v>
      </c>
      <c r="O76" s="47">
        <v>0</v>
      </c>
      <c r="P76" s="47">
        <v>0</v>
      </c>
      <c r="Q76" s="47">
        <v>0</v>
      </c>
      <c r="R76" s="47">
        <v>0</v>
      </c>
      <c r="S76" s="47">
        <v>0</v>
      </c>
      <c r="T76" s="47">
        <v>0</v>
      </c>
      <c r="U76" s="47">
        <v>0</v>
      </c>
      <c r="V76" s="47">
        <v>0</v>
      </c>
      <c r="W76" s="47">
        <v>0</v>
      </c>
      <c r="X76" s="47">
        <v>0</v>
      </c>
      <c r="Y76" s="47">
        <v>0</v>
      </c>
      <c r="Z76" s="47">
        <v>0</v>
      </c>
      <c r="AA76" s="47">
        <v>0</v>
      </c>
      <c r="AB76" s="47">
        <v>0</v>
      </c>
      <c r="AC76" s="47">
        <v>0</v>
      </c>
      <c r="AD76" s="47">
        <v>0</v>
      </c>
      <c r="AE76" s="47">
        <v>0</v>
      </c>
      <c r="AF76" s="47">
        <v>0</v>
      </c>
      <c r="AG76" s="47">
        <v>0</v>
      </c>
      <c r="AH76" s="47">
        <v>0</v>
      </c>
      <c r="AI76" s="47">
        <v>0</v>
      </c>
      <c r="AJ76" s="47">
        <v>0</v>
      </c>
      <c r="AK76" s="47">
        <v>0</v>
      </c>
      <c r="AL76" s="47">
        <v>0</v>
      </c>
      <c r="AM76" s="47">
        <v>0</v>
      </c>
      <c r="AN76" s="47">
        <v>0</v>
      </c>
      <c r="AO76" s="47">
        <v>0</v>
      </c>
      <c r="AP76" s="47">
        <v>0</v>
      </c>
      <c r="AQ76" s="47">
        <v>0</v>
      </c>
      <c r="AR76" s="47">
        <v>0</v>
      </c>
      <c r="AS76" s="47">
        <v>0</v>
      </c>
      <c r="AT76" s="47">
        <v>0</v>
      </c>
      <c r="AU76" s="47">
        <v>0</v>
      </c>
      <c r="AV76" s="47">
        <v>0</v>
      </c>
      <c r="AW76" s="47">
        <v>0</v>
      </c>
      <c r="AX76" s="47">
        <v>0</v>
      </c>
      <c r="AY76" s="47">
        <v>0</v>
      </c>
      <c r="AZ76" s="47">
        <v>0</v>
      </c>
      <c r="BA76" s="47">
        <v>0</v>
      </c>
      <c r="BB76" s="47">
        <v>0</v>
      </c>
      <c r="BC76" s="47">
        <v>0</v>
      </c>
      <c r="BD76" s="47">
        <v>0</v>
      </c>
      <c r="BE76" s="47">
        <v>0</v>
      </c>
      <c r="BF76" s="47">
        <v>0</v>
      </c>
      <c r="BG76" s="47">
        <v>0</v>
      </c>
      <c r="BH76" s="47">
        <v>0</v>
      </c>
      <c r="BI76" s="47">
        <v>0</v>
      </c>
      <c r="BJ76" s="47">
        <v>0</v>
      </c>
      <c r="BK76" s="47">
        <v>0</v>
      </c>
      <c r="BL76" s="47">
        <v>0</v>
      </c>
      <c r="BM76" s="47">
        <v>0</v>
      </c>
      <c r="BN76" s="47">
        <v>0</v>
      </c>
      <c r="BO76" s="47">
        <v>0</v>
      </c>
      <c r="BP76" s="47">
        <v>0</v>
      </c>
      <c r="BQ76" s="47">
        <v>0</v>
      </c>
      <c r="BR76" s="47">
        <v>0</v>
      </c>
      <c r="BS76" s="47">
        <v>0</v>
      </c>
      <c r="BT76" s="47">
        <v>0</v>
      </c>
      <c r="BU76" s="47">
        <v>0</v>
      </c>
      <c r="BV76" s="47">
        <v>0</v>
      </c>
      <c r="BW76" s="47">
        <v>0</v>
      </c>
      <c r="BX76" s="47">
        <v>0</v>
      </c>
      <c r="BY76" s="47">
        <v>0</v>
      </c>
      <c r="BZ76" s="47">
        <v>0</v>
      </c>
      <c r="CA76" s="47">
        <v>0</v>
      </c>
      <c r="CB76" s="47">
        <v>0</v>
      </c>
      <c r="CC76" s="47">
        <v>0</v>
      </c>
      <c r="CD76" s="47">
        <v>0</v>
      </c>
      <c r="CE76" s="47">
        <v>0</v>
      </c>
      <c r="CF76" s="47">
        <v>0</v>
      </c>
      <c r="CG76" s="47">
        <v>0</v>
      </c>
      <c r="CH76" s="47">
        <v>0</v>
      </c>
      <c r="CI76" s="47">
        <v>0</v>
      </c>
      <c r="CJ76" s="47">
        <v>0</v>
      </c>
      <c r="CK76" s="47">
        <v>0</v>
      </c>
      <c r="CL76" s="47">
        <v>0</v>
      </c>
      <c r="CM76" s="47">
        <v>0</v>
      </c>
      <c r="CN76" s="47">
        <v>0</v>
      </c>
      <c r="CO76" s="47">
        <v>0</v>
      </c>
      <c r="CP76" s="47">
        <v>0</v>
      </c>
      <c r="CQ76" s="47">
        <v>0</v>
      </c>
      <c r="CR76" s="47">
        <v>0</v>
      </c>
      <c r="CS76" s="47">
        <v>0</v>
      </c>
      <c r="CT76" s="47">
        <v>0</v>
      </c>
      <c r="CU76" s="47">
        <v>0</v>
      </c>
      <c r="CV76" s="47">
        <v>0</v>
      </c>
      <c r="CW76" s="47">
        <v>0</v>
      </c>
      <c r="CX76" s="47">
        <v>0</v>
      </c>
      <c r="CY76" s="47">
        <v>0</v>
      </c>
      <c r="CZ76" s="47">
        <v>0</v>
      </c>
      <c r="DA76" s="47">
        <v>0</v>
      </c>
      <c r="DB76" s="47">
        <v>0</v>
      </c>
      <c r="DC76" s="47">
        <v>0</v>
      </c>
      <c r="DD76" s="47">
        <v>0</v>
      </c>
      <c r="DE76" s="47">
        <v>0</v>
      </c>
      <c r="DF76" s="47">
        <v>0</v>
      </c>
      <c r="DG76" s="47">
        <v>0</v>
      </c>
      <c r="DH76" s="47">
        <v>0</v>
      </c>
      <c r="DI76" s="47">
        <v>0</v>
      </c>
      <c r="DJ76" s="47">
        <v>0</v>
      </c>
      <c r="DK76" s="47">
        <v>0</v>
      </c>
      <c r="DL76" s="47">
        <v>0</v>
      </c>
      <c r="DM76" s="47">
        <v>0</v>
      </c>
      <c r="DN76" s="47">
        <v>0</v>
      </c>
      <c r="DO76" s="47">
        <v>0</v>
      </c>
      <c r="DP76" s="47">
        <v>0</v>
      </c>
      <c r="DQ76" s="47">
        <v>0</v>
      </c>
      <c r="DR76" s="47">
        <v>0</v>
      </c>
      <c r="DS76" s="47">
        <v>0</v>
      </c>
    </row>
    <row r="77" spans="1:123" x14ac:dyDescent="0.35">
      <c r="A77" s="31" t="s">
        <v>254</v>
      </c>
      <c r="B77" s="47">
        <v>907461.23500799993</v>
      </c>
      <c r="C77" s="47">
        <v>907461.23500799993</v>
      </c>
      <c r="D77" s="47">
        <v>254446.41362082734</v>
      </c>
      <c r="E77" s="47">
        <v>-47636.133290595193</v>
      </c>
      <c r="F77" s="47">
        <v>-302082.54691142251</v>
      </c>
      <c r="G77" s="47">
        <v>-302082.54691142251</v>
      </c>
      <c r="H77" s="47">
        <v>-64048.83204531105</v>
      </c>
      <c r="I77" s="47">
        <v>-8081.45745693975</v>
      </c>
      <c r="J77" s="47">
        <v>-8081.45745693975</v>
      </c>
      <c r="K77" s="47">
        <v>-8081.45745693975</v>
      </c>
      <c r="L77" s="47">
        <v>-6297.4747244033942</v>
      </c>
      <c r="M77" s="47">
        <v>-6297.4747244033942</v>
      </c>
      <c r="N77" s="47">
        <v>-6297.4747244033942</v>
      </c>
      <c r="O77" s="47">
        <v>-6297.4747244033942</v>
      </c>
      <c r="P77" s="47">
        <v>-5209.7726307535122</v>
      </c>
      <c r="Q77" s="47">
        <v>-5209.7726307535122</v>
      </c>
      <c r="R77" s="47">
        <v>-5209.7726307535122</v>
      </c>
      <c r="S77" s="47">
        <v>-5209.7726307535122</v>
      </c>
      <c r="T77" s="47">
        <v>-5166.8872086705524</v>
      </c>
      <c r="U77" s="47">
        <v>-5166.8872086705524</v>
      </c>
      <c r="V77" s="47">
        <v>-5166.8872086705524</v>
      </c>
      <c r="W77" s="47">
        <v>-5166.8872086705524</v>
      </c>
      <c r="X77" s="47">
        <v>-784.24317164700017</v>
      </c>
      <c r="Y77" s="47">
        <v>-784.24317164700017</v>
      </c>
      <c r="Z77" s="47">
        <v>-784.24317164700017</v>
      </c>
      <c r="AA77" s="47">
        <v>-784.24317164700017</v>
      </c>
      <c r="AB77" s="47">
        <v>0</v>
      </c>
      <c r="AC77" s="47">
        <v>0</v>
      </c>
      <c r="AD77" s="47">
        <v>0</v>
      </c>
      <c r="AE77" s="47">
        <v>0</v>
      </c>
      <c r="AF77" s="47">
        <v>0</v>
      </c>
      <c r="AG77" s="47">
        <v>0</v>
      </c>
      <c r="AH77" s="47">
        <v>0</v>
      </c>
      <c r="AI77" s="47">
        <v>0</v>
      </c>
      <c r="AJ77" s="47">
        <v>0</v>
      </c>
      <c r="AK77" s="47">
        <v>0</v>
      </c>
      <c r="AL77" s="47">
        <v>0</v>
      </c>
      <c r="AM77" s="47">
        <v>0</v>
      </c>
      <c r="AN77" s="47">
        <v>0</v>
      </c>
      <c r="AO77" s="47">
        <v>0</v>
      </c>
      <c r="AP77" s="47">
        <v>0</v>
      </c>
      <c r="AQ77" s="47">
        <v>0</v>
      </c>
      <c r="AR77" s="47">
        <v>0</v>
      </c>
      <c r="AS77" s="47">
        <v>0</v>
      </c>
      <c r="AT77" s="47">
        <v>0</v>
      </c>
      <c r="AU77" s="47">
        <v>0</v>
      </c>
      <c r="AV77" s="47">
        <v>0</v>
      </c>
      <c r="AW77" s="47">
        <v>0</v>
      </c>
      <c r="AX77" s="47">
        <v>0</v>
      </c>
      <c r="AY77" s="47">
        <v>0</v>
      </c>
      <c r="AZ77" s="47">
        <v>0</v>
      </c>
      <c r="BA77" s="47">
        <v>0</v>
      </c>
      <c r="BB77" s="47">
        <v>0</v>
      </c>
      <c r="BC77" s="47">
        <v>0</v>
      </c>
      <c r="BD77" s="47">
        <v>0</v>
      </c>
      <c r="BE77" s="47">
        <v>0</v>
      </c>
      <c r="BF77" s="47">
        <v>0</v>
      </c>
      <c r="BG77" s="47">
        <v>0</v>
      </c>
      <c r="BH77" s="47">
        <v>0</v>
      </c>
      <c r="BI77" s="47">
        <v>0</v>
      </c>
      <c r="BJ77" s="47">
        <v>0</v>
      </c>
      <c r="BK77" s="47">
        <v>0</v>
      </c>
      <c r="BL77" s="47">
        <v>0</v>
      </c>
      <c r="BM77" s="47">
        <v>0</v>
      </c>
      <c r="BN77" s="47">
        <v>0</v>
      </c>
      <c r="BO77" s="47">
        <v>0</v>
      </c>
      <c r="BP77" s="47">
        <v>0</v>
      </c>
      <c r="BQ77" s="47">
        <v>0</v>
      </c>
      <c r="BR77" s="47">
        <v>0</v>
      </c>
      <c r="BS77" s="47">
        <v>0</v>
      </c>
      <c r="BT77" s="47">
        <v>0</v>
      </c>
      <c r="BU77" s="47">
        <v>0</v>
      </c>
      <c r="BV77" s="47">
        <v>0</v>
      </c>
      <c r="BW77" s="47">
        <v>0</v>
      </c>
      <c r="BX77" s="47">
        <v>0</v>
      </c>
      <c r="BY77" s="47">
        <v>0</v>
      </c>
      <c r="BZ77" s="47">
        <v>0</v>
      </c>
      <c r="CA77" s="47">
        <v>0</v>
      </c>
      <c r="CB77" s="47">
        <v>0</v>
      </c>
      <c r="CC77" s="47">
        <v>0</v>
      </c>
      <c r="CD77" s="47">
        <v>0</v>
      </c>
      <c r="CE77" s="47">
        <v>0</v>
      </c>
      <c r="CF77" s="47">
        <v>0</v>
      </c>
      <c r="CG77" s="47">
        <v>0</v>
      </c>
      <c r="CH77" s="47">
        <v>0</v>
      </c>
      <c r="CI77" s="47">
        <v>0</v>
      </c>
      <c r="CJ77" s="47">
        <v>0</v>
      </c>
      <c r="CK77" s="47">
        <v>0</v>
      </c>
      <c r="CL77" s="47">
        <v>0</v>
      </c>
      <c r="CM77" s="47">
        <v>0</v>
      </c>
      <c r="CN77" s="47">
        <v>0</v>
      </c>
      <c r="CO77" s="47">
        <v>0</v>
      </c>
      <c r="CP77" s="47">
        <v>0</v>
      </c>
      <c r="CQ77" s="47">
        <v>0</v>
      </c>
      <c r="CR77" s="47">
        <v>0</v>
      </c>
      <c r="CS77" s="47">
        <v>0</v>
      </c>
      <c r="CT77" s="47">
        <v>0</v>
      </c>
      <c r="CU77" s="47">
        <v>0</v>
      </c>
      <c r="CV77" s="47">
        <v>0</v>
      </c>
      <c r="CW77" s="47">
        <v>0</v>
      </c>
      <c r="CX77" s="47">
        <v>0</v>
      </c>
      <c r="CY77" s="47">
        <v>0</v>
      </c>
      <c r="CZ77" s="47">
        <v>0</v>
      </c>
      <c r="DA77" s="47">
        <v>0</v>
      </c>
      <c r="DB77" s="47">
        <v>0</v>
      </c>
      <c r="DC77" s="47">
        <v>0</v>
      </c>
      <c r="DD77" s="47">
        <v>0</v>
      </c>
      <c r="DE77" s="47">
        <v>0</v>
      </c>
      <c r="DF77" s="47">
        <v>0</v>
      </c>
      <c r="DG77" s="47">
        <v>0</v>
      </c>
      <c r="DH77" s="47">
        <v>0</v>
      </c>
      <c r="DI77" s="47">
        <v>0</v>
      </c>
      <c r="DJ77" s="47">
        <v>0</v>
      </c>
      <c r="DK77" s="47">
        <v>0</v>
      </c>
      <c r="DL77" s="47">
        <v>0</v>
      </c>
      <c r="DM77" s="47">
        <v>0</v>
      </c>
      <c r="DN77" s="47">
        <v>0</v>
      </c>
      <c r="DO77" s="47">
        <v>0</v>
      </c>
      <c r="DP77" s="47">
        <v>0</v>
      </c>
      <c r="DQ77" s="47">
        <v>0</v>
      </c>
      <c r="DR77" s="47">
        <v>0</v>
      </c>
      <c r="DS77" s="47">
        <v>0</v>
      </c>
    </row>
    <row r="78" spans="1:123" x14ac:dyDescent="0.35">
      <c r="A78" s="31" t="s">
        <v>1</v>
      </c>
      <c r="B78" s="47">
        <v>0</v>
      </c>
      <c r="C78" s="47">
        <v>0</v>
      </c>
      <c r="D78" s="47">
        <v>0</v>
      </c>
      <c r="E78" s="47">
        <v>5104.4694469199994</v>
      </c>
      <c r="F78" s="47">
        <v>5104.4694469199994</v>
      </c>
      <c r="G78" s="47">
        <v>5104.4694469199994</v>
      </c>
      <c r="H78" s="47">
        <v>5104.4694469199994</v>
      </c>
      <c r="I78" s="47">
        <v>5104.4694469199994</v>
      </c>
      <c r="J78" s="47">
        <v>5104.4694469199994</v>
      </c>
      <c r="K78" s="47">
        <v>5104.4694469199994</v>
      </c>
      <c r="L78" s="47">
        <v>5104.4694469199994</v>
      </c>
      <c r="M78" s="47">
        <v>4537.306175040002</v>
      </c>
      <c r="N78" s="47">
        <v>0</v>
      </c>
      <c r="O78" s="47">
        <v>0</v>
      </c>
      <c r="P78" s="47">
        <v>0</v>
      </c>
      <c r="Q78" s="47">
        <v>0</v>
      </c>
      <c r="R78" s="47">
        <v>0</v>
      </c>
      <c r="S78" s="47">
        <v>0</v>
      </c>
      <c r="T78" s="47">
        <v>0</v>
      </c>
      <c r="U78" s="47">
        <v>0</v>
      </c>
      <c r="V78" s="47">
        <v>0</v>
      </c>
      <c r="W78" s="47">
        <v>0</v>
      </c>
      <c r="X78" s="47">
        <v>0</v>
      </c>
      <c r="Y78" s="47">
        <v>0</v>
      </c>
      <c r="Z78" s="47">
        <v>0</v>
      </c>
      <c r="AA78" s="47">
        <v>0</v>
      </c>
      <c r="AB78" s="47">
        <v>0</v>
      </c>
      <c r="AC78" s="47">
        <v>0</v>
      </c>
      <c r="AD78" s="47">
        <v>0</v>
      </c>
      <c r="AE78" s="47">
        <v>0</v>
      </c>
      <c r="AF78" s="47">
        <v>0</v>
      </c>
      <c r="AG78" s="47">
        <v>0</v>
      </c>
      <c r="AH78" s="47">
        <v>0</v>
      </c>
      <c r="AI78" s="47">
        <v>0</v>
      </c>
      <c r="AJ78" s="47">
        <v>0</v>
      </c>
      <c r="AK78" s="47">
        <v>0</v>
      </c>
      <c r="AL78" s="47">
        <v>0</v>
      </c>
      <c r="AM78" s="47">
        <v>0</v>
      </c>
      <c r="AN78" s="47">
        <v>0</v>
      </c>
      <c r="AO78" s="47">
        <v>0</v>
      </c>
      <c r="AP78" s="47">
        <v>0</v>
      </c>
      <c r="AQ78" s="47">
        <v>0</v>
      </c>
      <c r="AR78" s="47">
        <v>0</v>
      </c>
      <c r="AS78" s="47">
        <v>0</v>
      </c>
      <c r="AT78" s="47">
        <v>0</v>
      </c>
      <c r="AU78" s="47">
        <v>0</v>
      </c>
      <c r="AV78" s="47">
        <v>0</v>
      </c>
      <c r="AW78" s="47">
        <v>0</v>
      </c>
      <c r="AX78" s="47">
        <v>0</v>
      </c>
      <c r="AY78" s="47">
        <v>0</v>
      </c>
      <c r="AZ78" s="47">
        <v>0</v>
      </c>
      <c r="BA78" s="47">
        <v>0</v>
      </c>
      <c r="BB78" s="47">
        <v>0</v>
      </c>
      <c r="BC78" s="47">
        <v>0</v>
      </c>
      <c r="BD78" s="47">
        <v>0</v>
      </c>
      <c r="BE78" s="47">
        <v>0</v>
      </c>
      <c r="BF78" s="47">
        <v>0</v>
      </c>
      <c r="BG78" s="47">
        <v>0</v>
      </c>
      <c r="BH78" s="47">
        <v>0</v>
      </c>
      <c r="BI78" s="47">
        <v>0</v>
      </c>
      <c r="BJ78" s="47">
        <v>0</v>
      </c>
      <c r="BK78" s="47">
        <v>0</v>
      </c>
      <c r="BL78" s="47">
        <v>0</v>
      </c>
      <c r="BM78" s="47">
        <v>0</v>
      </c>
      <c r="BN78" s="47">
        <v>0</v>
      </c>
      <c r="BO78" s="47">
        <v>0</v>
      </c>
      <c r="BP78" s="47">
        <v>0</v>
      </c>
      <c r="BQ78" s="47">
        <v>0</v>
      </c>
      <c r="BR78" s="47">
        <v>0</v>
      </c>
      <c r="BS78" s="47">
        <v>0</v>
      </c>
      <c r="BT78" s="47">
        <v>0</v>
      </c>
      <c r="BU78" s="47">
        <v>0</v>
      </c>
      <c r="BV78" s="47">
        <v>0</v>
      </c>
      <c r="BW78" s="47">
        <v>0</v>
      </c>
      <c r="BX78" s="47">
        <v>0</v>
      </c>
      <c r="BY78" s="47">
        <v>0</v>
      </c>
      <c r="BZ78" s="47">
        <v>0</v>
      </c>
      <c r="CA78" s="47">
        <v>0</v>
      </c>
      <c r="CB78" s="47">
        <v>0</v>
      </c>
      <c r="CC78" s="47">
        <v>0</v>
      </c>
      <c r="CD78" s="47">
        <v>0</v>
      </c>
      <c r="CE78" s="47">
        <v>0</v>
      </c>
      <c r="CF78" s="47">
        <v>0</v>
      </c>
      <c r="CG78" s="47">
        <v>0</v>
      </c>
      <c r="CH78" s="47">
        <v>0</v>
      </c>
      <c r="CI78" s="47">
        <v>0</v>
      </c>
      <c r="CJ78" s="47">
        <v>0</v>
      </c>
      <c r="CK78" s="47">
        <v>0</v>
      </c>
      <c r="CL78" s="47">
        <v>0</v>
      </c>
      <c r="CM78" s="47">
        <v>0</v>
      </c>
      <c r="CN78" s="47">
        <v>0</v>
      </c>
      <c r="CO78" s="47">
        <v>0</v>
      </c>
      <c r="CP78" s="47">
        <v>0</v>
      </c>
      <c r="CQ78" s="47">
        <v>0</v>
      </c>
      <c r="CR78" s="47">
        <v>0</v>
      </c>
      <c r="CS78" s="47">
        <v>0</v>
      </c>
      <c r="CT78" s="47">
        <v>0</v>
      </c>
      <c r="CU78" s="47">
        <v>0</v>
      </c>
      <c r="CV78" s="47">
        <v>0</v>
      </c>
      <c r="CW78" s="47">
        <v>0</v>
      </c>
      <c r="CX78" s="47">
        <v>0</v>
      </c>
      <c r="CY78" s="47">
        <v>0</v>
      </c>
      <c r="CZ78" s="47">
        <v>0</v>
      </c>
      <c r="DA78" s="47">
        <v>0</v>
      </c>
      <c r="DB78" s="47">
        <v>0</v>
      </c>
      <c r="DC78" s="47">
        <v>0</v>
      </c>
      <c r="DD78" s="47">
        <v>0</v>
      </c>
      <c r="DE78" s="47">
        <v>0</v>
      </c>
      <c r="DF78" s="47">
        <v>0</v>
      </c>
      <c r="DG78" s="47">
        <v>0</v>
      </c>
      <c r="DH78" s="47">
        <v>0</v>
      </c>
      <c r="DI78" s="47">
        <v>0</v>
      </c>
      <c r="DJ78" s="47">
        <v>0</v>
      </c>
      <c r="DK78" s="47">
        <v>0</v>
      </c>
      <c r="DL78" s="47">
        <v>0</v>
      </c>
      <c r="DM78" s="47">
        <v>0</v>
      </c>
      <c r="DN78" s="47">
        <v>0</v>
      </c>
      <c r="DO78" s="47">
        <v>0</v>
      </c>
      <c r="DP78" s="47">
        <v>0</v>
      </c>
      <c r="DQ78" s="47">
        <v>0</v>
      </c>
      <c r="DR78" s="47">
        <v>0</v>
      </c>
      <c r="DS78" s="47">
        <v>0</v>
      </c>
    </row>
    <row r="79" spans="1:123" x14ac:dyDescent="0.35">
      <c r="A79" s="31" t="s">
        <v>255</v>
      </c>
      <c r="B79" s="47">
        <v>0</v>
      </c>
      <c r="C79" s="47">
        <v>0</v>
      </c>
      <c r="D79" s="47">
        <v>0</v>
      </c>
      <c r="E79" s="47">
        <v>42531.663843675196</v>
      </c>
      <c r="F79" s="47">
        <v>296978.07746450254</v>
      </c>
      <c r="G79" s="47">
        <v>296978.07746450254</v>
      </c>
      <c r="H79" s="47">
        <v>58944.362598391053</v>
      </c>
      <c r="I79" s="47">
        <v>2976.9880100197506</v>
      </c>
      <c r="J79" s="47">
        <v>2976.9880100197506</v>
      </c>
      <c r="K79" s="47">
        <v>2976.9880100197506</v>
      </c>
      <c r="L79" s="47">
        <v>1193.0052774833948</v>
      </c>
      <c r="M79" s="47">
        <v>1760.1685493633922</v>
      </c>
      <c r="N79" s="47">
        <v>6297.4747244033942</v>
      </c>
      <c r="O79" s="47">
        <v>6297.4747244033942</v>
      </c>
      <c r="P79" s="47">
        <v>5209.7726307535122</v>
      </c>
      <c r="Q79" s="47">
        <v>5209.7726307535122</v>
      </c>
      <c r="R79" s="47">
        <v>5209.7726307535122</v>
      </c>
      <c r="S79" s="47">
        <v>5209.7726307535122</v>
      </c>
      <c r="T79" s="47">
        <v>5166.8872086705524</v>
      </c>
      <c r="U79" s="47">
        <v>5166.8872086705524</v>
      </c>
      <c r="V79" s="47">
        <v>5166.8872086705524</v>
      </c>
      <c r="W79" s="47">
        <v>5166.8872086705524</v>
      </c>
      <c r="X79" s="47">
        <v>784.24317164700017</v>
      </c>
      <c r="Y79" s="47">
        <v>784.24317164700017</v>
      </c>
      <c r="Z79" s="47">
        <v>784.24317164700017</v>
      </c>
      <c r="AA79" s="47">
        <v>784.24317164700017</v>
      </c>
      <c r="AB79" s="47">
        <v>0</v>
      </c>
      <c r="AC79" s="47">
        <v>0</v>
      </c>
      <c r="AD79" s="47">
        <v>0</v>
      </c>
      <c r="AE79" s="47">
        <v>0</v>
      </c>
      <c r="AF79" s="47">
        <v>0</v>
      </c>
      <c r="AG79" s="47">
        <v>0</v>
      </c>
      <c r="AH79" s="47">
        <v>0</v>
      </c>
      <c r="AI79" s="47">
        <v>0</v>
      </c>
      <c r="AJ79" s="47">
        <v>0</v>
      </c>
      <c r="AK79" s="47">
        <v>0</v>
      </c>
      <c r="AL79" s="47">
        <v>0</v>
      </c>
      <c r="AM79" s="47">
        <v>0</v>
      </c>
      <c r="AN79" s="47">
        <v>0</v>
      </c>
      <c r="AO79" s="47">
        <v>0</v>
      </c>
      <c r="AP79" s="47">
        <v>0</v>
      </c>
      <c r="AQ79" s="47">
        <v>0</v>
      </c>
      <c r="AR79" s="47">
        <v>0</v>
      </c>
      <c r="AS79" s="47">
        <v>0</v>
      </c>
      <c r="AT79" s="47">
        <v>0</v>
      </c>
      <c r="AU79" s="47">
        <v>0</v>
      </c>
      <c r="AV79" s="47">
        <v>0</v>
      </c>
      <c r="AW79" s="47">
        <v>0</v>
      </c>
      <c r="AX79" s="47">
        <v>0</v>
      </c>
      <c r="AY79" s="47">
        <v>0</v>
      </c>
      <c r="AZ79" s="47">
        <v>0</v>
      </c>
      <c r="BA79" s="47">
        <v>0</v>
      </c>
      <c r="BB79" s="47">
        <v>0</v>
      </c>
      <c r="BC79" s="47">
        <v>0</v>
      </c>
      <c r="BD79" s="47">
        <v>0</v>
      </c>
      <c r="BE79" s="47">
        <v>0</v>
      </c>
      <c r="BF79" s="47">
        <v>0</v>
      </c>
      <c r="BG79" s="47">
        <v>0</v>
      </c>
      <c r="BH79" s="47">
        <v>0</v>
      </c>
      <c r="BI79" s="47">
        <v>0</v>
      </c>
      <c r="BJ79" s="47">
        <v>0</v>
      </c>
      <c r="BK79" s="47">
        <v>0</v>
      </c>
      <c r="BL79" s="47">
        <v>0</v>
      </c>
      <c r="BM79" s="47">
        <v>0</v>
      </c>
      <c r="BN79" s="47">
        <v>0</v>
      </c>
      <c r="BO79" s="47">
        <v>0</v>
      </c>
      <c r="BP79" s="47">
        <v>0</v>
      </c>
      <c r="BQ79" s="47">
        <v>0</v>
      </c>
      <c r="BR79" s="47">
        <v>0</v>
      </c>
      <c r="BS79" s="47">
        <v>0</v>
      </c>
      <c r="BT79" s="47">
        <v>0</v>
      </c>
      <c r="BU79" s="47">
        <v>0</v>
      </c>
      <c r="BV79" s="47">
        <v>0</v>
      </c>
      <c r="BW79" s="47">
        <v>0</v>
      </c>
      <c r="BX79" s="47">
        <v>0</v>
      </c>
      <c r="BY79" s="47">
        <v>0</v>
      </c>
      <c r="BZ79" s="47">
        <v>0</v>
      </c>
      <c r="CA79" s="47">
        <v>0</v>
      </c>
      <c r="CB79" s="47">
        <v>0</v>
      </c>
      <c r="CC79" s="47">
        <v>0</v>
      </c>
      <c r="CD79" s="47">
        <v>0</v>
      </c>
      <c r="CE79" s="47">
        <v>0</v>
      </c>
      <c r="CF79" s="47">
        <v>0</v>
      </c>
      <c r="CG79" s="47">
        <v>0</v>
      </c>
      <c r="CH79" s="47">
        <v>0</v>
      </c>
      <c r="CI79" s="47">
        <v>0</v>
      </c>
      <c r="CJ79" s="47">
        <v>0</v>
      </c>
      <c r="CK79" s="47">
        <v>0</v>
      </c>
      <c r="CL79" s="47">
        <v>0</v>
      </c>
      <c r="CM79" s="47">
        <v>0</v>
      </c>
      <c r="CN79" s="47">
        <v>0</v>
      </c>
      <c r="CO79" s="47">
        <v>0</v>
      </c>
      <c r="CP79" s="47">
        <v>0</v>
      </c>
      <c r="CQ79" s="47">
        <v>0</v>
      </c>
      <c r="CR79" s="47">
        <v>0</v>
      </c>
      <c r="CS79" s="47">
        <v>0</v>
      </c>
      <c r="CT79" s="47">
        <v>0</v>
      </c>
      <c r="CU79" s="47">
        <v>0</v>
      </c>
      <c r="CV79" s="47">
        <v>0</v>
      </c>
      <c r="CW79" s="47">
        <v>0</v>
      </c>
      <c r="CX79" s="47">
        <v>0</v>
      </c>
      <c r="CY79" s="47">
        <v>0</v>
      </c>
      <c r="CZ79" s="47">
        <v>0</v>
      </c>
      <c r="DA79" s="47">
        <v>0</v>
      </c>
      <c r="DB79" s="47">
        <v>0</v>
      </c>
      <c r="DC79" s="47">
        <v>0</v>
      </c>
      <c r="DD79" s="47">
        <v>0</v>
      </c>
      <c r="DE79" s="47">
        <v>0</v>
      </c>
      <c r="DF79" s="47">
        <v>0</v>
      </c>
      <c r="DG79" s="47">
        <v>0</v>
      </c>
      <c r="DH79" s="47">
        <v>0</v>
      </c>
      <c r="DI79" s="47">
        <v>0</v>
      </c>
      <c r="DJ79" s="47">
        <v>0</v>
      </c>
      <c r="DK79" s="47">
        <v>0</v>
      </c>
      <c r="DL79" s="47">
        <v>0</v>
      </c>
      <c r="DM79" s="47">
        <v>0</v>
      </c>
      <c r="DN79" s="47">
        <v>0</v>
      </c>
      <c r="DO79" s="47">
        <v>0</v>
      </c>
      <c r="DP79" s="47">
        <v>0</v>
      </c>
      <c r="DQ79" s="47">
        <v>0</v>
      </c>
      <c r="DR79" s="47">
        <v>0</v>
      </c>
      <c r="DS79" s="47">
        <v>0</v>
      </c>
    </row>
    <row r="80" spans="1:123" x14ac:dyDescent="0.35">
      <c r="A80" s="31" t="s">
        <v>256</v>
      </c>
      <c r="B80" s="47">
        <v>0</v>
      </c>
      <c r="C80" s="47">
        <v>0</v>
      </c>
      <c r="D80" s="47">
        <v>0</v>
      </c>
      <c r="E80" s="47">
        <v>0</v>
      </c>
      <c r="F80" s="47">
        <v>0</v>
      </c>
      <c r="G80" s="47">
        <v>0</v>
      </c>
      <c r="H80" s="47">
        <v>0</v>
      </c>
      <c r="I80" s="47">
        <v>0</v>
      </c>
      <c r="J80" s="47">
        <v>0</v>
      </c>
      <c r="K80" s="47">
        <v>0</v>
      </c>
      <c r="L80" s="47">
        <v>0</v>
      </c>
      <c r="M80" s="47">
        <v>0</v>
      </c>
      <c r="N80" s="47">
        <v>0</v>
      </c>
      <c r="O80" s="47">
        <v>0</v>
      </c>
      <c r="P80" s="47">
        <v>0</v>
      </c>
      <c r="Q80" s="47">
        <v>0</v>
      </c>
      <c r="R80" s="47">
        <v>0</v>
      </c>
      <c r="S80" s="47">
        <v>0</v>
      </c>
      <c r="T80" s="47">
        <v>0</v>
      </c>
      <c r="U80" s="47">
        <v>0</v>
      </c>
      <c r="V80" s="47">
        <v>0</v>
      </c>
      <c r="W80" s="47">
        <v>0</v>
      </c>
      <c r="X80" s="47">
        <v>0</v>
      </c>
      <c r="Y80" s="47">
        <v>0</v>
      </c>
      <c r="Z80" s="47">
        <v>0</v>
      </c>
      <c r="AA80" s="47">
        <v>0</v>
      </c>
      <c r="AB80" s="47">
        <v>0</v>
      </c>
      <c r="AC80" s="47">
        <v>0</v>
      </c>
      <c r="AD80" s="47">
        <v>0</v>
      </c>
      <c r="AE80" s="47">
        <v>0</v>
      </c>
      <c r="AF80" s="47">
        <v>0</v>
      </c>
      <c r="AG80" s="47">
        <v>0</v>
      </c>
      <c r="AH80" s="47">
        <v>0</v>
      </c>
      <c r="AI80" s="47">
        <v>0</v>
      </c>
      <c r="AJ80" s="47">
        <v>0</v>
      </c>
      <c r="AK80" s="47">
        <v>0</v>
      </c>
      <c r="AL80" s="47">
        <v>0</v>
      </c>
      <c r="AM80" s="47">
        <v>0</v>
      </c>
      <c r="AN80" s="47">
        <v>0</v>
      </c>
      <c r="AO80" s="47">
        <v>0</v>
      </c>
      <c r="AP80" s="47">
        <v>0</v>
      </c>
      <c r="AQ80" s="47">
        <v>0</v>
      </c>
      <c r="AR80" s="47">
        <v>0</v>
      </c>
      <c r="AS80" s="47">
        <v>0</v>
      </c>
      <c r="AT80" s="47">
        <v>0</v>
      </c>
      <c r="AU80" s="47">
        <v>0</v>
      </c>
      <c r="AV80" s="47">
        <v>0</v>
      </c>
      <c r="AW80" s="47">
        <v>0</v>
      </c>
      <c r="AX80" s="47">
        <v>0</v>
      </c>
      <c r="AY80" s="47">
        <v>0</v>
      </c>
      <c r="AZ80" s="47">
        <v>0</v>
      </c>
      <c r="BA80" s="47">
        <v>0</v>
      </c>
      <c r="BB80" s="47">
        <v>0</v>
      </c>
      <c r="BC80" s="47">
        <v>0</v>
      </c>
      <c r="BD80" s="47">
        <v>0</v>
      </c>
      <c r="BE80" s="47">
        <v>0</v>
      </c>
      <c r="BF80" s="47">
        <v>0</v>
      </c>
      <c r="BG80" s="47">
        <v>0</v>
      </c>
      <c r="BH80" s="47">
        <v>0</v>
      </c>
      <c r="BI80" s="47">
        <v>0</v>
      </c>
      <c r="BJ80" s="47">
        <v>0</v>
      </c>
      <c r="BK80" s="47">
        <v>0</v>
      </c>
      <c r="BL80" s="47">
        <v>0</v>
      </c>
      <c r="BM80" s="47">
        <v>0</v>
      </c>
      <c r="BN80" s="47">
        <v>0</v>
      </c>
      <c r="BO80" s="47">
        <v>0</v>
      </c>
      <c r="BP80" s="47">
        <v>0</v>
      </c>
      <c r="BQ80" s="47">
        <v>0</v>
      </c>
      <c r="BR80" s="47">
        <v>0</v>
      </c>
      <c r="BS80" s="47">
        <v>0</v>
      </c>
      <c r="BT80" s="47">
        <v>0</v>
      </c>
      <c r="BU80" s="47">
        <v>0</v>
      </c>
      <c r="BV80" s="47">
        <v>0</v>
      </c>
      <c r="BW80" s="47">
        <v>0</v>
      </c>
      <c r="BX80" s="47">
        <v>0</v>
      </c>
      <c r="BY80" s="47">
        <v>0</v>
      </c>
      <c r="BZ80" s="47">
        <v>0</v>
      </c>
      <c r="CA80" s="47">
        <v>0</v>
      </c>
      <c r="CB80" s="47">
        <v>0</v>
      </c>
      <c r="CC80" s="47">
        <v>0</v>
      </c>
      <c r="CD80" s="47">
        <v>0</v>
      </c>
      <c r="CE80" s="47">
        <v>0</v>
      </c>
      <c r="CF80" s="47">
        <v>0</v>
      </c>
      <c r="CG80" s="47">
        <v>0</v>
      </c>
      <c r="CH80" s="47">
        <v>0</v>
      </c>
      <c r="CI80" s="47">
        <v>0</v>
      </c>
      <c r="CJ80" s="47">
        <v>0</v>
      </c>
      <c r="CK80" s="47">
        <v>0</v>
      </c>
      <c r="CL80" s="47">
        <v>0</v>
      </c>
      <c r="CM80" s="47">
        <v>0</v>
      </c>
      <c r="CN80" s="47">
        <v>0</v>
      </c>
      <c r="CO80" s="47">
        <v>0</v>
      </c>
      <c r="CP80" s="47">
        <v>0</v>
      </c>
      <c r="CQ80" s="47">
        <v>0</v>
      </c>
      <c r="CR80" s="47">
        <v>0</v>
      </c>
      <c r="CS80" s="47">
        <v>0</v>
      </c>
      <c r="CT80" s="47">
        <v>0</v>
      </c>
      <c r="CU80" s="47">
        <v>0</v>
      </c>
      <c r="CV80" s="47">
        <v>0</v>
      </c>
      <c r="CW80" s="47">
        <v>0</v>
      </c>
      <c r="CX80" s="47">
        <v>0</v>
      </c>
      <c r="CY80" s="47">
        <v>0</v>
      </c>
      <c r="CZ80" s="47">
        <v>0</v>
      </c>
      <c r="DA80" s="47">
        <v>0</v>
      </c>
      <c r="DB80" s="47">
        <v>0</v>
      </c>
      <c r="DC80" s="47">
        <v>0</v>
      </c>
      <c r="DD80" s="47">
        <v>0</v>
      </c>
      <c r="DE80" s="47">
        <v>0</v>
      </c>
      <c r="DF80" s="47">
        <v>0</v>
      </c>
      <c r="DG80" s="47">
        <v>0</v>
      </c>
      <c r="DH80" s="47">
        <v>0</v>
      </c>
      <c r="DI80" s="47">
        <v>0</v>
      </c>
      <c r="DJ80" s="47">
        <v>0</v>
      </c>
      <c r="DK80" s="47">
        <v>0</v>
      </c>
      <c r="DL80" s="47">
        <v>0</v>
      </c>
      <c r="DM80" s="47">
        <v>0</v>
      </c>
      <c r="DN80" s="47">
        <v>0</v>
      </c>
      <c r="DO80" s="47">
        <v>0</v>
      </c>
      <c r="DP80" s="47">
        <v>0</v>
      </c>
      <c r="DQ80" s="47">
        <v>0</v>
      </c>
      <c r="DR80" s="47">
        <v>0</v>
      </c>
      <c r="DS80" s="47">
        <v>0</v>
      </c>
    </row>
    <row r="81" spans="1:123" x14ac:dyDescent="0.35">
      <c r="A81" s="31" t="s">
        <v>257</v>
      </c>
      <c r="B81" s="47">
        <v>907461.23500799993</v>
      </c>
      <c r="C81" s="47">
        <v>907461.23500799993</v>
      </c>
      <c r="D81" s="47">
        <v>254446.41362082734</v>
      </c>
      <c r="E81" s="47">
        <v>0</v>
      </c>
      <c r="F81" s="47">
        <v>0</v>
      </c>
      <c r="G81" s="47">
        <v>0</v>
      </c>
      <c r="H81" s="47">
        <v>0</v>
      </c>
      <c r="I81" s="47">
        <v>0</v>
      </c>
      <c r="J81" s="47">
        <v>0</v>
      </c>
      <c r="K81" s="47">
        <v>0</v>
      </c>
      <c r="L81" s="47">
        <v>0</v>
      </c>
      <c r="M81" s="47">
        <v>0</v>
      </c>
      <c r="N81" s="47">
        <v>0</v>
      </c>
      <c r="O81" s="47">
        <v>0</v>
      </c>
      <c r="P81" s="47">
        <v>0</v>
      </c>
      <c r="Q81" s="47">
        <v>0</v>
      </c>
      <c r="R81" s="47">
        <v>0</v>
      </c>
      <c r="S81" s="47">
        <v>0</v>
      </c>
      <c r="T81" s="47">
        <v>0</v>
      </c>
      <c r="U81" s="47">
        <v>0</v>
      </c>
      <c r="V81" s="47">
        <v>0</v>
      </c>
      <c r="W81" s="47">
        <v>0</v>
      </c>
      <c r="X81" s="47">
        <v>0</v>
      </c>
      <c r="Y81" s="47">
        <v>0</v>
      </c>
      <c r="Z81" s="47">
        <v>0</v>
      </c>
      <c r="AA81" s="47">
        <v>0</v>
      </c>
      <c r="AB81" s="47">
        <v>0</v>
      </c>
      <c r="AC81" s="47">
        <v>0</v>
      </c>
      <c r="AD81" s="47">
        <v>0</v>
      </c>
      <c r="AE81" s="47">
        <v>0</v>
      </c>
      <c r="AF81" s="47">
        <v>0</v>
      </c>
      <c r="AG81" s="47">
        <v>0</v>
      </c>
      <c r="AH81" s="47">
        <v>0</v>
      </c>
      <c r="AI81" s="47">
        <v>0</v>
      </c>
      <c r="AJ81" s="47">
        <v>0</v>
      </c>
      <c r="AK81" s="47">
        <v>0</v>
      </c>
      <c r="AL81" s="47">
        <v>0</v>
      </c>
      <c r="AM81" s="47">
        <v>0</v>
      </c>
      <c r="AN81" s="47">
        <v>0</v>
      </c>
      <c r="AO81" s="47">
        <v>0</v>
      </c>
      <c r="AP81" s="47">
        <v>0</v>
      </c>
      <c r="AQ81" s="47">
        <v>0</v>
      </c>
      <c r="AR81" s="47">
        <v>0</v>
      </c>
      <c r="AS81" s="47">
        <v>0</v>
      </c>
      <c r="AT81" s="47">
        <v>0</v>
      </c>
      <c r="AU81" s="47">
        <v>0</v>
      </c>
      <c r="AV81" s="47">
        <v>0</v>
      </c>
      <c r="AW81" s="47">
        <v>0</v>
      </c>
      <c r="AX81" s="47">
        <v>0</v>
      </c>
      <c r="AY81" s="47">
        <v>0</v>
      </c>
      <c r="AZ81" s="47">
        <v>0</v>
      </c>
      <c r="BA81" s="47">
        <v>0</v>
      </c>
      <c r="BB81" s="47">
        <v>0</v>
      </c>
      <c r="BC81" s="47">
        <v>0</v>
      </c>
      <c r="BD81" s="47">
        <v>0</v>
      </c>
      <c r="BE81" s="47">
        <v>0</v>
      </c>
      <c r="BF81" s="47">
        <v>0</v>
      </c>
      <c r="BG81" s="47">
        <v>0</v>
      </c>
      <c r="BH81" s="47">
        <v>0</v>
      </c>
      <c r="BI81" s="47">
        <v>0</v>
      </c>
      <c r="BJ81" s="47">
        <v>0</v>
      </c>
      <c r="BK81" s="47">
        <v>0</v>
      </c>
      <c r="BL81" s="47">
        <v>0</v>
      </c>
      <c r="BM81" s="47">
        <v>0</v>
      </c>
      <c r="BN81" s="47">
        <v>0</v>
      </c>
      <c r="BO81" s="47">
        <v>0</v>
      </c>
      <c r="BP81" s="47">
        <v>0</v>
      </c>
      <c r="BQ81" s="47">
        <v>0</v>
      </c>
      <c r="BR81" s="47">
        <v>0</v>
      </c>
      <c r="BS81" s="47">
        <v>0</v>
      </c>
      <c r="BT81" s="47">
        <v>0</v>
      </c>
      <c r="BU81" s="47">
        <v>0</v>
      </c>
      <c r="BV81" s="47">
        <v>0</v>
      </c>
      <c r="BW81" s="47">
        <v>0</v>
      </c>
      <c r="BX81" s="47">
        <v>0</v>
      </c>
      <c r="BY81" s="47">
        <v>0</v>
      </c>
      <c r="BZ81" s="47">
        <v>0</v>
      </c>
      <c r="CA81" s="47">
        <v>0</v>
      </c>
      <c r="CB81" s="47">
        <v>0</v>
      </c>
      <c r="CC81" s="47">
        <v>0</v>
      </c>
      <c r="CD81" s="47">
        <v>0</v>
      </c>
      <c r="CE81" s="47">
        <v>0</v>
      </c>
      <c r="CF81" s="47">
        <v>0</v>
      </c>
      <c r="CG81" s="47">
        <v>0</v>
      </c>
      <c r="CH81" s="47">
        <v>0</v>
      </c>
      <c r="CI81" s="47">
        <v>0</v>
      </c>
      <c r="CJ81" s="47">
        <v>0</v>
      </c>
      <c r="CK81" s="47">
        <v>0</v>
      </c>
      <c r="CL81" s="47">
        <v>0</v>
      </c>
      <c r="CM81" s="47">
        <v>0</v>
      </c>
      <c r="CN81" s="47">
        <v>0</v>
      </c>
      <c r="CO81" s="47">
        <v>0</v>
      </c>
      <c r="CP81" s="47">
        <v>0</v>
      </c>
      <c r="CQ81" s="47">
        <v>0</v>
      </c>
      <c r="CR81" s="47">
        <v>0</v>
      </c>
      <c r="CS81" s="47">
        <v>0</v>
      </c>
      <c r="CT81" s="47">
        <v>0</v>
      </c>
      <c r="CU81" s="47">
        <v>0</v>
      </c>
      <c r="CV81" s="47">
        <v>0</v>
      </c>
      <c r="CW81" s="47">
        <v>0</v>
      </c>
      <c r="CX81" s="47">
        <v>0</v>
      </c>
      <c r="CY81" s="47">
        <v>0</v>
      </c>
      <c r="CZ81" s="47">
        <v>0</v>
      </c>
      <c r="DA81" s="47">
        <v>0</v>
      </c>
      <c r="DB81" s="47">
        <v>0</v>
      </c>
      <c r="DC81" s="47">
        <v>0</v>
      </c>
      <c r="DD81" s="47">
        <v>0</v>
      </c>
      <c r="DE81" s="47">
        <v>0</v>
      </c>
      <c r="DF81" s="47">
        <v>0</v>
      </c>
      <c r="DG81" s="47">
        <v>0</v>
      </c>
      <c r="DH81" s="47">
        <v>0</v>
      </c>
      <c r="DI81" s="47">
        <v>0</v>
      </c>
      <c r="DJ81" s="47">
        <v>0</v>
      </c>
      <c r="DK81" s="47">
        <v>0</v>
      </c>
      <c r="DL81" s="47">
        <v>0</v>
      </c>
      <c r="DM81" s="47">
        <v>0</v>
      </c>
      <c r="DN81" s="47">
        <v>0</v>
      </c>
      <c r="DO81" s="47">
        <v>0</v>
      </c>
      <c r="DP81" s="47">
        <v>0</v>
      </c>
      <c r="DQ81" s="47">
        <v>0</v>
      </c>
      <c r="DR81" s="47">
        <v>0</v>
      </c>
      <c r="DS81" s="47">
        <v>0</v>
      </c>
    </row>
    <row r="82" spans="1:123" x14ac:dyDescent="0.35">
      <c r="A82" s="31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</row>
    <row r="83" spans="1:123" x14ac:dyDescent="0.35">
      <c r="A83" s="31" t="s">
        <v>258</v>
      </c>
      <c r="B83" s="47">
        <v>45373.061750399997</v>
      </c>
      <c r="C83" s="47">
        <v>45373.061750399997</v>
      </c>
      <c r="D83" s="47">
        <v>45373.061750399997</v>
      </c>
      <c r="E83" s="47">
        <v>45373.061750399997</v>
      </c>
      <c r="F83" s="47">
        <v>40268.59230348</v>
      </c>
      <c r="G83" s="47">
        <v>35164.122856560003</v>
      </c>
      <c r="H83" s="47">
        <v>30059.653409640003</v>
      </c>
      <c r="I83" s="47">
        <v>24955.183962720002</v>
      </c>
      <c r="J83" s="47">
        <v>19850.714515800002</v>
      </c>
      <c r="K83" s="47">
        <v>14746.245068880002</v>
      </c>
      <c r="L83" s="47">
        <v>9641.7756219600014</v>
      </c>
      <c r="M83" s="47">
        <v>4537.306175040002</v>
      </c>
      <c r="N83" s="47">
        <v>0</v>
      </c>
      <c r="O83" s="47">
        <v>0</v>
      </c>
      <c r="P83" s="47">
        <v>0</v>
      </c>
      <c r="Q83" s="47">
        <v>0</v>
      </c>
      <c r="R83" s="47">
        <v>0</v>
      </c>
      <c r="S83" s="47">
        <v>0</v>
      </c>
      <c r="T83" s="47">
        <v>0</v>
      </c>
      <c r="U83" s="47">
        <v>0</v>
      </c>
      <c r="V83" s="47">
        <v>0</v>
      </c>
      <c r="W83" s="47">
        <v>0</v>
      </c>
      <c r="X83" s="47">
        <v>0</v>
      </c>
      <c r="Y83" s="47">
        <v>0</v>
      </c>
      <c r="Z83" s="47">
        <v>0</v>
      </c>
      <c r="AA83" s="47">
        <v>0</v>
      </c>
      <c r="AB83" s="47">
        <v>0</v>
      </c>
      <c r="AC83" s="47">
        <v>0</v>
      </c>
      <c r="AD83" s="47">
        <v>0</v>
      </c>
      <c r="AE83" s="47">
        <v>0</v>
      </c>
      <c r="AF83" s="47">
        <v>0</v>
      </c>
      <c r="AG83" s="47">
        <v>0</v>
      </c>
      <c r="AH83" s="47">
        <v>0</v>
      </c>
      <c r="AI83" s="47">
        <v>0</v>
      </c>
      <c r="AJ83" s="47">
        <v>0</v>
      </c>
      <c r="AK83" s="47">
        <v>0</v>
      </c>
      <c r="AL83" s="47">
        <v>0</v>
      </c>
      <c r="AM83" s="47">
        <v>0</v>
      </c>
      <c r="AN83" s="47">
        <v>0</v>
      </c>
      <c r="AO83" s="47">
        <v>0</v>
      </c>
      <c r="AP83" s="47">
        <v>0</v>
      </c>
      <c r="AQ83" s="47">
        <v>0</v>
      </c>
      <c r="AR83" s="47">
        <v>0</v>
      </c>
      <c r="AS83" s="47">
        <v>0</v>
      </c>
      <c r="AT83" s="47">
        <v>0</v>
      </c>
      <c r="AU83" s="47">
        <v>0</v>
      </c>
      <c r="AV83" s="47">
        <v>0</v>
      </c>
      <c r="AW83" s="47">
        <v>0</v>
      </c>
      <c r="AX83" s="47">
        <v>0</v>
      </c>
      <c r="AY83" s="47">
        <v>0</v>
      </c>
      <c r="AZ83" s="47">
        <v>0</v>
      </c>
      <c r="BA83" s="47">
        <v>0</v>
      </c>
      <c r="BB83" s="47">
        <v>0</v>
      </c>
      <c r="BC83" s="47">
        <v>0</v>
      </c>
      <c r="BD83" s="47">
        <v>0</v>
      </c>
      <c r="BE83" s="47">
        <v>0</v>
      </c>
      <c r="BF83" s="47">
        <v>0</v>
      </c>
      <c r="BG83" s="47">
        <v>0</v>
      </c>
      <c r="BH83" s="47">
        <v>0</v>
      </c>
      <c r="BI83" s="47">
        <v>0</v>
      </c>
      <c r="BJ83" s="47">
        <v>0</v>
      </c>
      <c r="BK83" s="47">
        <v>0</v>
      </c>
      <c r="BL83" s="47">
        <v>0</v>
      </c>
      <c r="BM83" s="47">
        <v>0</v>
      </c>
      <c r="BN83" s="47">
        <v>0</v>
      </c>
      <c r="BO83" s="47">
        <v>0</v>
      </c>
      <c r="BP83" s="47">
        <v>0</v>
      </c>
      <c r="BQ83" s="47">
        <v>0</v>
      </c>
      <c r="BR83" s="47">
        <v>0</v>
      </c>
      <c r="BS83" s="47">
        <v>0</v>
      </c>
      <c r="BT83" s="47">
        <v>0</v>
      </c>
      <c r="BU83" s="47">
        <v>0</v>
      </c>
      <c r="BV83" s="47">
        <v>0</v>
      </c>
      <c r="BW83" s="47">
        <v>0</v>
      </c>
      <c r="BX83" s="47">
        <v>0</v>
      </c>
      <c r="BY83" s="47">
        <v>0</v>
      </c>
      <c r="BZ83" s="47">
        <v>0</v>
      </c>
      <c r="CA83" s="47">
        <v>0</v>
      </c>
      <c r="CB83" s="47">
        <v>0</v>
      </c>
      <c r="CC83" s="47">
        <v>0</v>
      </c>
      <c r="CD83" s="47">
        <v>0</v>
      </c>
      <c r="CE83" s="47">
        <v>0</v>
      </c>
      <c r="CF83" s="47">
        <v>0</v>
      </c>
      <c r="CG83" s="47">
        <v>0</v>
      </c>
      <c r="CH83" s="47">
        <v>0</v>
      </c>
      <c r="CI83" s="47">
        <v>0</v>
      </c>
      <c r="CJ83" s="47">
        <v>0</v>
      </c>
      <c r="CK83" s="47">
        <v>0</v>
      </c>
      <c r="CL83" s="47">
        <v>0</v>
      </c>
      <c r="CM83" s="47">
        <v>0</v>
      </c>
      <c r="CN83" s="47">
        <v>0</v>
      </c>
      <c r="CO83" s="47">
        <v>0</v>
      </c>
      <c r="CP83" s="47">
        <v>0</v>
      </c>
      <c r="CQ83" s="47">
        <v>0</v>
      </c>
      <c r="CR83" s="47">
        <v>0</v>
      </c>
      <c r="CS83" s="47">
        <v>0</v>
      </c>
      <c r="CT83" s="47">
        <v>0</v>
      </c>
      <c r="CU83" s="47">
        <v>0</v>
      </c>
      <c r="CV83" s="47">
        <v>0</v>
      </c>
      <c r="CW83" s="47">
        <v>0</v>
      </c>
      <c r="CX83" s="47">
        <v>0</v>
      </c>
      <c r="CY83" s="47">
        <v>0</v>
      </c>
      <c r="CZ83" s="47">
        <v>0</v>
      </c>
      <c r="DA83" s="47">
        <v>0</v>
      </c>
      <c r="DB83" s="47">
        <v>0</v>
      </c>
      <c r="DC83" s="47">
        <v>0</v>
      </c>
      <c r="DD83" s="47">
        <v>0</v>
      </c>
      <c r="DE83" s="47">
        <v>0</v>
      </c>
      <c r="DF83" s="47">
        <v>0</v>
      </c>
      <c r="DG83" s="47">
        <v>0</v>
      </c>
      <c r="DH83" s="47">
        <v>0</v>
      </c>
      <c r="DI83" s="47">
        <v>0</v>
      </c>
      <c r="DJ83" s="47">
        <v>0</v>
      </c>
      <c r="DK83" s="47">
        <v>0</v>
      </c>
      <c r="DL83" s="47">
        <v>0</v>
      </c>
      <c r="DM83" s="47">
        <v>0</v>
      </c>
      <c r="DN83" s="47">
        <v>0</v>
      </c>
      <c r="DO83" s="47">
        <v>0</v>
      </c>
      <c r="DP83" s="47">
        <v>0</v>
      </c>
      <c r="DQ83" s="47">
        <v>0</v>
      </c>
      <c r="DR83" s="47">
        <v>0</v>
      </c>
      <c r="DS83" s="47">
        <v>0</v>
      </c>
    </row>
    <row r="84" spans="1:123" x14ac:dyDescent="0.35">
      <c r="A84" s="31" t="s">
        <v>259</v>
      </c>
      <c r="B84" s="47">
        <v>0</v>
      </c>
      <c r="C84" s="47">
        <v>0</v>
      </c>
      <c r="D84" s="47">
        <v>0</v>
      </c>
      <c r="E84" s="47">
        <v>-5104.4694469199994</v>
      </c>
      <c r="F84" s="47">
        <v>-5104.4694469199994</v>
      </c>
      <c r="G84" s="47">
        <v>-5104.4694469199994</v>
      </c>
      <c r="H84" s="47">
        <v>-5104.4694469199994</v>
      </c>
      <c r="I84" s="47">
        <v>-5104.4694469199994</v>
      </c>
      <c r="J84" s="47">
        <v>-5104.4694469199994</v>
      </c>
      <c r="K84" s="47">
        <v>-5104.4694469199994</v>
      </c>
      <c r="L84" s="47">
        <v>-5104.4694469199994</v>
      </c>
      <c r="M84" s="47">
        <v>-4537.306175040002</v>
      </c>
      <c r="N84" s="47">
        <v>0</v>
      </c>
      <c r="O84" s="47">
        <v>0</v>
      </c>
      <c r="P84" s="47">
        <v>0</v>
      </c>
      <c r="Q84" s="47">
        <v>0</v>
      </c>
      <c r="R84" s="47">
        <v>0</v>
      </c>
      <c r="S84" s="47">
        <v>0</v>
      </c>
      <c r="T84" s="47">
        <v>0</v>
      </c>
      <c r="U84" s="47">
        <v>0</v>
      </c>
      <c r="V84" s="47">
        <v>0</v>
      </c>
      <c r="W84" s="47">
        <v>0</v>
      </c>
      <c r="X84" s="47">
        <v>0</v>
      </c>
      <c r="Y84" s="47">
        <v>0</v>
      </c>
      <c r="Z84" s="47">
        <v>0</v>
      </c>
      <c r="AA84" s="47">
        <v>0</v>
      </c>
      <c r="AB84" s="47">
        <v>0</v>
      </c>
      <c r="AC84" s="47">
        <v>0</v>
      </c>
      <c r="AD84" s="47">
        <v>0</v>
      </c>
      <c r="AE84" s="47">
        <v>0</v>
      </c>
      <c r="AF84" s="47">
        <v>0</v>
      </c>
      <c r="AG84" s="47">
        <v>0</v>
      </c>
      <c r="AH84" s="47">
        <v>0</v>
      </c>
      <c r="AI84" s="47">
        <v>0</v>
      </c>
      <c r="AJ84" s="47">
        <v>0</v>
      </c>
      <c r="AK84" s="47">
        <v>0</v>
      </c>
      <c r="AL84" s="47">
        <v>0</v>
      </c>
      <c r="AM84" s="47">
        <v>0</v>
      </c>
      <c r="AN84" s="47">
        <v>0</v>
      </c>
      <c r="AO84" s="47">
        <v>0</v>
      </c>
      <c r="AP84" s="47">
        <v>0</v>
      </c>
      <c r="AQ84" s="47">
        <v>0</v>
      </c>
      <c r="AR84" s="47">
        <v>0</v>
      </c>
      <c r="AS84" s="47">
        <v>0</v>
      </c>
      <c r="AT84" s="47">
        <v>0</v>
      </c>
      <c r="AU84" s="47">
        <v>0</v>
      </c>
      <c r="AV84" s="47">
        <v>0</v>
      </c>
      <c r="AW84" s="47">
        <v>0</v>
      </c>
      <c r="AX84" s="47">
        <v>0</v>
      </c>
      <c r="AY84" s="47">
        <v>0</v>
      </c>
      <c r="AZ84" s="47">
        <v>0</v>
      </c>
      <c r="BA84" s="47">
        <v>0</v>
      </c>
      <c r="BB84" s="47">
        <v>0</v>
      </c>
      <c r="BC84" s="47">
        <v>0</v>
      </c>
      <c r="BD84" s="47">
        <v>0</v>
      </c>
      <c r="BE84" s="47">
        <v>0</v>
      </c>
      <c r="BF84" s="47">
        <v>0</v>
      </c>
      <c r="BG84" s="47">
        <v>0</v>
      </c>
      <c r="BH84" s="47">
        <v>0</v>
      </c>
      <c r="BI84" s="47">
        <v>0</v>
      </c>
      <c r="BJ84" s="47">
        <v>0</v>
      </c>
      <c r="BK84" s="47">
        <v>0</v>
      </c>
      <c r="BL84" s="47">
        <v>0</v>
      </c>
      <c r="BM84" s="47">
        <v>0</v>
      </c>
      <c r="BN84" s="47">
        <v>0</v>
      </c>
      <c r="BO84" s="47">
        <v>0</v>
      </c>
      <c r="BP84" s="47">
        <v>0</v>
      </c>
      <c r="BQ84" s="47">
        <v>0</v>
      </c>
      <c r="BR84" s="47">
        <v>0</v>
      </c>
      <c r="BS84" s="47">
        <v>0</v>
      </c>
      <c r="BT84" s="47">
        <v>0</v>
      </c>
      <c r="BU84" s="47">
        <v>0</v>
      </c>
      <c r="BV84" s="47">
        <v>0</v>
      </c>
      <c r="BW84" s="47">
        <v>0</v>
      </c>
      <c r="BX84" s="47">
        <v>0</v>
      </c>
      <c r="BY84" s="47">
        <v>0</v>
      </c>
      <c r="BZ84" s="47">
        <v>0</v>
      </c>
      <c r="CA84" s="47">
        <v>0</v>
      </c>
      <c r="CB84" s="47">
        <v>0</v>
      </c>
      <c r="CC84" s="47">
        <v>0</v>
      </c>
      <c r="CD84" s="47">
        <v>0</v>
      </c>
      <c r="CE84" s="47">
        <v>0</v>
      </c>
      <c r="CF84" s="47">
        <v>0</v>
      </c>
      <c r="CG84" s="47">
        <v>0</v>
      </c>
      <c r="CH84" s="47">
        <v>0</v>
      </c>
      <c r="CI84" s="47">
        <v>0</v>
      </c>
      <c r="CJ84" s="47">
        <v>0</v>
      </c>
      <c r="CK84" s="47">
        <v>0</v>
      </c>
      <c r="CL84" s="47">
        <v>0</v>
      </c>
      <c r="CM84" s="47">
        <v>0</v>
      </c>
      <c r="CN84" s="47">
        <v>0</v>
      </c>
      <c r="CO84" s="47">
        <v>0</v>
      </c>
      <c r="CP84" s="47">
        <v>0</v>
      </c>
      <c r="CQ84" s="47">
        <v>0</v>
      </c>
      <c r="CR84" s="47">
        <v>0</v>
      </c>
      <c r="CS84" s="47">
        <v>0</v>
      </c>
      <c r="CT84" s="47">
        <v>0</v>
      </c>
      <c r="CU84" s="47">
        <v>0</v>
      </c>
      <c r="CV84" s="47">
        <v>0</v>
      </c>
      <c r="CW84" s="47">
        <v>0</v>
      </c>
      <c r="CX84" s="47">
        <v>0</v>
      </c>
      <c r="CY84" s="47">
        <v>0</v>
      </c>
      <c r="CZ84" s="47">
        <v>0</v>
      </c>
      <c r="DA84" s="47">
        <v>0</v>
      </c>
      <c r="DB84" s="47">
        <v>0</v>
      </c>
      <c r="DC84" s="47">
        <v>0</v>
      </c>
      <c r="DD84" s="47">
        <v>0</v>
      </c>
      <c r="DE84" s="47">
        <v>0</v>
      </c>
      <c r="DF84" s="47">
        <v>0</v>
      </c>
      <c r="DG84" s="47">
        <v>0</v>
      </c>
      <c r="DH84" s="47">
        <v>0</v>
      </c>
      <c r="DI84" s="47">
        <v>0</v>
      </c>
      <c r="DJ84" s="47">
        <v>0</v>
      </c>
      <c r="DK84" s="47">
        <v>0</v>
      </c>
      <c r="DL84" s="47">
        <v>0</v>
      </c>
      <c r="DM84" s="47">
        <v>0</v>
      </c>
      <c r="DN84" s="47">
        <v>0</v>
      </c>
      <c r="DO84" s="47">
        <v>0</v>
      </c>
      <c r="DP84" s="47">
        <v>0</v>
      </c>
      <c r="DQ84" s="47">
        <v>0</v>
      </c>
      <c r="DR84" s="47">
        <v>0</v>
      </c>
      <c r="DS84" s="47">
        <v>0</v>
      </c>
    </row>
    <row r="85" spans="1:123" x14ac:dyDescent="0.35">
      <c r="A85" s="31" t="s">
        <v>260</v>
      </c>
      <c r="B85" s="47">
        <v>0</v>
      </c>
      <c r="C85" s="47">
        <v>0</v>
      </c>
      <c r="D85" s="47">
        <v>0</v>
      </c>
      <c r="E85" s="47">
        <v>0</v>
      </c>
      <c r="F85" s="47">
        <v>0</v>
      </c>
      <c r="G85" s="47">
        <v>0</v>
      </c>
      <c r="H85" s="47">
        <v>0</v>
      </c>
      <c r="I85" s="47">
        <v>0</v>
      </c>
      <c r="J85" s="47">
        <v>0</v>
      </c>
      <c r="K85" s="47">
        <v>0</v>
      </c>
      <c r="L85" s="47">
        <v>0</v>
      </c>
      <c r="M85" s="47">
        <v>0</v>
      </c>
      <c r="N85" s="47">
        <v>0</v>
      </c>
      <c r="O85" s="47">
        <v>0</v>
      </c>
      <c r="P85" s="47">
        <v>0</v>
      </c>
      <c r="Q85" s="47">
        <v>0</v>
      </c>
      <c r="R85" s="47">
        <v>0</v>
      </c>
      <c r="S85" s="47">
        <v>0</v>
      </c>
      <c r="T85" s="47">
        <v>0</v>
      </c>
      <c r="U85" s="47">
        <v>0</v>
      </c>
      <c r="V85" s="47">
        <v>0</v>
      </c>
      <c r="W85" s="47">
        <v>0</v>
      </c>
      <c r="X85" s="47">
        <v>0</v>
      </c>
      <c r="Y85" s="47">
        <v>0</v>
      </c>
      <c r="Z85" s="47">
        <v>0</v>
      </c>
      <c r="AA85" s="47">
        <v>0</v>
      </c>
      <c r="AB85" s="47">
        <v>0</v>
      </c>
      <c r="AC85" s="47">
        <v>0</v>
      </c>
      <c r="AD85" s="47">
        <v>0</v>
      </c>
      <c r="AE85" s="47">
        <v>0</v>
      </c>
      <c r="AF85" s="47">
        <v>0</v>
      </c>
      <c r="AG85" s="47">
        <v>0</v>
      </c>
      <c r="AH85" s="47">
        <v>0</v>
      </c>
      <c r="AI85" s="47">
        <v>0</v>
      </c>
      <c r="AJ85" s="47">
        <v>0</v>
      </c>
      <c r="AK85" s="47">
        <v>0</v>
      </c>
      <c r="AL85" s="47">
        <v>0</v>
      </c>
      <c r="AM85" s="47">
        <v>0</v>
      </c>
      <c r="AN85" s="47">
        <v>0</v>
      </c>
      <c r="AO85" s="47">
        <v>0</v>
      </c>
      <c r="AP85" s="47">
        <v>0</v>
      </c>
      <c r="AQ85" s="47">
        <v>0</v>
      </c>
      <c r="AR85" s="47">
        <v>0</v>
      </c>
      <c r="AS85" s="47">
        <v>0</v>
      </c>
      <c r="AT85" s="47">
        <v>0</v>
      </c>
      <c r="AU85" s="47">
        <v>0</v>
      </c>
      <c r="AV85" s="47">
        <v>0</v>
      </c>
      <c r="AW85" s="47">
        <v>0</v>
      </c>
      <c r="AX85" s="47">
        <v>0</v>
      </c>
      <c r="AY85" s="47">
        <v>0</v>
      </c>
      <c r="AZ85" s="47">
        <v>0</v>
      </c>
      <c r="BA85" s="47">
        <v>0</v>
      </c>
      <c r="BB85" s="47">
        <v>0</v>
      </c>
      <c r="BC85" s="47">
        <v>0</v>
      </c>
      <c r="BD85" s="47">
        <v>0</v>
      </c>
      <c r="BE85" s="47">
        <v>0</v>
      </c>
      <c r="BF85" s="47">
        <v>0</v>
      </c>
      <c r="BG85" s="47">
        <v>0</v>
      </c>
      <c r="BH85" s="47">
        <v>0</v>
      </c>
      <c r="BI85" s="47">
        <v>0</v>
      </c>
      <c r="BJ85" s="47">
        <v>0</v>
      </c>
      <c r="BK85" s="47">
        <v>0</v>
      </c>
      <c r="BL85" s="47">
        <v>0</v>
      </c>
      <c r="BM85" s="47">
        <v>0</v>
      </c>
      <c r="BN85" s="47">
        <v>0</v>
      </c>
      <c r="BO85" s="47">
        <v>0</v>
      </c>
      <c r="BP85" s="47">
        <v>0</v>
      </c>
      <c r="BQ85" s="47">
        <v>0</v>
      </c>
      <c r="BR85" s="47">
        <v>0</v>
      </c>
      <c r="BS85" s="47">
        <v>0</v>
      </c>
      <c r="BT85" s="47">
        <v>0</v>
      </c>
      <c r="BU85" s="47">
        <v>0</v>
      </c>
      <c r="BV85" s="47">
        <v>0</v>
      </c>
      <c r="BW85" s="47">
        <v>0</v>
      </c>
      <c r="BX85" s="47">
        <v>0</v>
      </c>
      <c r="BY85" s="47">
        <v>0</v>
      </c>
      <c r="BZ85" s="47">
        <v>0</v>
      </c>
      <c r="CA85" s="47">
        <v>0</v>
      </c>
      <c r="CB85" s="47">
        <v>0</v>
      </c>
      <c r="CC85" s="47">
        <v>0</v>
      </c>
      <c r="CD85" s="47">
        <v>0</v>
      </c>
      <c r="CE85" s="47">
        <v>0</v>
      </c>
      <c r="CF85" s="47">
        <v>0</v>
      </c>
      <c r="CG85" s="47">
        <v>0</v>
      </c>
      <c r="CH85" s="47">
        <v>0</v>
      </c>
      <c r="CI85" s="47">
        <v>0</v>
      </c>
      <c r="CJ85" s="47">
        <v>0</v>
      </c>
      <c r="CK85" s="47">
        <v>0</v>
      </c>
      <c r="CL85" s="47">
        <v>0</v>
      </c>
      <c r="CM85" s="47">
        <v>0</v>
      </c>
      <c r="CN85" s="47">
        <v>0</v>
      </c>
      <c r="CO85" s="47">
        <v>0</v>
      </c>
      <c r="CP85" s="47">
        <v>0</v>
      </c>
      <c r="CQ85" s="47">
        <v>0</v>
      </c>
      <c r="CR85" s="47">
        <v>0</v>
      </c>
      <c r="CS85" s="47">
        <v>0</v>
      </c>
      <c r="CT85" s="47">
        <v>0</v>
      </c>
      <c r="CU85" s="47">
        <v>0</v>
      </c>
      <c r="CV85" s="47">
        <v>0</v>
      </c>
      <c r="CW85" s="47">
        <v>0</v>
      </c>
      <c r="CX85" s="47">
        <v>0</v>
      </c>
      <c r="CY85" s="47">
        <v>0</v>
      </c>
      <c r="CZ85" s="47">
        <v>0</v>
      </c>
      <c r="DA85" s="47">
        <v>0</v>
      </c>
      <c r="DB85" s="47">
        <v>0</v>
      </c>
      <c r="DC85" s="47">
        <v>0</v>
      </c>
      <c r="DD85" s="47">
        <v>0</v>
      </c>
      <c r="DE85" s="47">
        <v>0</v>
      </c>
      <c r="DF85" s="47">
        <v>0</v>
      </c>
      <c r="DG85" s="47">
        <v>0</v>
      </c>
      <c r="DH85" s="47">
        <v>0</v>
      </c>
      <c r="DI85" s="47">
        <v>0</v>
      </c>
      <c r="DJ85" s="47">
        <v>0</v>
      </c>
      <c r="DK85" s="47">
        <v>0</v>
      </c>
      <c r="DL85" s="47">
        <v>0</v>
      </c>
      <c r="DM85" s="47">
        <v>0</v>
      </c>
      <c r="DN85" s="47">
        <v>0</v>
      </c>
      <c r="DO85" s="47">
        <v>0</v>
      </c>
      <c r="DP85" s="47">
        <v>0</v>
      </c>
      <c r="DQ85" s="47">
        <v>0</v>
      </c>
      <c r="DR85" s="47">
        <v>0</v>
      </c>
      <c r="DS85" s="47">
        <v>0</v>
      </c>
    </row>
    <row r="86" spans="1:123" x14ac:dyDescent="0.35">
      <c r="A86" s="31" t="s">
        <v>261</v>
      </c>
      <c r="B86" s="47">
        <v>45373.061750399997</v>
      </c>
      <c r="C86" s="47">
        <v>45373.061750399997</v>
      </c>
      <c r="D86" s="47">
        <v>45373.061750399997</v>
      </c>
      <c r="E86" s="47">
        <v>40268.59230348</v>
      </c>
      <c r="F86" s="47">
        <v>35164.122856560003</v>
      </c>
      <c r="G86" s="47">
        <v>30059.653409640003</v>
      </c>
      <c r="H86" s="47">
        <v>24955.183962720002</v>
      </c>
      <c r="I86" s="47">
        <v>19850.714515800002</v>
      </c>
      <c r="J86" s="47">
        <v>14746.245068880002</v>
      </c>
      <c r="K86" s="47">
        <v>9641.7756219600014</v>
      </c>
      <c r="L86" s="47">
        <v>4537.306175040002</v>
      </c>
      <c r="M86" s="47">
        <v>0</v>
      </c>
      <c r="N86" s="47">
        <v>0</v>
      </c>
      <c r="O86" s="47">
        <v>0</v>
      </c>
      <c r="P86" s="47">
        <v>0</v>
      </c>
      <c r="Q86" s="47">
        <v>0</v>
      </c>
      <c r="R86" s="47">
        <v>0</v>
      </c>
      <c r="S86" s="47">
        <v>0</v>
      </c>
      <c r="T86" s="47">
        <v>0</v>
      </c>
      <c r="U86" s="47">
        <v>0</v>
      </c>
      <c r="V86" s="47">
        <v>0</v>
      </c>
      <c r="W86" s="47">
        <v>0</v>
      </c>
      <c r="X86" s="47">
        <v>0</v>
      </c>
      <c r="Y86" s="47">
        <v>0</v>
      </c>
      <c r="Z86" s="47">
        <v>0</v>
      </c>
      <c r="AA86" s="47">
        <v>0</v>
      </c>
      <c r="AB86" s="47">
        <v>0</v>
      </c>
      <c r="AC86" s="47">
        <v>0</v>
      </c>
      <c r="AD86" s="47">
        <v>0</v>
      </c>
      <c r="AE86" s="47">
        <v>0</v>
      </c>
      <c r="AF86" s="47">
        <v>0</v>
      </c>
      <c r="AG86" s="47">
        <v>0</v>
      </c>
      <c r="AH86" s="47">
        <v>0</v>
      </c>
      <c r="AI86" s="47">
        <v>0</v>
      </c>
      <c r="AJ86" s="47">
        <v>0</v>
      </c>
      <c r="AK86" s="47">
        <v>0</v>
      </c>
      <c r="AL86" s="47">
        <v>0</v>
      </c>
      <c r="AM86" s="47">
        <v>0</v>
      </c>
      <c r="AN86" s="47">
        <v>0</v>
      </c>
      <c r="AO86" s="47">
        <v>0</v>
      </c>
      <c r="AP86" s="47">
        <v>0</v>
      </c>
      <c r="AQ86" s="47">
        <v>0</v>
      </c>
      <c r="AR86" s="47">
        <v>0</v>
      </c>
      <c r="AS86" s="47">
        <v>0</v>
      </c>
      <c r="AT86" s="47">
        <v>0</v>
      </c>
      <c r="AU86" s="47">
        <v>0</v>
      </c>
      <c r="AV86" s="47">
        <v>0</v>
      </c>
      <c r="AW86" s="47">
        <v>0</v>
      </c>
      <c r="AX86" s="47">
        <v>0</v>
      </c>
      <c r="AY86" s="47">
        <v>0</v>
      </c>
      <c r="AZ86" s="47">
        <v>0</v>
      </c>
      <c r="BA86" s="47">
        <v>0</v>
      </c>
      <c r="BB86" s="47">
        <v>0</v>
      </c>
      <c r="BC86" s="47">
        <v>0</v>
      </c>
      <c r="BD86" s="47">
        <v>0</v>
      </c>
      <c r="BE86" s="47">
        <v>0</v>
      </c>
      <c r="BF86" s="47">
        <v>0</v>
      </c>
      <c r="BG86" s="47">
        <v>0</v>
      </c>
      <c r="BH86" s="47">
        <v>0</v>
      </c>
      <c r="BI86" s="47">
        <v>0</v>
      </c>
      <c r="BJ86" s="47">
        <v>0</v>
      </c>
      <c r="BK86" s="47">
        <v>0</v>
      </c>
      <c r="BL86" s="47">
        <v>0</v>
      </c>
      <c r="BM86" s="47">
        <v>0</v>
      </c>
      <c r="BN86" s="47">
        <v>0</v>
      </c>
      <c r="BO86" s="47">
        <v>0</v>
      </c>
      <c r="BP86" s="47">
        <v>0</v>
      </c>
      <c r="BQ86" s="47">
        <v>0</v>
      </c>
      <c r="BR86" s="47">
        <v>0</v>
      </c>
      <c r="BS86" s="47">
        <v>0</v>
      </c>
      <c r="BT86" s="47">
        <v>0</v>
      </c>
      <c r="BU86" s="47">
        <v>0</v>
      </c>
      <c r="BV86" s="47">
        <v>0</v>
      </c>
      <c r="BW86" s="47">
        <v>0</v>
      </c>
      <c r="BX86" s="47">
        <v>0</v>
      </c>
      <c r="BY86" s="47">
        <v>0</v>
      </c>
      <c r="BZ86" s="47">
        <v>0</v>
      </c>
      <c r="CA86" s="47">
        <v>0</v>
      </c>
      <c r="CB86" s="47">
        <v>0</v>
      </c>
      <c r="CC86" s="47">
        <v>0</v>
      </c>
      <c r="CD86" s="47">
        <v>0</v>
      </c>
      <c r="CE86" s="47">
        <v>0</v>
      </c>
      <c r="CF86" s="47">
        <v>0</v>
      </c>
      <c r="CG86" s="47">
        <v>0</v>
      </c>
      <c r="CH86" s="47">
        <v>0</v>
      </c>
      <c r="CI86" s="47">
        <v>0</v>
      </c>
      <c r="CJ86" s="47">
        <v>0</v>
      </c>
      <c r="CK86" s="47">
        <v>0</v>
      </c>
      <c r="CL86" s="47">
        <v>0</v>
      </c>
      <c r="CM86" s="47">
        <v>0</v>
      </c>
      <c r="CN86" s="47">
        <v>0</v>
      </c>
      <c r="CO86" s="47">
        <v>0</v>
      </c>
      <c r="CP86" s="47">
        <v>0</v>
      </c>
      <c r="CQ86" s="47">
        <v>0</v>
      </c>
      <c r="CR86" s="47">
        <v>0</v>
      </c>
      <c r="CS86" s="47">
        <v>0</v>
      </c>
      <c r="CT86" s="47">
        <v>0</v>
      </c>
      <c r="CU86" s="47">
        <v>0</v>
      </c>
      <c r="CV86" s="47">
        <v>0</v>
      </c>
      <c r="CW86" s="47">
        <v>0</v>
      </c>
      <c r="CX86" s="47">
        <v>0</v>
      </c>
      <c r="CY86" s="47">
        <v>0</v>
      </c>
      <c r="CZ86" s="47">
        <v>0</v>
      </c>
      <c r="DA86" s="47">
        <v>0</v>
      </c>
      <c r="DB86" s="47">
        <v>0</v>
      </c>
      <c r="DC86" s="47">
        <v>0</v>
      </c>
      <c r="DD86" s="47">
        <v>0</v>
      </c>
      <c r="DE86" s="47">
        <v>0</v>
      </c>
      <c r="DF86" s="47">
        <v>0</v>
      </c>
      <c r="DG86" s="47">
        <v>0</v>
      </c>
      <c r="DH86" s="47">
        <v>0</v>
      </c>
      <c r="DI86" s="47">
        <v>0</v>
      </c>
      <c r="DJ86" s="47">
        <v>0</v>
      </c>
      <c r="DK86" s="47">
        <v>0</v>
      </c>
      <c r="DL86" s="47">
        <v>0</v>
      </c>
      <c r="DM86" s="47">
        <v>0</v>
      </c>
      <c r="DN86" s="47">
        <v>0</v>
      </c>
      <c r="DO86" s="47">
        <v>0</v>
      </c>
      <c r="DP86" s="47">
        <v>0</v>
      </c>
      <c r="DQ86" s="47">
        <v>0</v>
      </c>
      <c r="DR86" s="47">
        <v>0</v>
      </c>
      <c r="DS86" s="47">
        <v>0</v>
      </c>
    </row>
    <row r="87" spans="1:123" x14ac:dyDescent="0.35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</row>
    <row r="88" spans="1:123" x14ac:dyDescent="0.35">
      <c r="A88" s="31" t="s">
        <v>2</v>
      </c>
      <c r="B88" s="47">
        <v>0</v>
      </c>
      <c r="C88" s="47">
        <v>0</v>
      </c>
      <c r="D88" s="47">
        <v>-296978.07746450254</v>
      </c>
      <c r="E88" s="47">
        <v>-296978.07746450254</v>
      </c>
      <c r="F88" s="47">
        <v>-296978.07746450254</v>
      </c>
      <c r="G88" s="47">
        <v>-296978.07746450254</v>
      </c>
      <c r="H88" s="47">
        <v>-58944.362598391053</v>
      </c>
      <c r="I88" s="47">
        <v>-2976.9880100197502</v>
      </c>
      <c r="J88" s="47">
        <v>-2976.9880100197502</v>
      </c>
      <c r="K88" s="47">
        <v>-2976.9880100197502</v>
      </c>
      <c r="L88" s="47">
        <v>-1193.005277483395</v>
      </c>
      <c r="M88" s="47">
        <v>-1193.005277483395</v>
      </c>
      <c r="N88" s="47">
        <v>-1193.005277483395</v>
      </c>
      <c r="O88" s="47">
        <v>-1193.005277483395</v>
      </c>
      <c r="P88" s="47">
        <v>-105.30318383351278</v>
      </c>
      <c r="Q88" s="47">
        <v>-105.30318383351278</v>
      </c>
      <c r="R88" s="47">
        <v>-105.30318383351278</v>
      </c>
      <c r="S88" s="47">
        <v>-105.30318383351278</v>
      </c>
      <c r="T88" s="47">
        <v>-62.417761750553296</v>
      </c>
      <c r="U88" s="47">
        <v>-62.417761750553296</v>
      </c>
      <c r="V88" s="47">
        <v>-62.417761750553296</v>
      </c>
      <c r="W88" s="47">
        <v>-62.417761750553296</v>
      </c>
      <c r="X88" s="47">
        <v>765.5685404210659</v>
      </c>
      <c r="Y88" s="47">
        <v>765.5685404210659</v>
      </c>
      <c r="Z88" s="47">
        <v>765.5685404210659</v>
      </c>
      <c r="AA88" s="47">
        <v>765.5685404210659</v>
      </c>
      <c r="AB88" s="47">
        <v>1594.4297052031775</v>
      </c>
      <c r="AC88" s="47">
        <v>1594.4297052031775</v>
      </c>
      <c r="AD88" s="47">
        <v>1594.4297052031775</v>
      </c>
      <c r="AE88" s="47">
        <v>1594.4297052031775</v>
      </c>
      <c r="AF88" s="47">
        <v>1639.9400582009912</v>
      </c>
      <c r="AG88" s="47">
        <v>1639.9400582009912</v>
      </c>
      <c r="AH88" s="47">
        <v>1639.9400582009912</v>
      </c>
      <c r="AI88" s="47">
        <v>1639.9400582009912</v>
      </c>
      <c r="AJ88" s="47">
        <v>1686.360618258761</v>
      </c>
      <c r="AK88" s="47">
        <v>1686.360618258761</v>
      </c>
      <c r="AL88" s="47">
        <v>1686.360618258761</v>
      </c>
      <c r="AM88" s="47">
        <v>1686.360618258761</v>
      </c>
      <c r="AN88" s="47">
        <v>1733.7095895176863</v>
      </c>
      <c r="AO88" s="47">
        <v>1733.7095895176863</v>
      </c>
      <c r="AP88" s="47">
        <v>1733.7095895176863</v>
      </c>
      <c r="AQ88" s="47">
        <v>1733.7095895176863</v>
      </c>
      <c r="AR88" s="47">
        <v>1782.0055402017897</v>
      </c>
      <c r="AS88" s="47">
        <v>1782.0055402017897</v>
      </c>
      <c r="AT88" s="47">
        <v>1782.0055402017897</v>
      </c>
      <c r="AU88" s="47">
        <v>1782.0055402017897</v>
      </c>
      <c r="AV88" s="47">
        <v>1831.2674098995756</v>
      </c>
      <c r="AW88" s="47">
        <v>1831.2674098995756</v>
      </c>
      <c r="AX88" s="47">
        <v>1831.2674098995756</v>
      </c>
      <c r="AY88" s="47">
        <v>1831.2674098995756</v>
      </c>
      <c r="AZ88" s="47">
        <v>1881.5145169913174</v>
      </c>
      <c r="BA88" s="47">
        <v>1881.5145169913174</v>
      </c>
      <c r="BB88" s="47">
        <v>1881.5145169913174</v>
      </c>
      <c r="BC88" s="47">
        <v>1881.5145169913174</v>
      </c>
      <c r="BD88" s="47">
        <v>1932.7665662248939</v>
      </c>
      <c r="BE88" s="47">
        <v>1932.7665662248939</v>
      </c>
      <c r="BF88" s="47">
        <v>1932.7665662248939</v>
      </c>
      <c r="BG88" s="47">
        <v>1932.7665662248939</v>
      </c>
      <c r="BH88" s="47">
        <v>1985.0436564431418</v>
      </c>
      <c r="BI88" s="47">
        <v>1985.0436564431418</v>
      </c>
      <c r="BJ88" s="47">
        <v>1985.0436564431418</v>
      </c>
      <c r="BK88" s="47">
        <v>1985.0436564431418</v>
      </c>
      <c r="BL88" s="47">
        <v>2038.3662884657549</v>
      </c>
      <c r="BM88" s="47">
        <v>2038.3662884657549</v>
      </c>
      <c r="BN88" s="47">
        <v>2038.3662884657549</v>
      </c>
      <c r="BO88" s="47">
        <v>2038.3662884657549</v>
      </c>
      <c r="BP88" s="47">
        <v>2092.7553731288203</v>
      </c>
      <c r="BQ88" s="47">
        <v>2092.7553731288203</v>
      </c>
      <c r="BR88" s="47">
        <v>2092.7553731288203</v>
      </c>
      <c r="BS88" s="47">
        <v>2092.7553731288203</v>
      </c>
      <c r="BT88" s="47">
        <v>2148.2322394851458</v>
      </c>
      <c r="BU88" s="47">
        <v>2148.2322394851458</v>
      </c>
      <c r="BV88" s="47">
        <v>2148.2322394851458</v>
      </c>
      <c r="BW88" s="47">
        <v>2148.2322394851458</v>
      </c>
      <c r="BX88" s="47">
        <v>2204.8186431685986</v>
      </c>
      <c r="BY88" s="47">
        <v>2204.8186431685986</v>
      </c>
      <c r="BZ88" s="47">
        <v>2204.8186431685986</v>
      </c>
      <c r="CA88" s="47">
        <v>2204.8186431685986</v>
      </c>
      <c r="CB88" s="47">
        <v>2262.5367749257211</v>
      </c>
      <c r="CC88" s="47">
        <v>2262.5367749257211</v>
      </c>
      <c r="CD88" s="47">
        <v>2262.5367749257211</v>
      </c>
      <c r="CE88" s="47">
        <v>2262.5367749257211</v>
      </c>
      <c r="CF88" s="47">
        <v>2321.4092693179859</v>
      </c>
      <c r="CG88" s="47">
        <v>2321.4092693179859</v>
      </c>
      <c r="CH88" s="47">
        <v>2321.4092693179859</v>
      </c>
      <c r="CI88" s="47">
        <v>2321.4092693179859</v>
      </c>
      <c r="CJ88" s="47">
        <v>2381.4592135980952</v>
      </c>
      <c r="CK88" s="47">
        <v>2381.4592135980952</v>
      </c>
      <c r="CL88" s="47">
        <v>2381.4592135980952</v>
      </c>
      <c r="CM88" s="47">
        <v>2381.4592135980952</v>
      </c>
      <c r="CN88" s="47">
        <v>2442.7101567638069</v>
      </c>
      <c r="CO88" s="47">
        <v>2442.7101567638069</v>
      </c>
      <c r="CP88" s="47">
        <v>2442.7101567638069</v>
      </c>
      <c r="CQ88" s="47">
        <v>2442.7101567638069</v>
      </c>
      <c r="CR88" s="47">
        <v>2505.1861187928334</v>
      </c>
      <c r="CS88" s="47">
        <v>2505.1861187928334</v>
      </c>
      <c r="CT88" s="47">
        <v>2505.1861187928334</v>
      </c>
      <c r="CU88" s="47">
        <v>2505.1861187928334</v>
      </c>
      <c r="CV88" s="47">
        <v>2568.9116000624404</v>
      </c>
      <c r="CW88" s="47">
        <v>2568.9116000624404</v>
      </c>
      <c r="CX88" s="47">
        <v>2568.9116000624404</v>
      </c>
      <c r="CY88" s="47">
        <v>2568.9116000624404</v>
      </c>
      <c r="CZ88" s="47">
        <v>0</v>
      </c>
      <c r="DA88" s="47">
        <v>0</v>
      </c>
      <c r="DB88" s="47">
        <v>0</v>
      </c>
      <c r="DC88" s="47">
        <v>0</v>
      </c>
      <c r="DD88" s="47">
        <v>0</v>
      </c>
      <c r="DE88" s="47">
        <v>0</v>
      </c>
      <c r="DF88" s="47">
        <v>0</v>
      </c>
      <c r="DG88" s="47">
        <v>0</v>
      </c>
      <c r="DH88" s="47">
        <v>0</v>
      </c>
      <c r="DI88" s="47">
        <v>0</v>
      </c>
      <c r="DJ88" s="47">
        <v>0</v>
      </c>
      <c r="DK88" s="47">
        <v>0</v>
      </c>
      <c r="DL88" s="47">
        <v>0</v>
      </c>
      <c r="DM88" s="47">
        <v>0</v>
      </c>
      <c r="DN88" s="47">
        <v>0</v>
      </c>
      <c r="DO88" s="47">
        <v>0</v>
      </c>
      <c r="DP88" s="47">
        <v>0</v>
      </c>
      <c r="DQ88" s="47">
        <v>0</v>
      </c>
      <c r="DR88" s="47">
        <v>0</v>
      </c>
      <c r="DS88" s="47">
        <v>0</v>
      </c>
    </row>
    <row r="89" spans="1:123" x14ac:dyDescent="0.35">
      <c r="A89" s="31" t="s">
        <v>262</v>
      </c>
      <c r="B89" s="47">
        <v>0</v>
      </c>
      <c r="C89" s="47">
        <v>0</v>
      </c>
      <c r="D89" s="47">
        <v>0</v>
      </c>
      <c r="E89" s="47">
        <v>42531.663843675196</v>
      </c>
      <c r="F89" s="47">
        <v>296978.07746450254</v>
      </c>
      <c r="G89" s="47">
        <v>296978.07746450254</v>
      </c>
      <c r="H89" s="47">
        <v>58944.362598391053</v>
      </c>
      <c r="I89" s="47">
        <v>2976.9880100197506</v>
      </c>
      <c r="J89" s="47">
        <v>2976.9880100197506</v>
      </c>
      <c r="K89" s="47">
        <v>2976.9880100197506</v>
      </c>
      <c r="L89" s="47">
        <v>1193.0052774833948</v>
      </c>
      <c r="M89" s="47">
        <v>1760.1685493633922</v>
      </c>
      <c r="N89" s="47">
        <v>6297.4747244033942</v>
      </c>
      <c r="O89" s="47">
        <v>6297.4747244033942</v>
      </c>
      <c r="P89" s="47">
        <v>5209.7726307535122</v>
      </c>
      <c r="Q89" s="47">
        <v>5209.7726307535122</v>
      </c>
      <c r="R89" s="47">
        <v>5209.7726307535122</v>
      </c>
      <c r="S89" s="47">
        <v>5209.7726307535122</v>
      </c>
      <c r="T89" s="47">
        <v>5166.8872086705524</v>
      </c>
      <c r="U89" s="47">
        <v>5166.8872086705524</v>
      </c>
      <c r="V89" s="47">
        <v>5166.8872086705524</v>
      </c>
      <c r="W89" s="47">
        <v>5166.8872086705524</v>
      </c>
      <c r="X89" s="47">
        <v>784.24317164700017</v>
      </c>
      <c r="Y89" s="47">
        <v>784.24317164700017</v>
      </c>
      <c r="Z89" s="47">
        <v>784.24317164700017</v>
      </c>
      <c r="AA89" s="47">
        <v>784.24317164700017</v>
      </c>
      <c r="AB89" s="47">
        <v>0</v>
      </c>
      <c r="AC89" s="47">
        <v>0</v>
      </c>
      <c r="AD89" s="47">
        <v>0</v>
      </c>
      <c r="AE89" s="47">
        <v>0</v>
      </c>
      <c r="AF89" s="47">
        <v>0</v>
      </c>
      <c r="AG89" s="47">
        <v>0</v>
      </c>
      <c r="AH89" s="47">
        <v>0</v>
      </c>
      <c r="AI89" s="47">
        <v>0</v>
      </c>
      <c r="AJ89" s="47">
        <v>0</v>
      </c>
      <c r="AK89" s="47">
        <v>0</v>
      </c>
      <c r="AL89" s="47">
        <v>0</v>
      </c>
      <c r="AM89" s="47">
        <v>0</v>
      </c>
      <c r="AN89" s="47">
        <v>0</v>
      </c>
      <c r="AO89" s="47">
        <v>0</v>
      </c>
      <c r="AP89" s="47">
        <v>0</v>
      </c>
      <c r="AQ89" s="47">
        <v>0</v>
      </c>
      <c r="AR89" s="47">
        <v>0</v>
      </c>
      <c r="AS89" s="47">
        <v>0</v>
      </c>
      <c r="AT89" s="47">
        <v>0</v>
      </c>
      <c r="AU89" s="47">
        <v>0</v>
      </c>
      <c r="AV89" s="47">
        <v>0</v>
      </c>
      <c r="AW89" s="47">
        <v>0</v>
      </c>
      <c r="AX89" s="47">
        <v>0</v>
      </c>
      <c r="AY89" s="47">
        <v>0</v>
      </c>
      <c r="AZ89" s="47">
        <v>0</v>
      </c>
      <c r="BA89" s="47">
        <v>0</v>
      </c>
      <c r="BB89" s="47">
        <v>0</v>
      </c>
      <c r="BC89" s="47">
        <v>0</v>
      </c>
      <c r="BD89" s="47">
        <v>0</v>
      </c>
      <c r="BE89" s="47">
        <v>0</v>
      </c>
      <c r="BF89" s="47">
        <v>0</v>
      </c>
      <c r="BG89" s="47">
        <v>0</v>
      </c>
      <c r="BH89" s="47">
        <v>0</v>
      </c>
      <c r="BI89" s="47">
        <v>0</v>
      </c>
      <c r="BJ89" s="47">
        <v>0</v>
      </c>
      <c r="BK89" s="47">
        <v>0</v>
      </c>
      <c r="BL89" s="47">
        <v>0</v>
      </c>
      <c r="BM89" s="47">
        <v>0</v>
      </c>
      <c r="BN89" s="47">
        <v>0</v>
      </c>
      <c r="BO89" s="47">
        <v>0</v>
      </c>
      <c r="BP89" s="47">
        <v>0</v>
      </c>
      <c r="BQ89" s="47">
        <v>0</v>
      </c>
      <c r="BR89" s="47">
        <v>0</v>
      </c>
      <c r="BS89" s="47">
        <v>0</v>
      </c>
      <c r="BT89" s="47">
        <v>0</v>
      </c>
      <c r="BU89" s="47">
        <v>0</v>
      </c>
      <c r="BV89" s="47">
        <v>0</v>
      </c>
      <c r="BW89" s="47">
        <v>0</v>
      </c>
      <c r="BX89" s="47">
        <v>0</v>
      </c>
      <c r="BY89" s="47">
        <v>0</v>
      </c>
      <c r="BZ89" s="47">
        <v>0</v>
      </c>
      <c r="CA89" s="47">
        <v>0</v>
      </c>
      <c r="CB89" s="47">
        <v>0</v>
      </c>
      <c r="CC89" s="47">
        <v>0</v>
      </c>
      <c r="CD89" s="47">
        <v>0</v>
      </c>
      <c r="CE89" s="47">
        <v>0</v>
      </c>
      <c r="CF89" s="47">
        <v>0</v>
      </c>
      <c r="CG89" s="47">
        <v>0</v>
      </c>
      <c r="CH89" s="47">
        <v>0</v>
      </c>
      <c r="CI89" s="47">
        <v>0</v>
      </c>
      <c r="CJ89" s="47">
        <v>0</v>
      </c>
      <c r="CK89" s="47">
        <v>0</v>
      </c>
      <c r="CL89" s="47">
        <v>0</v>
      </c>
      <c r="CM89" s="47">
        <v>0</v>
      </c>
      <c r="CN89" s="47">
        <v>0</v>
      </c>
      <c r="CO89" s="47">
        <v>0</v>
      </c>
      <c r="CP89" s="47">
        <v>0</v>
      </c>
      <c r="CQ89" s="47">
        <v>0</v>
      </c>
      <c r="CR89" s="47">
        <v>0</v>
      </c>
      <c r="CS89" s="47">
        <v>0</v>
      </c>
      <c r="CT89" s="47">
        <v>0</v>
      </c>
      <c r="CU89" s="47">
        <v>0</v>
      </c>
      <c r="CV89" s="47">
        <v>0</v>
      </c>
      <c r="CW89" s="47">
        <v>0</v>
      </c>
      <c r="CX89" s="47">
        <v>0</v>
      </c>
      <c r="CY89" s="47">
        <v>0</v>
      </c>
      <c r="CZ89" s="47">
        <v>0</v>
      </c>
      <c r="DA89" s="47">
        <v>0</v>
      </c>
      <c r="DB89" s="47">
        <v>0</v>
      </c>
      <c r="DC89" s="47">
        <v>0</v>
      </c>
      <c r="DD89" s="47">
        <v>0</v>
      </c>
      <c r="DE89" s="47">
        <v>0</v>
      </c>
      <c r="DF89" s="47">
        <v>0</v>
      </c>
      <c r="DG89" s="47">
        <v>0</v>
      </c>
      <c r="DH89" s="47">
        <v>0</v>
      </c>
      <c r="DI89" s="47">
        <v>0</v>
      </c>
      <c r="DJ89" s="47">
        <v>0</v>
      </c>
      <c r="DK89" s="47">
        <v>0</v>
      </c>
      <c r="DL89" s="47">
        <v>0</v>
      </c>
      <c r="DM89" s="47">
        <v>0</v>
      </c>
      <c r="DN89" s="47">
        <v>0</v>
      </c>
      <c r="DO89" s="47">
        <v>0</v>
      </c>
      <c r="DP89" s="47">
        <v>0</v>
      </c>
      <c r="DQ89" s="47">
        <v>0</v>
      </c>
      <c r="DR89" s="47">
        <v>0</v>
      </c>
      <c r="DS89" s="47">
        <v>0</v>
      </c>
    </row>
    <row r="90" spans="1:123" x14ac:dyDescent="0.35">
      <c r="A90" s="31" t="s">
        <v>3</v>
      </c>
      <c r="B90" s="47">
        <v>0</v>
      </c>
      <c r="C90" s="47">
        <v>0</v>
      </c>
      <c r="D90" s="47">
        <v>0</v>
      </c>
      <c r="E90" s="47">
        <v>0</v>
      </c>
      <c r="F90" s="47">
        <v>0</v>
      </c>
      <c r="G90" s="47">
        <v>0</v>
      </c>
      <c r="H90" s="47">
        <v>0</v>
      </c>
      <c r="I90" s="47">
        <v>0</v>
      </c>
      <c r="J90" s="47">
        <v>0</v>
      </c>
      <c r="K90" s="47">
        <v>0</v>
      </c>
      <c r="L90" s="47">
        <v>0</v>
      </c>
      <c r="M90" s="47">
        <v>0</v>
      </c>
      <c r="N90" s="47">
        <v>0</v>
      </c>
      <c r="O90" s="47">
        <v>0</v>
      </c>
      <c r="P90" s="47">
        <v>0</v>
      </c>
      <c r="Q90" s="47">
        <v>0</v>
      </c>
      <c r="R90" s="47">
        <v>0</v>
      </c>
      <c r="S90" s="47">
        <v>0</v>
      </c>
      <c r="T90" s="47">
        <v>0</v>
      </c>
      <c r="U90" s="47">
        <v>0</v>
      </c>
      <c r="V90" s="47">
        <v>0</v>
      </c>
      <c r="W90" s="47">
        <v>0</v>
      </c>
      <c r="X90" s="47">
        <v>0</v>
      </c>
      <c r="Y90" s="47">
        <v>0</v>
      </c>
      <c r="Z90" s="47">
        <v>0</v>
      </c>
      <c r="AA90" s="47">
        <v>0</v>
      </c>
      <c r="AB90" s="47">
        <v>0</v>
      </c>
      <c r="AC90" s="47">
        <v>0</v>
      </c>
      <c r="AD90" s="47">
        <v>0</v>
      </c>
      <c r="AE90" s="47">
        <v>0</v>
      </c>
      <c r="AF90" s="47">
        <v>0</v>
      </c>
      <c r="AG90" s="47">
        <v>0</v>
      </c>
      <c r="AH90" s="47">
        <v>0</v>
      </c>
      <c r="AI90" s="47">
        <v>0</v>
      </c>
      <c r="AJ90" s="47">
        <v>0</v>
      </c>
      <c r="AK90" s="47">
        <v>0</v>
      </c>
      <c r="AL90" s="47">
        <v>0</v>
      </c>
      <c r="AM90" s="47">
        <v>0</v>
      </c>
      <c r="AN90" s="47">
        <v>0</v>
      </c>
      <c r="AO90" s="47">
        <v>0</v>
      </c>
      <c r="AP90" s="47">
        <v>0</v>
      </c>
      <c r="AQ90" s="47">
        <v>0</v>
      </c>
      <c r="AR90" s="47">
        <v>0</v>
      </c>
      <c r="AS90" s="47">
        <v>0</v>
      </c>
      <c r="AT90" s="47">
        <v>0</v>
      </c>
      <c r="AU90" s="47">
        <v>0</v>
      </c>
      <c r="AV90" s="47">
        <v>0</v>
      </c>
      <c r="AW90" s="47">
        <v>0</v>
      </c>
      <c r="AX90" s="47">
        <v>0</v>
      </c>
      <c r="AY90" s="47">
        <v>0</v>
      </c>
      <c r="AZ90" s="47">
        <v>0</v>
      </c>
      <c r="BA90" s="47">
        <v>0</v>
      </c>
      <c r="BB90" s="47">
        <v>0</v>
      </c>
      <c r="BC90" s="47">
        <v>0</v>
      </c>
      <c r="BD90" s="47">
        <v>0</v>
      </c>
      <c r="BE90" s="47">
        <v>0</v>
      </c>
      <c r="BF90" s="47">
        <v>0</v>
      </c>
      <c r="BG90" s="47">
        <v>0</v>
      </c>
      <c r="BH90" s="47">
        <v>0</v>
      </c>
      <c r="BI90" s="47">
        <v>0</v>
      </c>
      <c r="BJ90" s="47">
        <v>0</v>
      </c>
      <c r="BK90" s="47">
        <v>0</v>
      </c>
      <c r="BL90" s="47">
        <v>0</v>
      </c>
      <c r="BM90" s="47">
        <v>0</v>
      </c>
      <c r="BN90" s="47">
        <v>0</v>
      </c>
      <c r="BO90" s="47">
        <v>0</v>
      </c>
      <c r="BP90" s="47">
        <v>0</v>
      </c>
      <c r="BQ90" s="47">
        <v>0</v>
      </c>
      <c r="BR90" s="47">
        <v>0</v>
      </c>
      <c r="BS90" s="47">
        <v>0</v>
      </c>
      <c r="BT90" s="47">
        <v>0</v>
      </c>
      <c r="BU90" s="47">
        <v>0</v>
      </c>
      <c r="BV90" s="47">
        <v>0</v>
      </c>
      <c r="BW90" s="47">
        <v>0</v>
      </c>
      <c r="BX90" s="47">
        <v>0</v>
      </c>
      <c r="BY90" s="47">
        <v>0</v>
      </c>
      <c r="BZ90" s="47">
        <v>0</v>
      </c>
      <c r="CA90" s="47">
        <v>0</v>
      </c>
      <c r="CB90" s="47">
        <v>0</v>
      </c>
      <c r="CC90" s="47">
        <v>0</v>
      </c>
      <c r="CD90" s="47">
        <v>0</v>
      </c>
      <c r="CE90" s="47">
        <v>0</v>
      </c>
      <c r="CF90" s="47">
        <v>0</v>
      </c>
      <c r="CG90" s="47">
        <v>0</v>
      </c>
      <c r="CH90" s="47">
        <v>0</v>
      </c>
      <c r="CI90" s="47">
        <v>0</v>
      </c>
      <c r="CJ90" s="47">
        <v>0</v>
      </c>
      <c r="CK90" s="47">
        <v>0</v>
      </c>
      <c r="CL90" s="47">
        <v>0</v>
      </c>
      <c r="CM90" s="47">
        <v>0</v>
      </c>
      <c r="CN90" s="47">
        <v>0</v>
      </c>
      <c r="CO90" s="47">
        <v>0</v>
      </c>
      <c r="CP90" s="47">
        <v>0</v>
      </c>
      <c r="CQ90" s="47">
        <v>0</v>
      </c>
      <c r="CR90" s="47">
        <v>0</v>
      </c>
      <c r="CS90" s="47">
        <v>0</v>
      </c>
      <c r="CT90" s="47">
        <v>0</v>
      </c>
      <c r="CU90" s="47">
        <v>0</v>
      </c>
      <c r="CV90" s="47">
        <v>0</v>
      </c>
      <c r="CW90" s="47">
        <v>0</v>
      </c>
      <c r="CX90" s="47">
        <v>0</v>
      </c>
      <c r="CY90" s="47">
        <v>0</v>
      </c>
      <c r="CZ90" s="47">
        <v>0</v>
      </c>
      <c r="DA90" s="47">
        <v>0</v>
      </c>
      <c r="DB90" s="47">
        <v>0</v>
      </c>
      <c r="DC90" s="47">
        <v>0</v>
      </c>
      <c r="DD90" s="47">
        <v>0</v>
      </c>
      <c r="DE90" s="47">
        <v>0</v>
      </c>
      <c r="DF90" s="47">
        <v>0</v>
      </c>
      <c r="DG90" s="47">
        <v>0</v>
      </c>
      <c r="DH90" s="47">
        <v>0</v>
      </c>
      <c r="DI90" s="47">
        <v>0</v>
      </c>
      <c r="DJ90" s="47">
        <v>0</v>
      </c>
      <c r="DK90" s="47">
        <v>0</v>
      </c>
      <c r="DL90" s="47">
        <v>0</v>
      </c>
      <c r="DM90" s="47">
        <v>0</v>
      </c>
      <c r="DN90" s="47">
        <v>0</v>
      </c>
      <c r="DO90" s="47">
        <v>0</v>
      </c>
      <c r="DP90" s="47">
        <v>0</v>
      </c>
      <c r="DQ90" s="47">
        <v>0</v>
      </c>
      <c r="DR90" s="47">
        <v>0</v>
      </c>
      <c r="DS90" s="47">
        <v>0</v>
      </c>
    </row>
    <row r="91" spans="1:123" x14ac:dyDescent="0.35">
      <c r="A91" s="31" t="s">
        <v>4</v>
      </c>
      <c r="B91" s="47">
        <v>0</v>
      </c>
      <c r="C91" s="47">
        <v>0</v>
      </c>
      <c r="D91" s="47">
        <v>-296978.07746450254</v>
      </c>
      <c r="E91" s="47">
        <v>-254446.41362082734</v>
      </c>
      <c r="F91" s="47">
        <v>0</v>
      </c>
      <c r="G91" s="47">
        <v>0</v>
      </c>
      <c r="H91" s="47">
        <v>0</v>
      </c>
      <c r="I91" s="47">
        <v>4.5474735088646412E-13</v>
      </c>
      <c r="J91" s="47">
        <v>4.5474735088646412E-13</v>
      </c>
      <c r="K91" s="47">
        <v>4.5474735088646412E-13</v>
      </c>
      <c r="L91" s="47">
        <v>-2.2737367544323206E-13</v>
      </c>
      <c r="M91" s="47">
        <v>567.16327187999718</v>
      </c>
      <c r="N91" s="47">
        <v>5104.4694469199994</v>
      </c>
      <c r="O91" s="47">
        <v>5104.4694469199994</v>
      </c>
      <c r="P91" s="47">
        <v>5104.4694469199994</v>
      </c>
      <c r="Q91" s="47">
        <v>5104.4694469199994</v>
      </c>
      <c r="R91" s="47">
        <v>5104.4694469199994</v>
      </c>
      <c r="S91" s="47">
        <v>5104.4694469199994</v>
      </c>
      <c r="T91" s="47">
        <v>5104.4694469199994</v>
      </c>
      <c r="U91" s="47">
        <v>5104.4694469199994</v>
      </c>
      <c r="V91" s="47">
        <v>5104.4694469199994</v>
      </c>
      <c r="W91" s="47">
        <v>5104.4694469199994</v>
      </c>
      <c r="X91" s="47">
        <v>1549.8117120680661</v>
      </c>
      <c r="Y91" s="47">
        <v>1549.8117120680661</v>
      </c>
      <c r="Z91" s="47">
        <v>1549.8117120680661</v>
      </c>
      <c r="AA91" s="47">
        <v>1549.8117120680661</v>
      </c>
      <c r="AB91" s="47">
        <v>1594.4297052031775</v>
      </c>
      <c r="AC91" s="47">
        <v>1594.4297052031775</v>
      </c>
      <c r="AD91" s="47">
        <v>1594.4297052031775</v>
      </c>
      <c r="AE91" s="47">
        <v>1594.4297052031775</v>
      </c>
      <c r="AF91" s="47">
        <v>1639.9400582009912</v>
      </c>
      <c r="AG91" s="47">
        <v>1639.9400582009912</v>
      </c>
      <c r="AH91" s="47">
        <v>1639.9400582009912</v>
      </c>
      <c r="AI91" s="47">
        <v>1639.9400582009912</v>
      </c>
      <c r="AJ91" s="47">
        <v>1686.360618258761</v>
      </c>
      <c r="AK91" s="47">
        <v>1686.360618258761</v>
      </c>
      <c r="AL91" s="47">
        <v>1686.360618258761</v>
      </c>
      <c r="AM91" s="47">
        <v>1686.360618258761</v>
      </c>
      <c r="AN91" s="47">
        <v>1733.7095895176863</v>
      </c>
      <c r="AO91" s="47">
        <v>1733.7095895176863</v>
      </c>
      <c r="AP91" s="47">
        <v>1733.7095895176863</v>
      </c>
      <c r="AQ91" s="47">
        <v>1733.7095895176863</v>
      </c>
      <c r="AR91" s="47">
        <v>1782.0055402017897</v>
      </c>
      <c r="AS91" s="47">
        <v>1782.0055402017897</v>
      </c>
      <c r="AT91" s="47">
        <v>1782.0055402017897</v>
      </c>
      <c r="AU91" s="47">
        <v>1782.0055402017897</v>
      </c>
      <c r="AV91" s="47">
        <v>1831.2674098995756</v>
      </c>
      <c r="AW91" s="47">
        <v>1831.2674098995756</v>
      </c>
      <c r="AX91" s="47">
        <v>1831.2674098995756</v>
      </c>
      <c r="AY91" s="47">
        <v>1831.2674098995756</v>
      </c>
      <c r="AZ91" s="47">
        <v>1881.5145169913174</v>
      </c>
      <c r="BA91" s="47">
        <v>1881.5145169913174</v>
      </c>
      <c r="BB91" s="47">
        <v>1881.5145169913174</v>
      </c>
      <c r="BC91" s="47">
        <v>1881.5145169913174</v>
      </c>
      <c r="BD91" s="47">
        <v>1932.7665662248939</v>
      </c>
      <c r="BE91" s="47">
        <v>1932.7665662248939</v>
      </c>
      <c r="BF91" s="47">
        <v>1932.7665662248939</v>
      </c>
      <c r="BG91" s="47">
        <v>1932.7665662248939</v>
      </c>
      <c r="BH91" s="47">
        <v>1985.0436564431418</v>
      </c>
      <c r="BI91" s="47">
        <v>1985.0436564431418</v>
      </c>
      <c r="BJ91" s="47">
        <v>1985.0436564431418</v>
      </c>
      <c r="BK91" s="47">
        <v>1985.0436564431418</v>
      </c>
      <c r="BL91" s="47">
        <v>2038.3662884657549</v>
      </c>
      <c r="BM91" s="47">
        <v>2038.3662884657549</v>
      </c>
      <c r="BN91" s="47">
        <v>2038.3662884657549</v>
      </c>
      <c r="BO91" s="47">
        <v>2038.3662884657549</v>
      </c>
      <c r="BP91" s="47">
        <v>2092.7553731288203</v>
      </c>
      <c r="BQ91" s="47">
        <v>2092.7553731288203</v>
      </c>
      <c r="BR91" s="47">
        <v>2092.7553731288203</v>
      </c>
      <c r="BS91" s="47">
        <v>2092.7553731288203</v>
      </c>
      <c r="BT91" s="47">
        <v>2148.2322394851458</v>
      </c>
      <c r="BU91" s="47">
        <v>2148.2322394851458</v>
      </c>
      <c r="BV91" s="47">
        <v>2148.2322394851458</v>
      </c>
      <c r="BW91" s="47">
        <v>2148.2322394851458</v>
      </c>
      <c r="BX91" s="47">
        <v>2204.8186431685986</v>
      </c>
      <c r="BY91" s="47">
        <v>2204.8186431685986</v>
      </c>
      <c r="BZ91" s="47">
        <v>2204.8186431685986</v>
      </c>
      <c r="CA91" s="47">
        <v>2204.8186431685986</v>
      </c>
      <c r="CB91" s="47">
        <v>2262.5367749257211</v>
      </c>
      <c r="CC91" s="47">
        <v>2262.5367749257211</v>
      </c>
      <c r="CD91" s="47">
        <v>2262.5367749257211</v>
      </c>
      <c r="CE91" s="47">
        <v>2262.5367749257211</v>
      </c>
      <c r="CF91" s="47">
        <v>2321.4092693179859</v>
      </c>
      <c r="CG91" s="47">
        <v>2321.4092693179859</v>
      </c>
      <c r="CH91" s="47">
        <v>2321.4092693179859</v>
      </c>
      <c r="CI91" s="47">
        <v>2321.4092693179859</v>
      </c>
      <c r="CJ91" s="47">
        <v>2381.4592135980952</v>
      </c>
      <c r="CK91" s="47">
        <v>2381.4592135980952</v>
      </c>
      <c r="CL91" s="47">
        <v>2381.4592135980952</v>
      </c>
      <c r="CM91" s="47">
        <v>2381.4592135980952</v>
      </c>
      <c r="CN91" s="47">
        <v>2442.7101567638069</v>
      </c>
      <c r="CO91" s="47">
        <v>2442.7101567638069</v>
      </c>
      <c r="CP91" s="47">
        <v>2442.7101567638069</v>
      </c>
      <c r="CQ91" s="47">
        <v>2442.7101567638069</v>
      </c>
      <c r="CR91" s="47">
        <v>2505.1861187928334</v>
      </c>
      <c r="CS91" s="47">
        <v>2505.1861187928334</v>
      </c>
      <c r="CT91" s="47">
        <v>2505.1861187928334</v>
      </c>
      <c r="CU91" s="47">
        <v>2505.1861187928334</v>
      </c>
      <c r="CV91" s="47">
        <v>2568.9116000624404</v>
      </c>
      <c r="CW91" s="47">
        <v>2568.9116000624404</v>
      </c>
      <c r="CX91" s="47">
        <v>2568.9116000624404</v>
      </c>
      <c r="CY91" s="47">
        <v>2568.9116000624404</v>
      </c>
      <c r="CZ91" s="47">
        <v>0</v>
      </c>
      <c r="DA91" s="47">
        <v>0</v>
      </c>
      <c r="DB91" s="47">
        <v>0</v>
      </c>
      <c r="DC91" s="47">
        <v>0</v>
      </c>
      <c r="DD91" s="47">
        <v>0</v>
      </c>
      <c r="DE91" s="47">
        <v>0</v>
      </c>
      <c r="DF91" s="47">
        <v>0</v>
      </c>
      <c r="DG91" s="47">
        <v>0</v>
      </c>
      <c r="DH91" s="47">
        <v>0</v>
      </c>
      <c r="DI91" s="47">
        <v>0</v>
      </c>
      <c r="DJ91" s="47">
        <v>0</v>
      </c>
      <c r="DK91" s="47">
        <v>0</v>
      </c>
      <c r="DL91" s="47">
        <v>0</v>
      </c>
      <c r="DM91" s="47">
        <v>0</v>
      </c>
      <c r="DN91" s="47">
        <v>0</v>
      </c>
      <c r="DO91" s="47">
        <v>0</v>
      </c>
      <c r="DP91" s="47">
        <v>0</v>
      </c>
      <c r="DQ91" s="47">
        <v>0</v>
      </c>
      <c r="DR91" s="47">
        <v>0</v>
      </c>
      <c r="DS91" s="47">
        <v>0</v>
      </c>
    </row>
    <row r="92" spans="1:123" x14ac:dyDescent="0.35">
      <c r="A92" s="31"/>
      <c r="B92" s="31"/>
      <c r="C92" s="31"/>
      <c r="D92" s="31"/>
      <c r="E92" s="31"/>
      <c r="F92" s="31"/>
      <c r="G92" s="31"/>
      <c r="H92" s="31"/>
      <c r="I92" s="46"/>
      <c r="J92" s="46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</row>
    <row r="93" spans="1:123" x14ac:dyDescent="0.35">
      <c r="A93" s="45" t="s">
        <v>284</v>
      </c>
      <c r="B93" s="31"/>
      <c r="C93" s="31"/>
      <c r="D93" s="31"/>
      <c r="E93" s="31"/>
      <c r="F93" s="31"/>
      <c r="G93" s="31"/>
      <c r="H93" s="31"/>
      <c r="I93" s="46"/>
      <c r="J93" s="46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</row>
    <row r="94" spans="1:123" x14ac:dyDescent="0.35">
      <c r="A94" s="31"/>
      <c r="B94" s="31"/>
      <c r="C94" s="31"/>
      <c r="D94" s="31"/>
      <c r="E94" s="31"/>
      <c r="F94" s="31"/>
      <c r="G94" s="31"/>
      <c r="H94" s="31"/>
      <c r="I94" s="46"/>
      <c r="J94" s="46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</row>
    <row r="95" spans="1:123" x14ac:dyDescent="0.35">
      <c r="A95" s="31" t="s">
        <v>264</v>
      </c>
      <c r="B95" s="47">
        <v>0</v>
      </c>
      <c r="C95" s="47">
        <v>2594230.27885008</v>
      </c>
      <c r="D95" s="47">
        <v>2594230.27885008</v>
      </c>
      <c r="E95" s="47">
        <v>2181037.1240668683</v>
      </c>
      <c r="F95" s="47">
        <v>2118776.2437594067</v>
      </c>
      <c r="G95" s="47">
        <v>2056515.3634519454</v>
      </c>
      <c r="H95" s="47">
        <v>1994254.4831444838</v>
      </c>
      <c r="I95" s="48">
        <v>1978137.8094618998</v>
      </c>
      <c r="J95" s="48">
        <v>1962021.1357793158</v>
      </c>
      <c r="K95" s="47">
        <v>1945904.4620967319</v>
      </c>
      <c r="L95" s="47">
        <v>1929787.7884141479</v>
      </c>
      <c r="M95" s="47">
        <v>1920398.2626969116</v>
      </c>
      <c r="N95" s="47">
        <v>1911008.7369796752</v>
      </c>
      <c r="O95" s="47">
        <v>1901619.2112624389</v>
      </c>
      <c r="P95" s="47">
        <v>1892229.6855452026</v>
      </c>
      <c r="Q95" s="47">
        <v>1886757.8547867022</v>
      </c>
      <c r="R95" s="47">
        <v>1881286.0240282018</v>
      </c>
      <c r="S95" s="47">
        <v>1875814.1932697014</v>
      </c>
      <c r="T95" s="47">
        <v>1870342.3625112011</v>
      </c>
      <c r="U95" s="47">
        <v>1865026.3425667104</v>
      </c>
      <c r="V95" s="47">
        <v>1859710.3226222198</v>
      </c>
      <c r="W95" s="47">
        <v>1854394.3026777292</v>
      </c>
      <c r="X95" s="47">
        <v>1849078.2827332385</v>
      </c>
      <c r="Y95" s="47">
        <v>1848294.0395615916</v>
      </c>
      <c r="Z95" s="47">
        <v>1847509.7963899446</v>
      </c>
      <c r="AA95" s="47">
        <v>1846725.5532182977</v>
      </c>
      <c r="AB95" s="47">
        <v>1845941.3100466507</v>
      </c>
      <c r="AC95" s="47">
        <v>1845941.3100466507</v>
      </c>
      <c r="AD95" s="47">
        <v>1845941.3100466507</v>
      </c>
      <c r="AE95" s="47">
        <v>1845941.3100466507</v>
      </c>
      <c r="AF95" s="47">
        <v>1845941.3100466507</v>
      </c>
      <c r="AG95" s="47">
        <v>1845941.3100466507</v>
      </c>
      <c r="AH95" s="47">
        <v>1845941.3100466507</v>
      </c>
      <c r="AI95" s="47">
        <v>1845941.3100466507</v>
      </c>
      <c r="AJ95" s="47">
        <v>1845941.3100466507</v>
      </c>
      <c r="AK95" s="47">
        <v>1845941.3100466507</v>
      </c>
      <c r="AL95" s="47">
        <v>1845941.3100466507</v>
      </c>
      <c r="AM95" s="47">
        <v>1845941.3100466507</v>
      </c>
      <c r="AN95" s="47">
        <v>1845941.3100466507</v>
      </c>
      <c r="AO95" s="47">
        <v>1845941.3100466507</v>
      </c>
      <c r="AP95" s="47">
        <v>1845941.3100466507</v>
      </c>
      <c r="AQ95" s="47">
        <v>1845941.3100466507</v>
      </c>
      <c r="AR95" s="47">
        <v>1845941.3100466507</v>
      </c>
      <c r="AS95" s="47">
        <v>1845941.3100466509</v>
      </c>
      <c r="AT95" s="47">
        <v>1845941.3100466509</v>
      </c>
      <c r="AU95" s="47">
        <v>1845941.3100466509</v>
      </c>
      <c r="AV95" s="47">
        <v>1845941.3100466509</v>
      </c>
      <c r="AW95" s="47">
        <v>1845941.3100466509</v>
      </c>
      <c r="AX95" s="47">
        <v>1845941.3100466509</v>
      </c>
      <c r="AY95" s="47">
        <v>1845941.3100466509</v>
      </c>
      <c r="AZ95" s="47">
        <v>1845941.3100466509</v>
      </c>
      <c r="BA95" s="47">
        <v>1845941.3100466509</v>
      </c>
      <c r="BB95" s="47">
        <v>1845941.3100466509</v>
      </c>
      <c r="BC95" s="47">
        <v>1845941.3100466509</v>
      </c>
      <c r="BD95" s="47">
        <v>1845941.3100466509</v>
      </c>
      <c r="BE95" s="47">
        <v>1845941.3100466509</v>
      </c>
      <c r="BF95" s="47">
        <v>1845941.3100466509</v>
      </c>
      <c r="BG95" s="47">
        <v>1845941.3100466509</v>
      </c>
      <c r="BH95" s="47">
        <v>1845941.3100466509</v>
      </c>
      <c r="BI95" s="47">
        <v>1845941.3100466509</v>
      </c>
      <c r="BJ95" s="47">
        <v>1845941.3100466509</v>
      </c>
      <c r="BK95" s="47">
        <v>1845941.3100466509</v>
      </c>
      <c r="BL95" s="47">
        <v>1845941.3100466509</v>
      </c>
      <c r="BM95" s="47">
        <v>1845941.3100466509</v>
      </c>
      <c r="BN95" s="47">
        <v>1845941.3100466509</v>
      </c>
      <c r="BO95" s="47">
        <v>1845941.3100466509</v>
      </c>
      <c r="BP95" s="47">
        <v>1845941.3100466509</v>
      </c>
      <c r="BQ95" s="47">
        <v>1845941.3100466509</v>
      </c>
      <c r="BR95" s="47">
        <v>1845941.3100466509</v>
      </c>
      <c r="BS95" s="47">
        <v>1845941.3100466509</v>
      </c>
      <c r="BT95" s="47">
        <v>1845941.3100466509</v>
      </c>
      <c r="BU95" s="47">
        <v>1845941.3100466509</v>
      </c>
      <c r="BV95" s="47">
        <v>1845941.3100466509</v>
      </c>
      <c r="BW95" s="47">
        <v>1845941.3100466509</v>
      </c>
      <c r="BX95" s="47">
        <v>1845941.3100466509</v>
      </c>
      <c r="BY95" s="47">
        <v>1845941.3100466509</v>
      </c>
      <c r="BZ95" s="47">
        <v>1845941.3100466509</v>
      </c>
      <c r="CA95" s="47">
        <v>1845941.3100466509</v>
      </c>
      <c r="CB95" s="47">
        <v>1845941.3100466509</v>
      </c>
      <c r="CC95" s="47">
        <v>1845941.3100466509</v>
      </c>
      <c r="CD95" s="47">
        <v>1845941.3100466509</v>
      </c>
      <c r="CE95" s="47">
        <v>1845941.3100466509</v>
      </c>
      <c r="CF95" s="47">
        <v>1845941.3100466509</v>
      </c>
      <c r="CG95" s="47">
        <v>1845941.3100466509</v>
      </c>
      <c r="CH95" s="47">
        <v>1845941.3100466509</v>
      </c>
      <c r="CI95" s="47">
        <v>1845941.3100466509</v>
      </c>
      <c r="CJ95" s="47">
        <v>1845941.3100466509</v>
      </c>
      <c r="CK95" s="47">
        <v>1845941.3100466509</v>
      </c>
      <c r="CL95" s="47">
        <v>1845941.3100466509</v>
      </c>
      <c r="CM95" s="47">
        <v>1845941.3100466509</v>
      </c>
      <c r="CN95" s="47">
        <v>1845941.3100466509</v>
      </c>
      <c r="CO95" s="47">
        <v>1845941.3100466509</v>
      </c>
      <c r="CP95" s="47">
        <v>1845941.3100466509</v>
      </c>
      <c r="CQ95" s="47">
        <v>1845941.3100466509</v>
      </c>
      <c r="CR95" s="47">
        <v>1845941.3100466509</v>
      </c>
      <c r="CS95" s="47">
        <v>1845941.3100466509</v>
      </c>
      <c r="CT95" s="47">
        <v>1845941.3100466509</v>
      </c>
      <c r="CU95" s="47">
        <v>1845941.3100466509</v>
      </c>
      <c r="CV95" s="47">
        <v>1845941.3100466509</v>
      </c>
      <c r="CW95" s="47">
        <v>1845941.3100466509</v>
      </c>
      <c r="CX95" s="47">
        <v>1845941.3100466509</v>
      </c>
      <c r="CY95" s="47">
        <v>1845941.3100466509</v>
      </c>
      <c r="CZ95" s="47">
        <v>1845941.3100466509</v>
      </c>
      <c r="DA95" s="47">
        <v>1845941.3100466509</v>
      </c>
      <c r="DB95" s="47">
        <v>1845941.3100466509</v>
      </c>
      <c r="DC95" s="47">
        <v>1845941.3100466509</v>
      </c>
      <c r="DD95" s="47">
        <v>1845941.3100466509</v>
      </c>
      <c r="DE95" s="47">
        <v>1845941.3100466509</v>
      </c>
      <c r="DF95" s="47">
        <v>1845941.3100466509</v>
      </c>
      <c r="DG95" s="47">
        <v>1845941.3100466509</v>
      </c>
      <c r="DH95" s="47">
        <v>1845941.3100466509</v>
      </c>
      <c r="DI95" s="47">
        <v>1845941.3100466509</v>
      </c>
      <c r="DJ95" s="47">
        <v>1845941.3100466509</v>
      </c>
      <c r="DK95" s="47">
        <v>1845941.3100466509</v>
      </c>
      <c r="DL95" s="47">
        <v>1845941.3100466509</v>
      </c>
      <c r="DM95" s="47">
        <v>1845941.3100466509</v>
      </c>
      <c r="DN95" s="47">
        <v>1845941.3100466509</v>
      </c>
      <c r="DO95" s="47">
        <v>1845941.3100466509</v>
      </c>
      <c r="DP95" s="47">
        <v>1845941.3100466509</v>
      </c>
      <c r="DQ95" s="47">
        <v>1845941.3100466509</v>
      </c>
      <c r="DR95" s="47">
        <v>1845941.3100466509</v>
      </c>
      <c r="DS95" s="47">
        <v>1845941.3100466509</v>
      </c>
    </row>
    <row r="96" spans="1:123" x14ac:dyDescent="0.35">
      <c r="A96" s="31" t="s">
        <v>265</v>
      </c>
      <c r="B96" s="47">
        <v>0</v>
      </c>
      <c r="C96" s="47">
        <v>0</v>
      </c>
      <c r="D96" s="47">
        <v>-350932.27447574999</v>
      </c>
      <c r="E96" s="47">
        <v>0</v>
      </c>
      <c r="F96" s="47">
        <v>0</v>
      </c>
      <c r="G96" s="47">
        <v>0</v>
      </c>
      <c r="H96" s="47">
        <v>0</v>
      </c>
      <c r="I96" s="47">
        <v>0</v>
      </c>
      <c r="J96" s="47">
        <v>0</v>
      </c>
      <c r="K96" s="47">
        <v>0</v>
      </c>
      <c r="L96" s="47">
        <v>0</v>
      </c>
      <c r="M96" s="47">
        <v>0</v>
      </c>
      <c r="N96" s="47">
        <v>0</v>
      </c>
      <c r="O96" s="47">
        <v>0</v>
      </c>
      <c r="P96" s="47">
        <v>0</v>
      </c>
      <c r="Q96" s="47">
        <v>0</v>
      </c>
      <c r="R96" s="47">
        <v>0</v>
      </c>
      <c r="S96" s="47">
        <v>0</v>
      </c>
      <c r="T96" s="47">
        <v>0</v>
      </c>
      <c r="U96" s="47">
        <v>0</v>
      </c>
      <c r="V96" s="47">
        <v>0</v>
      </c>
      <c r="W96" s="47">
        <v>0</v>
      </c>
      <c r="X96" s="47">
        <v>0</v>
      </c>
      <c r="Y96" s="47">
        <v>0</v>
      </c>
      <c r="Z96" s="47">
        <v>0</v>
      </c>
      <c r="AA96" s="47">
        <v>0</v>
      </c>
      <c r="AB96" s="47">
        <v>0</v>
      </c>
      <c r="AC96" s="47">
        <v>0</v>
      </c>
      <c r="AD96" s="47">
        <v>0</v>
      </c>
      <c r="AE96" s="47">
        <v>0</v>
      </c>
      <c r="AF96" s="47">
        <v>0</v>
      </c>
      <c r="AG96" s="47">
        <v>0</v>
      </c>
      <c r="AH96" s="47">
        <v>0</v>
      </c>
      <c r="AI96" s="47">
        <v>0</v>
      </c>
      <c r="AJ96" s="47">
        <v>0</v>
      </c>
      <c r="AK96" s="47">
        <v>0</v>
      </c>
      <c r="AL96" s="47">
        <v>0</v>
      </c>
      <c r="AM96" s="47">
        <v>0</v>
      </c>
      <c r="AN96" s="47">
        <v>0</v>
      </c>
      <c r="AO96" s="47">
        <v>0</v>
      </c>
      <c r="AP96" s="47">
        <v>0</v>
      </c>
      <c r="AQ96" s="47">
        <v>0</v>
      </c>
      <c r="AR96" s="47">
        <v>0</v>
      </c>
      <c r="AS96" s="47">
        <v>0</v>
      </c>
      <c r="AT96" s="47">
        <v>0</v>
      </c>
      <c r="AU96" s="47">
        <v>0</v>
      </c>
      <c r="AV96" s="47">
        <v>0</v>
      </c>
      <c r="AW96" s="47">
        <v>0</v>
      </c>
      <c r="AX96" s="47">
        <v>0</v>
      </c>
      <c r="AY96" s="47">
        <v>0</v>
      </c>
      <c r="AZ96" s="47">
        <v>0</v>
      </c>
      <c r="BA96" s="47">
        <v>0</v>
      </c>
      <c r="BB96" s="47">
        <v>0</v>
      </c>
      <c r="BC96" s="47">
        <v>0</v>
      </c>
      <c r="BD96" s="47">
        <v>0</v>
      </c>
      <c r="BE96" s="47">
        <v>0</v>
      </c>
      <c r="BF96" s="47">
        <v>0</v>
      </c>
      <c r="BG96" s="47">
        <v>0</v>
      </c>
      <c r="BH96" s="47">
        <v>0</v>
      </c>
      <c r="BI96" s="47">
        <v>0</v>
      </c>
      <c r="BJ96" s="47">
        <v>0</v>
      </c>
      <c r="BK96" s="47">
        <v>0</v>
      </c>
      <c r="BL96" s="47">
        <v>0</v>
      </c>
      <c r="BM96" s="47">
        <v>0</v>
      </c>
      <c r="BN96" s="47">
        <v>0</v>
      </c>
      <c r="BO96" s="47">
        <v>0</v>
      </c>
      <c r="BP96" s="47">
        <v>0</v>
      </c>
      <c r="BQ96" s="47">
        <v>0</v>
      </c>
      <c r="BR96" s="47">
        <v>0</v>
      </c>
      <c r="BS96" s="47">
        <v>0</v>
      </c>
      <c r="BT96" s="47">
        <v>0</v>
      </c>
      <c r="BU96" s="47">
        <v>0</v>
      </c>
      <c r="BV96" s="47">
        <v>0</v>
      </c>
      <c r="BW96" s="47">
        <v>0</v>
      </c>
      <c r="BX96" s="47">
        <v>0</v>
      </c>
      <c r="BY96" s="47">
        <v>0</v>
      </c>
      <c r="BZ96" s="47">
        <v>0</v>
      </c>
      <c r="CA96" s="47">
        <v>0</v>
      </c>
      <c r="CB96" s="47">
        <v>0</v>
      </c>
      <c r="CC96" s="47">
        <v>0</v>
      </c>
      <c r="CD96" s="47">
        <v>0</v>
      </c>
      <c r="CE96" s="47">
        <v>0</v>
      </c>
      <c r="CF96" s="47">
        <v>0</v>
      </c>
      <c r="CG96" s="47">
        <v>0</v>
      </c>
      <c r="CH96" s="47">
        <v>0</v>
      </c>
      <c r="CI96" s="47">
        <v>0</v>
      </c>
      <c r="CJ96" s="47">
        <v>0</v>
      </c>
      <c r="CK96" s="47">
        <v>0</v>
      </c>
      <c r="CL96" s="47">
        <v>0</v>
      </c>
      <c r="CM96" s="47">
        <v>0</v>
      </c>
      <c r="CN96" s="47">
        <v>0</v>
      </c>
      <c r="CO96" s="47">
        <v>0</v>
      </c>
      <c r="CP96" s="47">
        <v>0</v>
      </c>
      <c r="CQ96" s="47">
        <v>0</v>
      </c>
      <c r="CR96" s="47">
        <v>0</v>
      </c>
      <c r="CS96" s="47">
        <v>0</v>
      </c>
      <c r="CT96" s="47">
        <v>0</v>
      </c>
      <c r="CU96" s="47">
        <v>0</v>
      </c>
      <c r="CV96" s="47">
        <v>0</v>
      </c>
      <c r="CW96" s="47">
        <v>0</v>
      </c>
      <c r="CX96" s="47">
        <v>0</v>
      </c>
      <c r="CY96" s="47">
        <v>0</v>
      </c>
      <c r="CZ96" s="47">
        <v>0</v>
      </c>
      <c r="DA96" s="47">
        <v>0</v>
      </c>
      <c r="DB96" s="47">
        <v>0</v>
      </c>
      <c r="DC96" s="47">
        <v>0</v>
      </c>
      <c r="DD96" s="47">
        <v>0</v>
      </c>
      <c r="DE96" s="47">
        <v>0</v>
      </c>
      <c r="DF96" s="47">
        <v>0</v>
      </c>
      <c r="DG96" s="47">
        <v>0</v>
      </c>
      <c r="DH96" s="47">
        <v>0</v>
      </c>
      <c r="DI96" s="47">
        <v>0</v>
      </c>
      <c r="DJ96" s="47">
        <v>0</v>
      </c>
      <c r="DK96" s="47">
        <v>0</v>
      </c>
      <c r="DL96" s="47">
        <v>0</v>
      </c>
      <c r="DM96" s="47">
        <v>0</v>
      </c>
      <c r="DN96" s="47">
        <v>0</v>
      </c>
      <c r="DO96" s="47">
        <v>0</v>
      </c>
      <c r="DP96" s="47">
        <v>0</v>
      </c>
      <c r="DQ96" s="47">
        <v>0</v>
      </c>
      <c r="DR96" s="47">
        <v>0</v>
      </c>
      <c r="DS96" s="47">
        <v>0</v>
      </c>
    </row>
    <row r="97" spans="1:123" x14ac:dyDescent="0.35">
      <c r="A97" s="31" t="s">
        <v>247</v>
      </c>
      <c r="B97" s="47">
        <v>907461.23500799993</v>
      </c>
      <c r="C97" s="47">
        <v>0</v>
      </c>
      <c r="D97" s="47">
        <v>0</v>
      </c>
      <c r="E97" s="47">
        <v>0</v>
      </c>
      <c r="F97" s="47">
        <v>0</v>
      </c>
      <c r="G97" s="47">
        <v>0</v>
      </c>
      <c r="H97" s="47">
        <v>0</v>
      </c>
      <c r="I97" s="47">
        <v>0</v>
      </c>
      <c r="J97" s="47">
        <v>0</v>
      </c>
      <c r="K97" s="47">
        <v>0</v>
      </c>
      <c r="L97" s="47">
        <v>0</v>
      </c>
      <c r="M97" s="47">
        <v>0</v>
      </c>
      <c r="N97" s="47">
        <v>0</v>
      </c>
      <c r="O97" s="47">
        <v>0</v>
      </c>
      <c r="P97" s="47">
        <v>0</v>
      </c>
      <c r="Q97" s="47">
        <v>0</v>
      </c>
      <c r="R97" s="47">
        <v>0</v>
      </c>
      <c r="S97" s="47">
        <v>0</v>
      </c>
      <c r="T97" s="47">
        <v>0</v>
      </c>
      <c r="U97" s="47">
        <v>0</v>
      </c>
      <c r="V97" s="47">
        <v>0</v>
      </c>
      <c r="W97" s="47">
        <v>0</v>
      </c>
      <c r="X97" s="47">
        <v>0</v>
      </c>
      <c r="Y97" s="47">
        <v>0</v>
      </c>
      <c r="Z97" s="47">
        <v>0</v>
      </c>
      <c r="AA97" s="47">
        <v>0</v>
      </c>
      <c r="AB97" s="47">
        <v>0</v>
      </c>
      <c r="AC97" s="47">
        <v>0</v>
      </c>
      <c r="AD97" s="47">
        <v>0</v>
      </c>
      <c r="AE97" s="47">
        <v>0</v>
      </c>
      <c r="AF97" s="47">
        <v>0</v>
      </c>
      <c r="AG97" s="47">
        <v>0</v>
      </c>
      <c r="AH97" s="47">
        <v>0</v>
      </c>
      <c r="AI97" s="47">
        <v>0</v>
      </c>
      <c r="AJ97" s="47">
        <v>0</v>
      </c>
      <c r="AK97" s="47">
        <v>0</v>
      </c>
      <c r="AL97" s="47">
        <v>0</v>
      </c>
      <c r="AM97" s="47">
        <v>0</v>
      </c>
      <c r="AN97" s="47">
        <v>0</v>
      </c>
      <c r="AO97" s="47">
        <v>0</v>
      </c>
      <c r="AP97" s="47">
        <v>0</v>
      </c>
      <c r="AQ97" s="47">
        <v>0</v>
      </c>
      <c r="AR97" s="47">
        <v>0</v>
      </c>
      <c r="AS97" s="47">
        <v>0</v>
      </c>
      <c r="AT97" s="47">
        <v>0</v>
      </c>
      <c r="AU97" s="47">
        <v>0</v>
      </c>
      <c r="AV97" s="47">
        <v>0</v>
      </c>
      <c r="AW97" s="47">
        <v>0</v>
      </c>
      <c r="AX97" s="47">
        <v>0</v>
      </c>
      <c r="AY97" s="47">
        <v>0</v>
      </c>
      <c r="AZ97" s="47">
        <v>0</v>
      </c>
      <c r="BA97" s="47">
        <v>0</v>
      </c>
      <c r="BB97" s="47">
        <v>0</v>
      </c>
      <c r="BC97" s="47">
        <v>0</v>
      </c>
      <c r="BD97" s="47">
        <v>0</v>
      </c>
      <c r="BE97" s="47">
        <v>0</v>
      </c>
      <c r="BF97" s="47">
        <v>0</v>
      </c>
      <c r="BG97" s="47">
        <v>0</v>
      </c>
      <c r="BH97" s="47">
        <v>0</v>
      </c>
      <c r="BI97" s="47">
        <v>0</v>
      </c>
      <c r="BJ97" s="47">
        <v>0</v>
      </c>
      <c r="BK97" s="47">
        <v>0</v>
      </c>
      <c r="BL97" s="47">
        <v>0</v>
      </c>
      <c r="BM97" s="47">
        <v>0</v>
      </c>
      <c r="BN97" s="47">
        <v>0</v>
      </c>
      <c r="BO97" s="47">
        <v>0</v>
      </c>
      <c r="BP97" s="47">
        <v>0</v>
      </c>
      <c r="BQ97" s="47">
        <v>0</v>
      </c>
      <c r="BR97" s="47">
        <v>0</v>
      </c>
      <c r="BS97" s="47">
        <v>0</v>
      </c>
      <c r="BT97" s="47">
        <v>0</v>
      </c>
      <c r="BU97" s="47">
        <v>0</v>
      </c>
      <c r="BV97" s="47">
        <v>0</v>
      </c>
      <c r="BW97" s="47">
        <v>0</v>
      </c>
      <c r="BX97" s="47">
        <v>0</v>
      </c>
      <c r="BY97" s="47">
        <v>0</v>
      </c>
      <c r="BZ97" s="47">
        <v>0</v>
      </c>
      <c r="CA97" s="47">
        <v>0</v>
      </c>
      <c r="CB97" s="47">
        <v>0</v>
      </c>
      <c r="CC97" s="47">
        <v>0</v>
      </c>
      <c r="CD97" s="47">
        <v>0</v>
      </c>
      <c r="CE97" s="47">
        <v>0</v>
      </c>
      <c r="CF97" s="47">
        <v>0</v>
      </c>
      <c r="CG97" s="47">
        <v>0</v>
      </c>
      <c r="CH97" s="47">
        <v>0</v>
      </c>
      <c r="CI97" s="47">
        <v>0</v>
      </c>
      <c r="CJ97" s="47">
        <v>0</v>
      </c>
      <c r="CK97" s="47">
        <v>0</v>
      </c>
      <c r="CL97" s="47">
        <v>0</v>
      </c>
      <c r="CM97" s="47">
        <v>0</v>
      </c>
      <c r="CN97" s="47">
        <v>0</v>
      </c>
      <c r="CO97" s="47">
        <v>0</v>
      </c>
      <c r="CP97" s="47">
        <v>0</v>
      </c>
      <c r="CQ97" s="47">
        <v>0</v>
      </c>
      <c r="CR97" s="47">
        <v>0</v>
      </c>
      <c r="CS97" s="47">
        <v>0</v>
      </c>
      <c r="CT97" s="47">
        <v>0</v>
      </c>
      <c r="CU97" s="47">
        <v>0</v>
      </c>
      <c r="CV97" s="47">
        <v>0</v>
      </c>
      <c r="CW97" s="47">
        <v>0</v>
      </c>
      <c r="CX97" s="47">
        <v>0</v>
      </c>
      <c r="CY97" s="47">
        <v>0</v>
      </c>
      <c r="CZ97" s="47">
        <v>0</v>
      </c>
      <c r="DA97" s="47">
        <v>0</v>
      </c>
      <c r="DB97" s="47">
        <v>0</v>
      </c>
      <c r="DC97" s="47">
        <v>0</v>
      </c>
      <c r="DD97" s="47">
        <v>0</v>
      </c>
      <c r="DE97" s="47">
        <v>0</v>
      </c>
      <c r="DF97" s="47">
        <v>0</v>
      </c>
      <c r="DG97" s="47">
        <v>0</v>
      </c>
      <c r="DH97" s="47">
        <v>0</v>
      </c>
      <c r="DI97" s="47">
        <v>0</v>
      </c>
      <c r="DJ97" s="47">
        <v>0</v>
      </c>
      <c r="DK97" s="47">
        <v>0</v>
      </c>
      <c r="DL97" s="47">
        <v>0</v>
      </c>
      <c r="DM97" s="47">
        <v>0</v>
      </c>
      <c r="DN97" s="47">
        <v>0</v>
      </c>
      <c r="DO97" s="47">
        <v>0</v>
      </c>
      <c r="DP97" s="47">
        <v>0</v>
      </c>
      <c r="DQ97" s="47">
        <v>0</v>
      </c>
      <c r="DR97" s="47">
        <v>0</v>
      </c>
      <c r="DS97" s="47">
        <v>0</v>
      </c>
    </row>
    <row r="98" spans="1:123" x14ac:dyDescent="0.35">
      <c r="A98" s="31" t="s">
        <v>266</v>
      </c>
      <c r="B98" s="47">
        <v>1686769.04384208</v>
      </c>
      <c r="C98" s="47">
        <v>0</v>
      </c>
      <c r="D98" s="47">
        <v>0</v>
      </c>
      <c r="E98" s="47">
        <v>0</v>
      </c>
      <c r="F98" s="47">
        <v>0</v>
      </c>
      <c r="G98" s="47">
        <v>0</v>
      </c>
      <c r="H98" s="47">
        <v>0</v>
      </c>
      <c r="I98" s="47">
        <v>0</v>
      </c>
      <c r="J98" s="47">
        <v>0</v>
      </c>
      <c r="K98" s="47">
        <v>0</v>
      </c>
      <c r="L98" s="47">
        <v>0</v>
      </c>
      <c r="M98" s="47">
        <v>0</v>
      </c>
      <c r="N98" s="47">
        <v>0</v>
      </c>
      <c r="O98" s="47">
        <v>0</v>
      </c>
      <c r="P98" s="47">
        <v>0</v>
      </c>
      <c r="Q98" s="47">
        <v>0</v>
      </c>
      <c r="R98" s="47">
        <v>0</v>
      </c>
      <c r="S98" s="47">
        <v>0</v>
      </c>
      <c r="T98" s="47">
        <v>0</v>
      </c>
      <c r="U98" s="47">
        <v>0</v>
      </c>
      <c r="V98" s="47">
        <v>0</v>
      </c>
      <c r="W98" s="47">
        <v>0</v>
      </c>
      <c r="X98" s="47">
        <v>0</v>
      </c>
      <c r="Y98" s="47">
        <v>0</v>
      </c>
      <c r="Z98" s="47">
        <v>0</v>
      </c>
      <c r="AA98" s="47">
        <v>0</v>
      </c>
      <c r="AB98" s="47">
        <v>0</v>
      </c>
      <c r="AC98" s="47">
        <v>0</v>
      </c>
      <c r="AD98" s="47">
        <v>0</v>
      </c>
      <c r="AE98" s="47">
        <v>0</v>
      </c>
      <c r="AF98" s="47">
        <v>0</v>
      </c>
      <c r="AG98" s="47">
        <v>0</v>
      </c>
      <c r="AH98" s="47">
        <v>0</v>
      </c>
      <c r="AI98" s="47">
        <v>0</v>
      </c>
      <c r="AJ98" s="47">
        <v>0</v>
      </c>
      <c r="AK98" s="47">
        <v>0</v>
      </c>
      <c r="AL98" s="47">
        <v>0</v>
      </c>
      <c r="AM98" s="47">
        <v>0</v>
      </c>
      <c r="AN98" s="47">
        <v>0</v>
      </c>
      <c r="AO98" s="47">
        <v>0</v>
      </c>
      <c r="AP98" s="47">
        <v>0</v>
      </c>
      <c r="AQ98" s="47">
        <v>0</v>
      </c>
      <c r="AR98" s="47">
        <v>0</v>
      </c>
      <c r="AS98" s="47">
        <v>0</v>
      </c>
      <c r="AT98" s="47">
        <v>0</v>
      </c>
      <c r="AU98" s="47">
        <v>0</v>
      </c>
      <c r="AV98" s="47">
        <v>0</v>
      </c>
      <c r="AW98" s="47">
        <v>0</v>
      </c>
      <c r="AX98" s="47">
        <v>0</v>
      </c>
      <c r="AY98" s="47">
        <v>0</v>
      </c>
      <c r="AZ98" s="47">
        <v>0</v>
      </c>
      <c r="BA98" s="47">
        <v>0</v>
      </c>
      <c r="BB98" s="47">
        <v>0</v>
      </c>
      <c r="BC98" s="47">
        <v>0</v>
      </c>
      <c r="BD98" s="47">
        <v>0</v>
      </c>
      <c r="BE98" s="47">
        <v>0</v>
      </c>
      <c r="BF98" s="47">
        <v>0</v>
      </c>
      <c r="BG98" s="47">
        <v>0</v>
      </c>
      <c r="BH98" s="47">
        <v>0</v>
      </c>
      <c r="BI98" s="47">
        <v>0</v>
      </c>
      <c r="BJ98" s="47">
        <v>0</v>
      </c>
      <c r="BK98" s="47">
        <v>0</v>
      </c>
      <c r="BL98" s="47">
        <v>0</v>
      </c>
      <c r="BM98" s="47">
        <v>0</v>
      </c>
      <c r="BN98" s="47">
        <v>0</v>
      </c>
      <c r="BO98" s="47">
        <v>0</v>
      </c>
      <c r="BP98" s="47">
        <v>0</v>
      </c>
      <c r="BQ98" s="47">
        <v>0</v>
      </c>
      <c r="BR98" s="47">
        <v>0</v>
      </c>
      <c r="BS98" s="47">
        <v>0</v>
      </c>
      <c r="BT98" s="47">
        <v>0</v>
      </c>
      <c r="BU98" s="47">
        <v>0</v>
      </c>
      <c r="BV98" s="47">
        <v>0</v>
      </c>
      <c r="BW98" s="47">
        <v>0</v>
      </c>
      <c r="BX98" s="47">
        <v>0</v>
      </c>
      <c r="BY98" s="47">
        <v>0</v>
      </c>
      <c r="BZ98" s="47">
        <v>0</v>
      </c>
      <c r="CA98" s="47">
        <v>0</v>
      </c>
      <c r="CB98" s="47">
        <v>0</v>
      </c>
      <c r="CC98" s="47">
        <v>0</v>
      </c>
      <c r="CD98" s="47">
        <v>0</v>
      </c>
      <c r="CE98" s="47">
        <v>0</v>
      </c>
      <c r="CF98" s="47">
        <v>0</v>
      </c>
      <c r="CG98" s="47">
        <v>0</v>
      </c>
      <c r="CH98" s="47">
        <v>0</v>
      </c>
      <c r="CI98" s="47">
        <v>0</v>
      </c>
      <c r="CJ98" s="47">
        <v>0</v>
      </c>
      <c r="CK98" s="47">
        <v>0</v>
      </c>
      <c r="CL98" s="47">
        <v>0</v>
      </c>
      <c r="CM98" s="47">
        <v>0</v>
      </c>
      <c r="CN98" s="47">
        <v>0</v>
      </c>
      <c r="CO98" s="47">
        <v>0</v>
      </c>
      <c r="CP98" s="47">
        <v>0</v>
      </c>
      <c r="CQ98" s="47">
        <v>0</v>
      </c>
      <c r="CR98" s="47">
        <v>0</v>
      </c>
      <c r="CS98" s="47">
        <v>0</v>
      </c>
      <c r="CT98" s="47">
        <v>0</v>
      </c>
      <c r="CU98" s="47">
        <v>0</v>
      </c>
      <c r="CV98" s="47">
        <v>0</v>
      </c>
      <c r="CW98" s="47">
        <v>0</v>
      </c>
      <c r="CX98" s="47">
        <v>0</v>
      </c>
      <c r="CY98" s="47">
        <v>0</v>
      </c>
      <c r="CZ98" s="47">
        <v>0</v>
      </c>
      <c r="DA98" s="47">
        <v>0</v>
      </c>
      <c r="DB98" s="47">
        <v>0</v>
      </c>
      <c r="DC98" s="47">
        <v>0</v>
      </c>
      <c r="DD98" s="47">
        <v>0</v>
      </c>
      <c r="DE98" s="47">
        <v>0</v>
      </c>
      <c r="DF98" s="47">
        <v>0</v>
      </c>
      <c r="DG98" s="47">
        <v>0</v>
      </c>
      <c r="DH98" s="47">
        <v>0</v>
      </c>
      <c r="DI98" s="47">
        <v>0</v>
      </c>
      <c r="DJ98" s="47">
        <v>0</v>
      </c>
      <c r="DK98" s="47">
        <v>0</v>
      </c>
      <c r="DL98" s="47">
        <v>0</v>
      </c>
      <c r="DM98" s="47">
        <v>0</v>
      </c>
      <c r="DN98" s="47">
        <v>0</v>
      </c>
      <c r="DO98" s="47">
        <v>0</v>
      </c>
      <c r="DP98" s="47">
        <v>0</v>
      </c>
      <c r="DQ98" s="47">
        <v>0</v>
      </c>
      <c r="DR98" s="47">
        <v>0</v>
      </c>
      <c r="DS98" s="47">
        <v>0</v>
      </c>
    </row>
    <row r="99" spans="1:123" x14ac:dyDescent="0.35">
      <c r="A99" s="31" t="s">
        <v>251</v>
      </c>
      <c r="B99" s="47">
        <v>0</v>
      </c>
      <c r="C99" s="47">
        <v>0</v>
      </c>
      <c r="D99" s="47">
        <v>-5104.4694469199994</v>
      </c>
      <c r="E99" s="47">
        <v>-5104.4694469199994</v>
      </c>
      <c r="F99" s="47">
        <v>-5104.4694469199994</v>
      </c>
      <c r="G99" s="47">
        <v>-5104.4694469199994</v>
      </c>
      <c r="H99" s="47">
        <v>-5104.4694469199994</v>
      </c>
      <c r="I99" s="47">
        <v>-5104.4694469199994</v>
      </c>
      <c r="J99" s="47">
        <v>-5104.4694469199994</v>
      </c>
      <c r="K99" s="47">
        <v>-5104.4694469199994</v>
      </c>
      <c r="L99" s="47">
        <v>-5104.4694469199994</v>
      </c>
      <c r="M99" s="47">
        <v>-5104.4694469199994</v>
      </c>
      <c r="N99" s="47">
        <v>-5104.4694469199994</v>
      </c>
      <c r="O99" s="47">
        <v>-5104.4694469199994</v>
      </c>
      <c r="P99" s="47">
        <v>-5104.4694469199994</v>
      </c>
      <c r="Q99" s="47">
        <v>-5104.4694469199994</v>
      </c>
      <c r="R99" s="47">
        <v>-5104.4694469199994</v>
      </c>
      <c r="S99" s="47">
        <v>-5104.4694469199994</v>
      </c>
      <c r="T99" s="47">
        <v>-5104.4694469199994</v>
      </c>
      <c r="U99" s="47">
        <v>-5104.4694469199994</v>
      </c>
      <c r="V99" s="47">
        <v>-5104.4694469199994</v>
      </c>
      <c r="W99" s="47">
        <v>-5104.4694469199994</v>
      </c>
      <c r="X99" s="47">
        <v>-1549.8117120680661</v>
      </c>
      <c r="Y99" s="47">
        <v>-1549.8117120680661</v>
      </c>
      <c r="Z99" s="47">
        <v>-1549.8117120680661</v>
      </c>
      <c r="AA99" s="47">
        <v>-1549.8117120680661</v>
      </c>
      <c r="AB99" s="47">
        <v>-1594.4297052031775</v>
      </c>
      <c r="AC99" s="47">
        <v>-1594.4297052031775</v>
      </c>
      <c r="AD99" s="47">
        <v>-1594.4297052031775</v>
      </c>
      <c r="AE99" s="47">
        <v>-1594.4297052031775</v>
      </c>
      <c r="AF99" s="47">
        <v>-1639.9400582009912</v>
      </c>
      <c r="AG99" s="47">
        <v>-1639.9400582009912</v>
      </c>
      <c r="AH99" s="47">
        <v>-1639.9400582009912</v>
      </c>
      <c r="AI99" s="47">
        <v>-1639.9400582009912</v>
      </c>
      <c r="AJ99" s="47">
        <v>-1686.360618258761</v>
      </c>
      <c r="AK99" s="47">
        <v>-1686.360618258761</v>
      </c>
      <c r="AL99" s="47">
        <v>-1686.360618258761</v>
      </c>
      <c r="AM99" s="47">
        <v>-1686.360618258761</v>
      </c>
      <c r="AN99" s="47">
        <v>-1733.7095895176863</v>
      </c>
      <c r="AO99" s="47">
        <v>-1733.7095895176863</v>
      </c>
      <c r="AP99" s="47">
        <v>-1733.7095895176863</v>
      </c>
      <c r="AQ99" s="47">
        <v>-1733.7095895176863</v>
      </c>
      <c r="AR99" s="47">
        <v>-1782.0055402017897</v>
      </c>
      <c r="AS99" s="47">
        <v>-1782.0055402017897</v>
      </c>
      <c r="AT99" s="47">
        <v>-1782.0055402017897</v>
      </c>
      <c r="AU99" s="47">
        <v>-1782.0055402017897</v>
      </c>
      <c r="AV99" s="47">
        <v>-1831.2674098995756</v>
      </c>
      <c r="AW99" s="47">
        <v>-1831.2674098995756</v>
      </c>
      <c r="AX99" s="47">
        <v>-1831.2674098995756</v>
      </c>
      <c r="AY99" s="47">
        <v>-1831.2674098995756</v>
      </c>
      <c r="AZ99" s="47">
        <v>-1881.5145169913174</v>
      </c>
      <c r="BA99" s="47">
        <v>-1881.5145169913174</v>
      </c>
      <c r="BB99" s="47">
        <v>-1881.5145169913174</v>
      </c>
      <c r="BC99" s="47">
        <v>-1881.5145169913174</v>
      </c>
      <c r="BD99" s="47">
        <v>-1932.7665662248939</v>
      </c>
      <c r="BE99" s="47">
        <v>-1932.7665662248939</v>
      </c>
      <c r="BF99" s="47">
        <v>-1932.7665662248939</v>
      </c>
      <c r="BG99" s="47">
        <v>-1932.7665662248939</v>
      </c>
      <c r="BH99" s="47">
        <v>-1985.0436564431418</v>
      </c>
      <c r="BI99" s="47">
        <v>-1985.0436564431418</v>
      </c>
      <c r="BJ99" s="47">
        <v>-1985.0436564431418</v>
      </c>
      <c r="BK99" s="47">
        <v>-1985.0436564431418</v>
      </c>
      <c r="BL99" s="47">
        <v>-2038.3662884657549</v>
      </c>
      <c r="BM99" s="47">
        <v>-2038.3662884657549</v>
      </c>
      <c r="BN99" s="47">
        <v>-2038.3662884657549</v>
      </c>
      <c r="BO99" s="47">
        <v>-2038.3662884657549</v>
      </c>
      <c r="BP99" s="47">
        <v>-2092.7553731288203</v>
      </c>
      <c r="BQ99" s="47">
        <v>-2092.7553731288203</v>
      </c>
      <c r="BR99" s="47">
        <v>-2092.7553731288203</v>
      </c>
      <c r="BS99" s="47">
        <v>-2092.7553731288203</v>
      </c>
      <c r="BT99" s="47">
        <v>-2148.2322394851458</v>
      </c>
      <c r="BU99" s="47">
        <v>-2148.2322394851458</v>
      </c>
      <c r="BV99" s="47">
        <v>-2148.2322394851458</v>
      </c>
      <c r="BW99" s="47">
        <v>-2148.2322394851458</v>
      </c>
      <c r="BX99" s="47">
        <v>-2204.8186431685986</v>
      </c>
      <c r="BY99" s="47">
        <v>-2204.8186431685986</v>
      </c>
      <c r="BZ99" s="47">
        <v>-2204.8186431685986</v>
      </c>
      <c r="CA99" s="47">
        <v>-2204.8186431685986</v>
      </c>
      <c r="CB99" s="47">
        <v>-2262.5367749257211</v>
      </c>
      <c r="CC99" s="47">
        <v>-2262.5367749257211</v>
      </c>
      <c r="CD99" s="47">
        <v>-2262.5367749257211</v>
      </c>
      <c r="CE99" s="47">
        <v>-2262.5367749257211</v>
      </c>
      <c r="CF99" s="47">
        <v>-2321.4092693179859</v>
      </c>
      <c r="CG99" s="47">
        <v>-2321.4092693179859</v>
      </c>
      <c r="CH99" s="47">
        <v>-2321.4092693179859</v>
      </c>
      <c r="CI99" s="47">
        <v>-2321.4092693179859</v>
      </c>
      <c r="CJ99" s="47">
        <v>-2381.4592135980952</v>
      </c>
      <c r="CK99" s="47">
        <v>-2381.4592135980952</v>
      </c>
      <c r="CL99" s="47">
        <v>-2381.4592135980952</v>
      </c>
      <c r="CM99" s="47">
        <v>-2381.4592135980952</v>
      </c>
      <c r="CN99" s="47">
        <v>-2442.7101567638069</v>
      </c>
      <c r="CO99" s="47">
        <v>-2442.7101567638069</v>
      </c>
      <c r="CP99" s="47">
        <v>-2442.7101567638069</v>
      </c>
      <c r="CQ99" s="47">
        <v>-2442.7101567638069</v>
      </c>
      <c r="CR99" s="47">
        <v>-2505.1861187928334</v>
      </c>
      <c r="CS99" s="47">
        <v>-2505.1861187928334</v>
      </c>
      <c r="CT99" s="47">
        <v>-2505.1861187928334</v>
      </c>
      <c r="CU99" s="47">
        <v>-2505.1861187928334</v>
      </c>
      <c r="CV99" s="47">
        <v>-2568.9116000624404</v>
      </c>
      <c r="CW99" s="47">
        <v>-2568.9116000624404</v>
      </c>
      <c r="CX99" s="47">
        <v>-2568.9116000624404</v>
      </c>
      <c r="CY99" s="47">
        <v>-2568.9116000624404</v>
      </c>
      <c r="CZ99" s="47">
        <v>0</v>
      </c>
      <c r="DA99" s="47">
        <v>0</v>
      </c>
      <c r="DB99" s="47">
        <v>0</v>
      </c>
      <c r="DC99" s="47">
        <v>0</v>
      </c>
      <c r="DD99" s="47">
        <v>0</v>
      </c>
      <c r="DE99" s="47">
        <v>0</v>
      </c>
      <c r="DF99" s="47">
        <v>0</v>
      </c>
      <c r="DG99" s="47">
        <v>0</v>
      </c>
      <c r="DH99" s="47">
        <v>0</v>
      </c>
      <c r="DI99" s="47">
        <v>0</v>
      </c>
      <c r="DJ99" s="47">
        <v>0</v>
      </c>
      <c r="DK99" s="47">
        <v>0</v>
      </c>
      <c r="DL99" s="47">
        <v>0</v>
      </c>
      <c r="DM99" s="47">
        <v>0</v>
      </c>
      <c r="DN99" s="47">
        <v>0</v>
      </c>
      <c r="DO99" s="47">
        <v>0</v>
      </c>
      <c r="DP99" s="47">
        <v>0</v>
      </c>
      <c r="DQ99" s="47">
        <v>0</v>
      </c>
      <c r="DR99" s="47">
        <v>0</v>
      </c>
      <c r="DS99" s="47">
        <v>0</v>
      </c>
    </row>
    <row r="100" spans="1:123" x14ac:dyDescent="0.35">
      <c r="A100" s="31" t="s">
        <v>267</v>
      </c>
      <c r="B100" s="47">
        <v>0</v>
      </c>
      <c r="C100" s="47">
        <v>0</v>
      </c>
      <c r="D100" s="47">
        <v>0</v>
      </c>
      <c r="E100" s="47">
        <v>0</v>
      </c>
      <c r="F100" s="47">
        <v>0</v>
      </c>
      <c r="G100" s="47">
        <v>0</v>
      </c>
      <c r="H100" s="47">
        <v>0</v>
      </c>
      <c r="I100" s="47">
        <v>0</v>
      </c>
      <c r="J100" s="47">
        <v>0</v>
      </c>
      <c r="K100" s="47">
        <v>0</v>
      </c>
      <c r="L100" s="47">
        <v>0</v>
      </c>
      <c r="M100" s="47">
        <v>0</v>
      </c>
      <c r="N100" s="47">
        <v>0</v>
      </c>
      <c r="O100" s="47">
        <v>0</v>
      </c>
      <c r="P100" s="47">
        <v>0</v>
      </c>
      <c r="Q100" s="47">
        <v>0</v>
      </c>
      <c r="R100" s="47">
        <v>0</v>
      </c>
      <c r="S100" s="47">
        <v>0</v>
      </c>
      <c r="T100" s="47">
        <v>0</v>
      </c>
      <c r="U100" s="47">
        <v>0</v>
      </c>
      <c r="V100" s="47">
        <v>0</v>
      </c>
      <c r="W100" s="47">
        <v>0</v>
      </c>
      <c r="X100" s="47">
        <v>765.5685404210659</v>
      </c>
      <c r="Y100" s="47">
        <v>765.5685404210659</v>
      </c>
      <c r="Z100" s="47">
        <v>765.5685404210659</v>
      </c>
      <c r="AA100" s="47">
        <v>765.5685404210659</v>
      </c>
      <c r="AB100" s="47">
        <v>1594.4297052031775</v>
      </c>
      <c r="AC100" s="47">
        <v>1594.4297052031775</v>
      </c>
      <c r="AD100" s="47">
        <v>1594.4297052031775</v>
      </c>
      <c r="AE100" s="47">
        <v>1594.4297052031775</v>
      </c>
      <c r="AF100" s="47">
        <v>1639.9400582009912</v>
      </c>
      <c r="AG100" s="47">
        <v>1639.9400582009912</v>
      </c>
      <c r="AH100" s="47">
        <v>1639.9400582009912</v>
      </c>
      <c r="AI100" s="47">
        <v>1639.9400582009912</v>
      </c>
      <c r="AJ100" s="47">
        <v>1686.360618258761</v>
      </c>
      <c r="AK100" s="47">
        <v>1686.360618258761</v>
      </c>
      <c r="AL100" s="47">
        <v>1686.360618258761</v>
      </c>
      <c r="AM100" s="47">
        <v>1686.360618258761</v>
      </c>
      <c r="AN100" s="47">
        <v>1733.7095895176863</v>
      </c>
      <c r="AO100" s="47">
        <v>1733.7095895176863</v>
      </c>
      <c r="AP100" s="47">
        <v>1733.7095895176863</v>
      </c>
      <c r="AQ100" s="47">
        <v>1733.7095895176863</v>
      </c>
      <c r="AR100" s="47">
        <v>1782.0055402017897</v>
      </c>
      <c r="AS100" s="47">
        <v>1782.0055402017897</v>
      </c>
      <c r="AT100" s="47">
        <v>1782.0055402017897</v>
      </c>
      <c r="AU100" s="47">
        <v>1782.0055402017897</v>
      </c>
      <c r="AV100" s="47">
        <v>1831.2674098995756</v>
      </c>
      <c r="AW100" s="47">
        <v>1831.2674098995756</v>
      </c>
      <c r="AX100" s="47">
        <v>1831.2674098995756</v>
      </c>
      <c r="AY100" s="47">
        <v>1831.2674098995756</v>
      </c>
      <c r="AZ100" s="47">
        <v>1881.5145169913174</v>
      </c>
      <c r="BA100" s="47">
        <v>1881.5145169913174</v>
      </c>
      <c r="BB100" s="47">
        <v>1881.5145169913174</v>
      </c>
      <c r="BC100" s="47">
        <v>1881.5145169913174</v>
      </c>
      <c r="BD100" s="47">
        <v>1932.7665662248939</v>
      </c>
      <c r="BE100" s="47">
        <v>1932.7665662248939</v>
      </c>
      <c r="BF100" s="47">
        <v>1932.7665662248939</v>
      </c>
      <c r="BG100" s="47">
        <v>1932.7665662248939</v>
      </c>
      <c r="BH100" s="47">
        <v>1985.0436564431418</v>
      </c>
      <c r="BI100" s="47">
        <v>1985.0436564431418</v>
      </c>
      <c r="BJ100" s="47">
        <v>1985.0436564431418</v>
      </c>
      <c r="BK100" s="47">
        <v>1985.0436564431418</v>
      </c>
      <c r="BL100" s="47">
        <v>2038.3662884657549</v>
      </c>
      <c r="BM100" s="47">
        <v>2038.3662884657549</v>
      </c>
      <c r="BN100" s="47">
        <v>2038.3662884657549</v>
      </c>
      <c r="BO100" s="47">
        <v>2038.3662884657549</v>
      </c>
      <c r="BP100" s="47">
        <v>2092.7553731288203</v>
      </c>
      <c r="BQ100" s="47">
        <v>2092.7553731288203</v>
      </c>
      <c r="BR100" s="47">
        <v>2092.7553731288203</v>
      </c>
      <c r="BS100" s="47">
        <v>2092.7553731288203</v>
      </c>
      <c r="BT100" s="47">
        <v>2148.2322394851458</v>
      </c>
      <c r="BU100" s="47">
        <v>2148.2322394851458</v>
      </c>
      <c r="BV100" s="47">
        <v>2148.2322394851458</v>
      </c>
      <c r="BW100" s="47">
        <v>2148.2322394851458</v>
      </c>
      <c r="BX100" s="47">
        <v>2204.8186431685986</v>
      </c>
      <c r="BY100" s="47">
        <v>2204.8186431685986</v>
      </c>
      <c r="BZ100" s="47">
        <v>2204.8186431685986</v>
      </c>
      <c r="CA100" s="47">
        <v>2204.8186431685986</v>
      </c>
      <c r="CB100" s="47">
        <v>2262.5367749257211</v>
      </c>
      <c r="CC100" s="47">
        <v>2262.5367749257211</v>
      </c>
      <c r="CD100" s="47">
        <v>2262.5367749257211</v>
      </c>
      <c r="CE100" s="47">
        <v>2262.5367749257211</v>
      </c>
      <c r="CF100" s="47">
        <v>2321.4092693179859</v>
      </c>
      <c r="CG100" s="47">
        <v>2321.4092693179859</v>
      </c>
      <c r="CH100" s="47">
        <v>2321.4092693179859</v>
      </c>
      <c r="CI100" s="47">
        <v>2321.4092693179859</v>
      </c>
      <c r="CJ100" s="47">
        <v>2381.4592135980952</v>
      </c>
      <c r="CK100" s="47">
        <v>2381.4592135980952</v>
      </c>
      <c r="CL100" s="47">
        <v>2381.4592135980952</v>
      </c>
      <c r="CM100" s="47">
        <v>2381.4592135980952</v>
      </c>
      <c r="CN100" s="47">
        <v>2442.7101567638069</v>
      </c>
      <c r="CO100" s="47">
        <v>2442.7101567638069</v>
      </c>
      <c r="CP100" s="47">
        <v>2442.7101567638069</v>
      </c>
      <c r="CQ100" s="47">
        <v>2442.7101567638069</v>
      </c>
      <c r="CR100" s="47">
        <v>2505.1861187928334</v>
      </c>
      <c r="CS100" s="47">
        <v>2505.1861187928334</v>
      </c>
      <c r="CT100" s="47">
        <v>2505.1861187928334</v>
      </c>
      <c r="CU100" s="47">
        <v>2505.1861187928334</v>
      </c>
      <c r="CV100" s="47">
        <v>2568.9116000624404</v>
      </c>
      <c r="CW100" s="47">
        <v>2568.9116000624404</v>
      </c>
      <c r="CX100" s="47">
        <v>2568.9116000624404</v>
      </c>
      <c r="CY100" s="47">
        <v>2568.9116000624404</v>
      </c>
      <c r="CZ100" s="47">
        <v>0</v>
      </c>
      <c r="DA100" s="47">
        <v>0</v>
      </c>
      <c r="DB100" s="47">
        <v>0</v>
      </c>
      <c r="DC100" s="47">
        <v>0</v>
      </c>
      <c r="DD100" s="47">
        <v>0</v>
      </c>
      <c r="DE100" s="47">
        <v>0</v>
      </c>
      <c r="DF100" s="47">
        <v>0</v>
      </c>
      <c r="DG100" s="47">
        <v>0</v>
      </c>
      <c r="DH100" s="47">
        <v>0</v>
      </c>
      <c r="DI100" s="47">
        <v>0</v>
      </c>
      <c r="DJ100" s="47">
        <v>0</v>
      </c>
      <c r="DK100" s="47">
        <v>0</v>
      </c>
      <c r="DL100" s="47">
        <v>0</v>
      </c>
      <c r="DM100" s="47">
        <v>0</v>
      </c>
      <c r="DN100" s="47">
        <v>0</v>
      </c>
      <c r="DO100" s="47">
        <v>0</v>
      </c>
      <c r="DP100" s="47">
        <v>0</v>
      </c>
      <c r="DQ100" s="47">
        <v>0</v>
      </c>
      <c r="DR100" s="47">
        <v>0</v>
      </c>
      <c r="DS100" s="47">
        <v>0</v>
      </c>
    </row>
    <row r="101" spans="1:123" x14ac:dyDescent="0.35">
      <c r="A101" s="31" t="s">
        <v>268</v>
      </c>
      <c r="B101" s="47">
        <v>0</v>
      </c>
      <c r="C101" s="47">
        <v>0</v>
      </c>
      <c r="D101" s="47">
        <v>0</v>
      </c>
      <c r="E101" s="47">
        <v>0</v>
      </c>
      <c r="F101" s="47">
        <v>0</v>
      </c>
      <c r="G101" s="47">
        <v>0</v>
      </c>
      <c r="H101" s="47">
        <v>0</v>
      </c>
      <c r="I101" s="47">
        <v>0</v>
      </c>
      <c r="J101" s="47">
        <v>0</v>
      </c>
      <c r="K101" s="47">
        <v>0</v>
      </c>
      <c r="L101" s="47">
        <v>0</v>
      </c>
      <c r="M101" s="47">
        <v>0</v>
      </c>
      <c r="N101" s="47">
        <v>0</v>
      </c>
      <c r="O101" s="47">
        <v>0</v>
      </c>
      <c r="P101" s="47">
        <v>0</v>
      </c>
      <c r="Q101" s="47">
        <v>0</v>
      </c>
      <c r="R101" s="47">
        <v>0</v>
      </c>
      <c r="S101" s="47">
        <v>0</v>
      </c>
      <c r="T101" s="47">
        <v>0</v>
      </c>
      <c r="U101" s="47">
        <v>0</v>
      </c>
      <c r="V101" s="47">
        <v>0</v>
      </c>
      <c r="W101" s="47">
        <v>0</v>
      </c>
      <c r="X101" s="47">
        <v>0</v>
      </c>
      <c r="Y101" s="47">
        <v>0</v>
      </c>
      <c r="Z101" s="47">
        <v>0</v>
      </c>
      <c r="AA101" s="47">
        <v>0</v>
      </c>
      <c r="AB101" s="47">
        <v>0</v>
      </c>
      <c r="AC101" s="47">
        <v>0</v>
      </c>
      <c r="AD101" s="47">
        <v>0</v>
      </c>
      <c r="AE101" s="47">
        <v>0</v>
      </c>
      <c r="AF101" s="47">
        <v>0</v>
      </c>
      <c r="AG101" s="47">
        <v>0</v>
      </c>
      <c r="AH101" s="47">
        <v>0</v>
      </c>
      <c r="AI101" s="47">
        <v>0</v>
      </c>
      <c r="AJ101" s="47">
        <v>0</v>
      </c>
      <c r="AK101" s="47">
        <v>0</v>
      </c>
      <c r="AL101" s="47">
        <v>0</v>
      </c>
      <c r="AM101" s="47">
        <v>0</v>
      </c>
      <c r="AN101" s="47">
        <v>0</v>
      </c>
      <c r="AO101" s="47">
        <v>0</v>
      </c>
      <c r="AP101" s="47">
        <v>0</v>
      </c>
      <c r="AQ101" s="47">
        <v>0</v>
      </c>
      <c r="AR101" s="47">
        <v>0</v>
      </c>
      <c r="AS101" s="47">
        <v>0</v>
      </c>
      <c r="AT101" s="47">
        <v>0</v>
      </c>
      <c r="AU101" s="47">
        <v>0</v>
      </c>
      <c r="AV101" s="47">
        <v>0</v>
      </c>
      <c r="AW101" s="47">
        <v>0</v>
      </c>
      <c r="AX101" s="47">
        <v>0</v>
      </c>
      <c r="AY101" s="47">
        <v>0</v>
      </c>
      <c r="AZ101" s="47">
        <v>0</v>
      </c>
      <c r="BA101" s="47">
        <v>0</v>
      </c>
      <c r="BB101" s="47">
        <v>0</v>
      </c>
      <c r="BC101" s="47">
        <v>0</v>
      </c>
      <c r="BD101" s="47">
        <v>0</v>
      </c>
      <c r="BE101" s="47">
        <v>0</v>
      </c>
      <c r="BF101" s="47">
        <v>0</v>
      </c>
      <c r="BG101" s="47">
        <v>0</v>
      </c>
      <c r="BH101" s="47">
        <v>0</v>
      </c>
      <c r="BI101" s="47">
        <v>0</v>
      </c>
      <c r="BJ101" s="47">
        <v>0</v>
      </c>
      <c r="BK101" s="47">
        <v>0</v>
      </c>
      <c r="BL101" s="47">
        <v>0</v>
      </c>
      <c r="BM101" s="47">
        <v>0</v>
      </c>
      <c r="BN101" s="47">
        <v>0</v>
      </c>
      <c r="BO101" s="47">
        <v>0</v>
      </c>
      <c r="BP101" s="47">
        <v>0</v>
      </c>
      <c r="BQ101" s="47">
        <v>0</v>
      </c>
      <c r="BR101" s="47">
        <v>0</v>
      </c>
      <c r="BS101" s="47">
        <v>0</v>
      </c>
      <c r="BT101" s="47">
        <v>0</v>
      </c>
      <c r="BU101" s="47">
        <v>0</v>
      </c>
      <c r="BV101" s="47">
        <v>0</v>
      </c>
      <c r="BW101" s="47">
        <v>0</v>
      </c>
      <c r="BX101" s="47">
        <v>0</v>
      </c>
      <c r="BY101" s="47">
        <v>0</v>
      </c>
      <c r="BZ101" s="47">
        <v>0</v>
      </c>
      <c r="CA101" s="47">
        <v>0</v>
      </c>
      <c r="CB101" s="47">
        <v>0</v>
      </c>
      <c r="CC101" s="47">
        <v>0</v>
      </c>
      <c r="CD101" s="47">
        <v>0</v>
      </c>
      <c r="CE101" s="47">
        <v>0</v>
      </c>
      <c r="CF101" s="47">
        <v>0</v>
      </c>
      <c r="CG101" s="47">
        <v>0</v>
      </c>
      <c r="CH101" s="47">
        <v>0</v>
      </c>
      <c r="CI101" s="47">
        <v>0</v>
      </c>
      <c r="CJ101" s="47">
        <v>0</v>
      </c>
      <c r="CK101" s="47">
        <v>0</v>
      </c>
      <c r="CL101" s="47">
        <v>0</v>
      </c>
      <c r="CM101" s="47">
        <v>0</v>
      </c>
      <c r="CN101" s="47">
        <v>0</v>
      </c>
      <c r="CO101" s="47">
        <v>0</v>
      </c>
      <c r="CP101" s="47">
        <v>0</v>
      </c>
      <c r="CQ101" s="47">
        <v>0</v>
      </c>
      <c r="CR101" s="47">
        <v>0</v>
      </c>
      <c r="CS101" s="47">
        <v>0</v>
      </c>
      <c r="CT101" s="47">
        <v>0</v>
      </c>
      <c r="CU101" s="47">
        <v>0</v>
      </c>
      <c r="CV101" s="47">
        <v>0</v>
      </c>
      <c r="CW101" s="47">
        <v>0</v>
      </c>
      <c r="CX101" s="47">
        <v>0</v>
      </c>
      <c r="CY101" s="47">
        <v>0</v>
      </c>
      <c r="CZ101" s="47">
        <v>0</v>
      </c>
      <c r="DA101" s="47">
        <v>0</v>
      </c>
      <c r="DB101" s="47">
        <v>0</v>
      </c>
      <c r="DC101" s="47">
        <v>0</v>
      </c>
      <c r="DD101" s="47">
        <v>0</v>
      </c>
      <c r="DE101" s="47">
        <v>0</v>
      </c>
      <c r="DF101" s="47">
        <v>0</v>
      </c>
      <c r="DG101" s="47">
        <v>0</v>
      </c>
      <c r="DH101" s="47">
        <v>0</v>
      </c>
      <c r="DI101" s="47">
        <v>0</v>
      </c>
      <c r="DJ101" s="47">
        <v>0</v>
      </c>
      <c r="DK101" s="47">
        <v>0</v>
      </c>
      <c r="DL101" s="47">
        <v>0</v>
      </c>
      <c r="DM101" s="47">
        <v>0</v>
      </c>
      <c r="DN101" s="47">
        <v>0</v>
      </c>
      <c r="DO101" s="47">
        <v>0</v>
      </c>
      <c r="DP101" s="47">
        <v>0</v>
      </c>
      <c r="DQ101" s="47">
        <v>0</v>
      </c>
      <c r="DR101" s="47">
        <v>0</v>
      </c>
      <c r="DS101" s="47">
        <v>0</v>
      </c>
    </row>
    <row r="102" spans="1:123" x14ac:dyDescent="0.35">
      <c r="A102" s="31" t="s">
        <v>269</v>
      </c>
      <c r="B102" s="47">
        <v>2594230.27885008</v>
      </c>
      <c r="C102" s="47">
        <v>2594230.27885008</v>
      </c>
      <c r="D102" s="47">
        <v>2238193.5349274101</v>
      </c>
      <c r="E102" s="47">
        <v>2175932.6546199485</v>
      </c>
      <c r="F102" s="47">
        <v>2113671.7743124869</v>
      </c>
      <c r="G102" s="47">
        <v>2051410.8940050253</v>
      </c>
      <c r="H102" s="47">
        <v>1989150.0136975637</v>
      </c>
      <c r="I102" s="47">
        <v>1973033.3400149797</v>
      </c>
      <c r="J102" s="47">
        <v>1956916.6663323957</v>
      </c>
      <c r="K102" s="47">
        <v>1940799.9926498118</v>
      </c>
      <c r="L102" s="47">
        <v>1924683.3189672278</v>
      </c>
      <c r="M102" s="47">
        <v>1915293.7932499915</v>
      </c>
      <c r="N102" s="47">
        <v>1905904.2675327552</v>
      </c>
      <c r="O102" s="47">
        <v>1896514.7418155188</v>
      </c>
      <c r="P102" s="47">
        <v>1887125.2160982825</v>
      </c>
      <c r="Q102" s="47">
        <v>1881653.3853397821</v>
      </c>
      <c r="R102" s="47">
        <v>1876181.5545812817</v>
      </c>
      <c r="S102" s="47">
        <v>1870709.7238227814</v>
      </c>
      <c r="T102" s="47">
        <v>1865237.893064281</v>
      </c>
      <c r="U102" s="47">
        <v>1859921.8731197903</v>
      </c>
      <c r="V102" s="47">
        <v>1854605.8531752997</v>
      </c>
      <c r="W102" s="47">
        <v>1849289.8332308091</v>
      </c>
      <c r="X102" s="47">
        <v>1848294.0395615916</v>
      </c>
      <c r="Y102" s="47">
        <v>1847509.7963899446</v>
      </c>
      <c r="Z102" s="47">
        <v>1846725.5532182977</v>
      </c>
      <c r="AA102" s="47">
        <v>1845941.3100466507</v>
      </c>
      <c r="AB102" s="47">
        <v>1845941.3100466507</v>
      </c>
      <c r="AC102" s="47">
        <v>1845941.3100466507</v>
      </c>
      <c r="AD102" s="47">
        <v>1845941.3100466507</v>
      </c>
      <c r="AE102" s="47">
        <v>1845941.3100466507</v>
      </c>
      <c r="AF102" s="47">
        <v>1845941.3100466507</v>
      </c>
      <c r="AG102" s="47">
        <v>1845941.3100466507</v>
      </c>
      <c r="AH102" s="47">
        <v>1845941.3100466507</v>
      </c>
      <c r="AI102" s="47">
        <v>1845941.3100466507</v>
      </c>
      <c r="AJ102" s="47">
        <v>1845941.3100466507</v>
      </c>
      <c r="AK102" s="47">
        <v>1845941.3100466507</v>
      </c>
      <c r="AL102" s="47">
        <v>1845941.3100466507</v>
      </c>
      <c r="AM102" s="47">
        <v>1845941.3100466507</v>
      </c>
      <c r="AN102" s="47">
        <v>1845941.3100466507</v>
      </c>
      <c r="AO102" s="47">
        <v>1845941.3100466507</v>
      </c>
      <c r="AP102" s="47">
        <v>1845941.3100466507</v>
      </c>
      <c r="AQ102" s="47">
        <v>1845941.3100466507</v>
      </c>
      <c r="AR102" s="47">
        <v>1845941.3100466509</v>
      </c>
      <c r="AS102" s="47">
        <v>1845941.3100466509</v>
      </c>
      <c r="AT102" s="47">
        <v>1845941.3100466509</v>
      </c>
      <c r="AU102" s="47">
        <v>1845941.3100466509</v>
      </c>
      <c r="AV102" s="47">
        <v>1845941.3100466509</v>
      </c>
      <c r="AW102" s="47">
        <v>1845941.3100466509</v>
      </c>
      <c r="AX102" s="47">
        <v>1845941.3100466509</v>
      </c>
      <c r="AY102" s="47">
        <v>1845941.3100466509</v>
      </c>
      <c r="AZ102" s="47">
        <v>1845941.3100466509</v>
      </c>
      <c r="BA102" s="47">
        <v>1845941.3100466509</v>
      </c>
      <c r="BB102" s="47">
        <v>1845941.3100466509</v>
      </c>
      <c r="BC102" s="47">
        <v>1845941.3100466509</v>
      </c>
      <c r="BD102" s="47">
        <v>1845941.3100466509</v>
      </c>
      <c r="BE102" s="47">
        <v>1845941.3100466509</v>
      </c>
      <c r="BF102" s="47">
        <v>1845941.3100466509</v>
      </c>
      <c r="BG102" s="47">
        <v>1845941.3100466509</v>
      </c>
      <c r="BH102" s="47">
        <v>1845941.3100466509</v>
      </c>
      <c r="BI102" s="47">
        <v>1845941.3100466509</v>
      </c>
      <c r="BJ102" s="47">
        <v>1845941.3100466509</v>
      </c>
      <c r="BK102" s="47">
        <v>1845941.3100466509</v>
      </c>
      <c r="BL102" s="47">
        <v>1845941.3100466509</v>
      </c>
      <c r="BM102" s="47">
        <v>1845941.3100466509</v>
      </c>
      <c r="BN102" s="47">
        <v>1845941.3100466509</v>
      </c>
      <c r="BO102" s="47">
        <v>1845941.3100466509</v>
      </c>
      <c r="BP102" s="47">
        <v>1845941.3100466509</v>
      </c>
      <c r="BQ102" s="47">
        <v>1845941.3100466509</v>
      </c>
      <c r="BR102" s="47">
        <v>1845941.3100466509</v>
      </c>
      <c r="BS102" s="47">
        <v>1845941.3100466509</v>
      </c>
      <c r="BT102" s="47">
        <v>1845941.3100466509</v>
      </c>
      <c r="BU102" s="47">
        <v>1845941.3100466509</v>
      </c>
      <c r="BV102" s="47">
        <v>1845941.3100466509</v>
      </c>
      <c r="BW102" s="47">
        <v>1845941.3100466509</v>
      </c>
      <c r="BX102" s="47">
        <v>1845941.3100466509</v>
      </c>
      <c r="BY102" s="47">
        <v>1845941.3100466509</v>
      </c>
      <c r="BZ102" s="47">
        <v>1845941.3100466509</v>
      </c>
      <c r="CA102" s="47">
        <v>1845941.3100466509</v>
      </c>
      <c r="CB102" s="47">
        <v>1845941.3100466509</v>
      </c>
      <c r="CC102" s="47">
        <v>1845941.3100466509</v>
      </c>
      <c r="CD102" s="47">
        <v>1845941.3100466509</v>
      </c>
      <c r="CE102" s="47">
        <v>1845941.3100466509</v>
      </c>
      <c r="CF102" s="47">
        <v>1845941.3100466509</v>
      </c>
      <c r="CG102" s="47">
        <v>1845941.3100466509</v>
      </c>
      <c r="CH102" s="47">
        <v>1845941.3100466509</v>
      </c>
      <c r="CI102" s="47">
        <v>1845941.3100466509</v>
      </c>
      <c r="CJ102" s="47">
        <v>1845941.3100466509</v>
      </c>
      <c r="CK102" s="47">
        <v>1845941.3100466509</v>
      </c>
      <c r="CL102" s="47">
        <v>1845941.3100466509</v>
      </c>
      <c r="CM102" s="47">
        <v>1845941.3100466509</v>
      </c>
      <c r="CN102" s="47">
        <v>1845941.3100466509</v>
      </c>
      <c r="CO102" s="47">
        <v>1845941.3100466509</v>
      </c>
      <c r="CP102" s="47">
        <v>1845941.3100466509</v>
      </c>
      <c r="CQ102" s="47">
        <v>1845941.3100466509</v>
      </c>
      <c r="CR102" s="47">
        <v>1845941.3100466509</v>
      </c>
      <c r="CS102" s="47">
        <v>1845941.3100466509</v>
      </c>
      <c r="CT102" s="47">
        <v>1845941.3100466509</v>
      </c>
      <c r="CU102" s="47">
        <v>1845941.3100466509</v>
      </c>
      <c r="CV102" s="47">
        <v>1845941.3100466509</v>
      </c>
      <c r="CW102" s="47">
        <v>1845941.3100466509</v>
      </c>
      <c r="CX102" s="47">
        <v>1845941.3100466509</v>
      </c>
      <c r="CY102" s="47">
        <v>1845941.3100466509</v>
      </c>
      <c r="CZ102" s="47">
        <v>1845941.3100466509</v>
      </c>
      <c r="DA102" s="47">
        <v>1845941.3100466509</v>
      </c>
      <c r="DB102" s="47">
        <v>1845941.3100466509</v>
      </c>
      <c r="DC102" s="47">
        <v>1845941.3100466509</v>
      </c>
      <c r="DD102" s="47">
        <v>1845941.3100466509</v>
      </c>
      <c r="DE102" s="47">
        <v>1845941.3100466509</v>
      </c>
      <c r="DF102" s="47">
        <v>1845941.3100466509</v>
      </c>
      <c r="DG102" s="47">
        <v>1845941.3100466509</v>
      </c>
      <c r="DH102" s="47">
        <v>1845941.3100466509</v>
      </c>
      <c r="DI102" s="47">
        <v>1845941.3100466509</v>
      </c>
      <c r="DJ102" s="47">
        <v>1845941.3100466509</v>
      </c>
      <c r="DK102" s="47">
        <v>1845941.3100466509</v>
      </c>
      <c r="DL102" s="47">
        <v>1845941.3100466509</v>
      </c>
      <c r="DM102" s="47">
        <v>1845941.3100466509</v>
      </c>
      <c r="DN102" s="47">
        <v>1845941.3100466509</v>
      </c>
      <c r="DO102" s="47">
        <v>1845941.3100466509</v>
      </c>
      <c r="DP102" s="47">
        <v>1845941.3100466509</v>
      </c>
      <c r="DQ102" s="47">
        <v>1845941.3100466509</v>
      </c>
      <c r="DR102" s="47">
        <v>1845941.3100466509</v>
      </c>
      <c r="DS102" s="47">
        <v>1845941.3100466509</v>
      </c>
    </row>
    <row r="103" spans="1:123" x14ac:dyDescent="0.35">
      <c r="A103" s="31" t="s">
        <v>270</v>
      </c>
      <c r="B103" s="47">
        <v>0</v>
      </c>
      <c r="C103" s="47">
        <v>0</v>
      </c>
      <c r="D103" s="47">
        <v>-57156.410860541611</v>
      </c>
      <c r="E103" s="47">
        <v>-57156.410860541611</v>
      </c>
      <c r="F103" s="47">
        <v>-57156.410860541611</v>
      </c>
      <c r="G103" s="47">
        <v>-57156.410860541611</v>
      </c>
      <c r="H103" s="47">
        <v>-11012.204235663807</v>
      </c>
      <c r="I103" s="47">
        <v>-11012.204235663807</v>
      </c>
      <c r="J103" s="47">
        <v>-11012.204235663807</v>
      </c>
      <c r="K103" s="47">
        <v>-11012.204235663807</v>
      </c>
      <c r="L103" s="47">
        <v>-4285.0562703162286</v>
      </c>
      <c r="M103" s="47">
        <v>-4285.0562703162286</v>
      </c>
      <c r="N103" s="47">
        <v>-4285.0562703162286</v>
      </c>
      <c r="O103" s="47">
        <v>-4285.0562703162286</v>
      </c>
      <c r="P103" s="47">
        <v>-367.36131158026865</v>
      </c>
      <c r="Q103" s="47">
        <v>-367.36131158026865</v>
      </c>
      <c r="R103" s="47">
        <v>-367.36131158026865</v>
      </c>
      <c r="S103" s="47">
        <v>-367.36131158026865</v>
      </c>
      <c r="T103" s="47">
        <v>-211.55049757051177</v>
      </c>
      <c r="U103" s="47">
        <v>-211.55049757051177</v>
      </c>
      <c r="V103" s="47">
        <v>-211.55049757051177</v>
      </c>
      <c r="W103" s="47">
        <v>-211.55049757051177</v>
      </c>
      <c r="X103" s="47">
        <v>0</v>
      </c>
      <c r="Y103" s="47">
        <v>0</v>
      </c>
      <c r="Z103" s="47">
        <v>0</v>
      </c>
      <c r="AA103" s="47">
        <v>0</v>
      </c>
      <c r="AB103" s="47">
        <v>0</v>
      </c>
      <c r="AC103" s="47">
        <v>0</v>
      </c>
      <c r="AD103" s="47">
        <v>0</v>
      </c>
      <c r="AE103" s="47">
        <v>0</v>
      </c>
      <c r="AF103" s="47">
        <v>0</v>
      </c>
      <c r="AG103" s="47">
        <v>0</v>
      </c>
      <c r="AH103" s="47">
        <v>0</v>
      </c>
      <c r="AI103" s="47">
        <v>0</v>
      </c>
      <c r="AJ103" s="47">
        <v>0</v>
      </c>
      <c r="AK103" s="47">
        <v>0</v>
      </c>
      <c r="AL103" s="47">
        <v>0</v>
      </c>
      <c r="AM103" s="47">
        <v>0</v>
      </c>
      <c r="AN103" s="47">
        <v>0</v>
      </c>
      <c r="AO103" s="47">
        <v>0</v>
      </c>
      <c r="AP103" s="47">
        <v>0</v>
      </c>
      <c r="AQ103" s="47">
        <v>0</v>
      </c>
      <c r="AR103" s="47">
        <v>0</v>
      </c>
      <c r="AS103" s="47">
        <v>0</v>
      </c>
      <c r="AT103" s="47">
        <v>0</v>
      </c>
      <c r="AU103" s="47">
        <v>0</v>
      </c>
      <c r="AV103" s="47">
        <v>0</v>
      </c>
      <c r="AW103" s="47">
        <v>0</v>
      </c>
      <c r="AX103" s="47">
        <v>0</v>
      </c>
      <c r="AY103" s="47">
        <v>0</v>
      </c>
      <c r="AZ103" s="47">
        <v>0</v>
      </c>
      <c r="BA103" s="47">
        <v>0</v>
      </c>
      <c r="BB103" s="47">
        <v>0</v>
      </c>
      <c r="BC103" s="47">
        <v>0</v>
      </c>
      <c r="BD103" s="47">
        <v>0</v>
      </c>
      <c r="BE103" s="47">
        <v>0</v>
      </c>
      <c r="BF103" s="47">
        <v>0</v>
      </c>
      <c r="BG103" s="47">
        <v>0</v>
      </c>
      <c r="BH103" s="47">
        <v>0</v>
      </c>
      <c r="BI103" s="47">
        <v>0</v>
      </c>
      <c r="BJ103" s="47">
        <v>0</v>
      </c>
      <c r="BK103" s="47">
        <v>0</v>
      </c>
      <c r="BL103" s="47">
        <v>0</v>
      </c>
      <c r="BM103" s="47">
        <v>0</v>
      </c>
      <c r="BN103" s="47">
        <v>0</v>
      </c>
      <c r="BO103" s="47">
        <v>0</v>
      </c>
      <c r="BP103" s="47">
        <v>0</v>
      </c>
      <c r="BQ103" s="47">
        <v>0</v>
      </c>
      <c r="BR103" s="47">
        <v>0</v>
      </c>
      <c r="BS103" s="47">
        <v>0</v>
      </c>
      <c r="BT103" s="47">
        <v>0</v>
      </c>
      <c r="BU103" s="47">
        <v>0</v>
      </c>
      <c r="BV103" s="47">
        <v>0</v>
      </c>
      <c r="BW103" s="47">
        <v>0</v>
      </c>
      <c r="BX103" s="47">
        <v>0</v>
      </c>
      <c r="BY103" s="47">
        <v>0</v>
      </c>
      <c r="BZ103" s="47">
        <v>0</v>
      </c>
      <c r="CA103" s="47">
        <v>0</v>
      </c>
      <c r="CB103" s="47">
        <v>0</v>
      </c>
      <c r="CC103" s="47">
        <v>0</v>
      </c>
      <c r="CD103" s="47">
        <v>0</v>
      </c>
      <c r="CE103" s="47">
        <v>0</v>
      </c>
      <c r="CF103" s="47">
        <v>0</v>
      </c>
      <c r="CG103" s="47">
        <v>0</v>
      </c>
      <c r="CH103" s="47">
        <v>0</v>
      </c>
      <c r="CI103" s="47">
        <v>0</v>
      </c>
      <c r="CJ103" s="47">
        <v>0</v>
      </c>
      <c r="CK103" s="47">
        <v>0</v>
      </c>
      <c r="CL103" s="47">
        <v>0</v>
      </c>
      <c r="CM103" s="47">
        <v>0</v>
      </c>
      <c r="CN103" s="47">
        <v>0</v>
      </c>
      <c r="CO103" s="47">
        <v>0</v>
      </c>
      <c r="CP103" s="47">
        <v>0</v>
      </c>
      <c r="CQ103" s="47">
        <v>0</v>
      </c>
      <c r="CR103" s="47">
        <v>0</v>
      </c>
      <c r="CS103" s="47">
        <v>0</v>
      </c>
      <c r="CT103" s="47">
        <v>0</v>
      </c>
      <c r="CU103" s="47">
        <v>0</v>
      </c>
      <c r="CV103" s="47">
        <v>0</v>
      </c>
      <c r="CW103" s="47">
        <v>0</v>
      </c>
      <c r="CX103" s="47">
        <v>0</v>
      </c>
      <c r="CY103" s="47">
        <v>0</v>
      </c>
      <c r="CZ103" s="47">
        <v>0</v>
      </c>
      <c r="DA103" s="47">
        <v>0</v>
      </c>
      <c r="DB103" s="47">
        <v>0</v>
      </c>
      <c r="DC103" s="47">
        <v>0</v>
      </c>
      <c r="DD103" s="47">
        <v>0</v>
      </c>
      <c r="DE103" s="47">
        <v>0</v>
      </c>
      <c r="DF103" s="47">
        <v>0</v>
      </c>
      <c r="DG103" s="47">
        <v>0</v>
      </c>
      <c r="DH103" s="47">
        <v>0</v>
      </c>
      <c r="DI103" s="47">
        <v>0</v>
      </c>
      <c r="DJ103" s="47">
        <v>0</v>
      </c>
      <c r="DK103" s="47">
        <v>0</v>
      </c>
      <c r="DL103" s="47">
        <v>0</v>
      </c>
      <c r="DM103" s="47">
        <v>0</v>
      </c>
      <c r="DN103" s="47">
        <v>0</v>
      </c>
      <c r="DO103" s="47">
        <v>0</v>
      </c>
      <c r="DP103" s="47">
        <v>0</v>
      </c>
      <c r="DQ103" s="47">
        <v>0</v>
      </c>
      <c r="DR103" s="47">
        <v>0</v>
      </c>
      <c r="DS103" s="47">
        <v>0</v>
      </c>
    </row>
    <row r="104" spans="1:123" x14ac:dyDescent="0.35">
      <c r="A104" s="31" t="s">
        <v>285</v>
      </c>
      <c r="B104" s="47">
        <v>0</v>
      </c>
      <c r="C104" s="47">
        <v>0</v>
      </c>
      <c r="D104" s="47">
        <v>0</v>
      </c>
      <c r="E104" s="47">
        <v>0</v>
      </c>
      <c r="F104" s="47">
        <v>0</v>
      </c>
      <c r="G104" s="47">
        <v>0</v>
      </c>
      <c r="H104" s="47">
        <v>0</v>
      </c>
      <c r="I104" s="47">
        <v>0</v>
      </c>
      <c r="J104" s="47">
        <v>0</v>
      </c>
      <c r="K104" s="47">
        <v>0</v>
      </c>
      <c r="L104" s="47">
        <v>0</v>
      </c>
      <c r="M104" s="47">
        <v>0</v>
      </c>
      <c r="N104" s="47">
        <v>0</v>
      </c>
      <c r="O104" s="47">
        <v>0</v>
      </c>
      <c r="P104" s="47">
        <v>0</v>
      </c>
      <c r="Q104" s="47">
        <v>0</v>
      </c>
      <c r="R104" s="47">
        <v>0</v>
      </c>
      <c r="S104" s="47">
        <v>0</v>
      </c>
      <c r="T104" s="47">
        <v>0</v>
      </c>
      <c r="U104" s="47">
        <v>0</v>
      </c>
      <c r="V104" s="47">
        <v>0</v>
      </c>
      <c r="W104" s="47">
        <v>0</v>
      </c>
      <c r="X104" s="47">
        <v>0</v>
      </c>
      <c r="Y104" s="47">
        <v>0</v>
      </c>
      <c r="Z104" s="47">
        <v>0</v>
      </c>
      <c r="AA104" s="47">
        <v>0</v>
      </c>
      <c r="AB104" s="47">
        <v>0</v>
      </c>
      <c r="AC104" s="47">
        <v>0</v>
      </c>
      <c r="AD104" s="47">
        <v>0</v>
      </c>
      <c r="AE104" s="47">
        <v>0</v>
      </c>
      <c r="AF104" s="47">
        <v>0</v>
      </c>
      <c r="AG104" s="47">
        <v>0</v>
      </c>
      <c r="AH104" s="47">
        <v>0</v>
      </c>
      <c r="AI104" s="47">
        <v>0</v>
      </c>
      <c r="AJ104" s="47">
        <v>0</v>
      </c>
      <c r="AK104" s="47">
        <v>0</v>
      </c>
      <c r="AL104" s="47">
        <v>0</v>
      </c>
      <c r="AM104" s="47">
        <v>0</v>
      </c>
      <c r="AN104" s="47">
        <v>0</v>
      </c>
      <c r="AO104" s="47">
        <v>0</v>
      </c>
      <c r="AP104" s="47">
        <v>0</v>
      </c>
      <c r="AQ104" s="47">
        <v>0</v>
      </c>
      <c r="AR104" s="47">
        <v>0</v>
      </c>
      <c r="AS104" s="47">
        <v>0</v>
      </c>
      <c r="AT104" s="47">
        <v>0</v>
      </c>
      <c r="AU104" s="47">
        <v>0</v>
      </c>
      <c r="AV104" s="47">
        <v>0</v>
      </c>
      <c r="AW104" s="47">
        <v>0</v>
      </c>
      <c r="AX104" s="47">
        <v>0</v>
      </c>
      <c r="AY104" s="47">
        <v>0</v>
      </c>
      <c r="AZ104" s="47">
        <v>0</v>
      </c>
      <c r="BA104" s="47">
        <v>0</v>
      </c>
      <c r="BB104" s="47">
        <v>0</v>
      </c>
      <c r="BC104" s="47">
        <v>0</v>
      </c>
      <c r="BD104" s="47">
        <v>0</v>
      </c>
      <c r="BE104" s="47">
        <v>0</v>
      </c>
      <c r="BF104" s="47">
        <v>0</v>
      </c>
      <c r="BG104" s="47">
        <v>0</v>
      </c>
      <c r="BH104" s="47">
        <v>0</v>
      </c>
      <c r="BI104" s="47">
        <v>0</v>
      </c>
      <c r="BJ104" s="47">
        <v>0</v>
      </c>
      <c r="BK104" s="47">
        <v>0</v>
      </c>
      <c r="BL104" s="47">
        <v>0</v>
      </c>
      <c r="BM104" s="47">
        <v>0</v>
      </c>
      <c r="BN104" s="47">
        <v>0</v>
      </c>
      <c r="BO104" s="47">
        <v>0</v>
      </c>
      <c r="BP104" s="47">
        <v>0</v>
      </c>
      <c r="BQ104" s="47">
        <v>0</v>
      </c>
      <c r="BR104" s="47">
        <v>0</v>
      </c>
      <c r="BS104" s="47">
        <v>0</v>
      </c>
      <c r="BT104" s="47">
        <v>0</v>
      </c>
      <c r="BU104" s="47">
        <v>0</v>
      </c>
      <c r="BV104" s="47">
        <v>0</v>
      </c>
      <c r="BW104" s="47">
        <v>0</v>
      </c>
      <c r="BX104" s="47">
        <v>0</v>
      </c>
      <c r="BY104" s="47">
        <v>0</v>
      </c>
      <c r="BZ104" s="47">
        <v>0</v>
      </c>
      <c r="CA104" s="47">
        <v>0</v>
      </c>
      <c r="CB104" s="47">
        <v>0</v>
      </c>
      <c r="CC104" s="47">
        <v>0</v>
      </c>
      <c r="CD104" s="47">
        <v>0</v>
      </c>
      <c r="CE104" s="47">
        <v>0</v>
      </c>
      <c r="CF104" s="47">
        <v>0</v>
      </c>
      <c r="CG104" s="47">
        <v>0</v>
      </c>
      <c r="CH104" s="47">
        <v>0</v>
      </c>
      <c r="CI104" s="47">
        <v>0</v>
      </c>
      <c r="CJ104" s="47">
        <v>0</v>
      </c>
      <c r="CK104" s="47">
        <v>0</v>
      </c>
      <c r="CL104" s="47">
        <v>0</v>
      </c>
      <c r="CM104" s="47">
        <v>0</v>
      </c>
      <c r="CN104" s="47">
        <v>0</v>
      </c>
      <c r="CO104" s="47">
        <v>0</v>
      </c>
      <c r="CP104" s="47">
        <v>0</v>
      </c>
      <c r="CQ104" s="47">
        <v>0</v>
      </c>
      <c r="CR104" s="47">
        <v>0</v>
      </c>
      <c r="CS104" s="47">
        <v>0</v>
      </c>
      <c r="CT104" s="47">
        <v>0</v>
      </c>
      <c r="CU104" s="47">
        <v>0</v>
      </c>
      <c r="CV104" s="47">
        <v>0</v>
      </c>
      <c r="CW104" s="47">
        <v>0</v>
      </c>
      <c r="CX104" s="47">
        <v>0</v>
      </c>
      <c r="CY104" s="47">
        <v>0</v>
      </c>
      <c r="CZ104" s="47">
        <v>0</v>
      </c>
      <c r="DA104" s="47">
        <v>0</v>
      </c>
      <c r="DB104" s="47">
        <v>0</v>
      </c>
      <c r="DC104" s="47">
        <v>0</v>
      </c>
      <c r="DD104" s="47">
        <v>0</v>
      </c>
      <c r="DE104" s="47">
        <v>0</v>
      </c>
      <c r="DF104" s="47">
        <v>0</v>
      </c>
      <c r="DG104" s="47">
        <v>0</v>
      </c>
      <c r="DH104" s="47">
        <v>0</v>
      </c>
      <c r="DI104" s="47">
        <v>0</v>
      </c>
      <c r="DJ104" s="47">
        <v>0</v>
      </c>
      <c r="DK104" s="47">
        <v>0</v>
      </c>
      <c r="DL104" s="47">
        <v>0</v>
      </c>
      <c r="DM104" s="47">
        <v>0</v>
      </c>
      <c r="DN104" s="47">
        <v>0</v>
      </c>
      <c r="DO104" s="47">
        <v>0</v>
      </c>
      <c r="DP104" s="47">
        <v>0</v>
      </c>
      <c r="DQ104" s="47">
        <v>0</v>
      </c>
      <c r="DR104" s="47">
        <v>0</v>
      </c>
      <c r="DS104" s="47">
        <v>0</v>
      </c>
    </row>
    <row r="105" spans="1:123" x14ac:dyDescent="0.35">
      <c r="A105" s="31" t="s">
        <v>272</v>
      </c>
      <c r="B105" s="47">
        <v>0</v>
      </c>
      <c r="C105" s="47">
        <v>0</v>
      </c>
      <c r="D105" s="47">
        <v>0</v>
      </c>
      <c r="E105" s="47">
        <v>0</v>
      </c>
      <c r="F105" s="47">
        <v>0</v>
      </c>
      <c r="G105" s="47">
        <v>0</v>
      </c>
      <c r="H105" s="47">
        <v>0</v>
      </c>
      <c r="I105" s="47">
        <v>0</v>
      </c>
      <c r="J105" s="47">
        <v>0</v>
      </c>
      <c r="K105" s="47">
        <v>0</v>
      </c>
      <c r="L105" s="47">
        <v>0</v>
      </c>
      <c r="M105" s="47">
        <v>0</v>
      </c>
      <c r="N105" s="47">
        <v>0</v>
      </c>
      <c r="O105" s="47">
        <v>0</v>
      </c>
      <c r="P105" s="47">
        <v>0</v>
      </c>
      <c r="Q105" s="47">
        <v>0</v>
      </c>
      <c r="R105" s="47">
        <v>0</v>
      </c>
      <c r="S105" s="47">
        <v>0</v>
      </c>
      <c r="T105" s="47">
        <v>0</v>
      </c>
      <c r="U105" s="47">
        <v>0</v>
      </c>
      <c r="V105" s="47">
        <v>0</v>
      </c>
      <c r="W105" s="47">
        <v>0</v>
      </c>
      <c r="X105" s="47">
        <v>0</v>
      </c>
      <c r="Y105" s="47">
        <v>0</v>
      </c>
      <c r="Z105" s="47">
        <v>0</v>
      </c>
      <c r="AA105" s="47">
        <v>0</v>
      </c>
      <c r="AB105" s="47">
        <v>0</v>
      </c>
      <c r="AC105" s="47">
        <v>0</v>
      </c>
      <c r="AD105" s="47">
        <v>0</v>
      </c>
      <c r="AE105" s="47">
        <v>0</v>
      </c>
      <c r="AF105" s="47">
        <v>0</v>
      </c>
      <c r="AG105" s="47">
        <v>0</v>
      </c>
      <c r="AH105" s="47">
        <v>0</v>
      </c>
      <c r="AI105" s="47">
        <v>0</v>
      </c>
      <c r="AJ105" s="47">
        <v>0</v>
      </c>
      <c r="AK105" s="47">
        <v>0</v>
      </c>
      <c r="AL105" s="47">
        <v>0</v>
      </c>
      <c r="AM105" s="47">
        <v>0</v>
      </c>
      <c r="AN105" s="47">
        <v>0</v>
      </c>
      <c r="AO105" s="47">
        <v>0</v>
      </c>
      <c r="AP105" s="47">
        <v>0</v>
      </c>
      <c r="AQ105" s="47">
        <v>0</v>
      </c>
      <c r="AR105" s="47">
        <v>0</v>
      </c>
      <c r="AS105" s="47">
        <v>0</v>
      </c>
      <c r="AT105" s="47">
        <v>0</v>
      </c>
      <c r="AU105" s="47">
        <v>0</v>
      </c>
      <c r="AV105" s="47">
        <v>0</v>
      </c>
      <c r="AW105" s="47">
        <v>0</v>
      </c>
      <c r="AX105" s="47">
        <v>0</v>
      </c>
      <c r="AY105" s="47">
        <v>0</v>
      </c>
      <c r="AZ105" s="47">
        <v>0</v>
      </c>
      <c r="BA105" s="47">
        <v>0</v>
      </c>
      <c r="BB105" s="47">
        <v>0</v>
      </c>
      <c r="BC105" s="47">
        <v>0</v>
      </c>
      <c r="BD105" s="47">
        <v>0</v>
      </c>
      <c r="BE105" s="47">
        <v>0</v>
      </c>
      <c r="BF105" s="47">
        <v>0</v>
      </c>
      <c r="BG105" s="47">
        <v>0</v>
      </c>
      <c r="BH105" s="47">
        <v>0</v>
      </c>
      <c r="BI105" s="47">
        <v>0</v>
      </c>
      <c r="BJ105" s="47">
        <v>0</v>
      </c>
      <c r="BK105" s="47">
        <v>0</v>
      </c>
      <c r="BL105" s="47">
        <v>0</v>
      </c>
      <c r="BM105" s="47">
        <v>0</v>
      </c>
      <c r="BN105" s="47">
        <v>0</v>
      </c>
      <c r="BO105" s="47">
        <v>0</v>
      </c>
      <c r="BP105" s="47">
        <v>0</v>
      </c>
      <c r="BQ105" s="47">
        <v>0</v>
      </c>
      <c r="BR105" s="47">
        <v>0</v>
      </c>
      <c r="BS105" s="47">
        <v>0</v>
      </c>
      <c r="BT105" s="47">
        <v>0</v>
      </c>
      <c r="BU105" s="47">
        <v>0</v>
      </c>
      <c r="BV105" s="47">
        <v>0</v>
      </c>
      <c r="BW105" s="47">
        <v>0</v>
      </c>
      <c r="BX105" s="47">
        <v>0</v>
      </c>
      <c r="BY105" s="47">
        <v>0</v>
      </c>
      <c r="BZ105" s="47">
        <v>0</v>
      </c>
      <c r="CA105" s="47">
        <v>0</v>
      </c>
      <c r="CB105" s="47">
        <v>0</v>
      </c>
      <c r="CC105" s="47">
        <v>0</v>
      </c>
      <c r="CD105" s="47">
        <v>0</v>
      </c>
      <c r="CE105" s="47">
        <v>0</v>
      </c>
      <c r="CF105" s="47">
        <v>0</v>
      </c>
      <c r="CG105" s="47">
        <v>0</v>
      </c>
      <c r="CH105" s="47">
        <v>0</v>
      </c>
      <c r="CI105" s="47">
        <v>0</v>
      </c>
      <c r="CJ105" s="47">
        <v>0</v>
      </c>
      <c r="CK105" s="47">
        <v>0</v>
      </c>
      <c r="CL105" s="47">
        <v>0</v>
      </c>
      <c r="CM105" s="47">
        <v>0</v>
      </c>
      <c r="CN105" s="47">
        <v>0</v>
      </c>
      <c r="CO105" s="47">
        <v>0</v>
      </c>
      <c r="CP105" s="47">
        <v>0</v>
      </c>
      <c r="CQ105" s="47">
        <v>0</v>
      </c>
      <c r="CR105" s="47">
        <v>0</v>
      </c>
      <c r="CS105" s="47">
        <v>0</v>
      </c>
      <c r="CT105" s="47">
        <v>0</v>
      </c>
      <c r="CU105" s="47">
        <v>0</v>
      </c>
      <c r="CV105" s="47">
        <v>0</v>
      </c>
      <c r="CW105" s="47">
        <v>0</v>
      </c>
      <c r="CX105" s="47">
        <v>0</v>
      </c>
      <c r="CY105" s="47">
        <v>0</v>
      </c>
      <c r="CZ105" s="47">
        <v>0</v>
      </c>
      <c r="DA105" s="47">
        <v>0</v>
      </c>
      <c r="DB105" s="47">
        <v>0</v>
      </c>
      <c r="DC105" s="47">
        <v>0</v>
      </c>
      <c r="DD105" s="47">
        <v>0</v>
      </c>
      <c r="DE105" s="47">
        <v>0</v>
      </c>
      <c r="DF105" s="47">
        <v>0</v>
      </c>
      <c r="DG105" s="47">
        <v>0</v>
      </c>
      <c r="DH105" s="47">
        <v>0</v>
      </c>
      <c r="DI105" s="47">
        <v>0</v>
      </c>
      <c r="DJ105" s="47">
        <v>0</v>
      </c>
      <c r="DK105" s="47">
        <v>0</v>
      </c>
      <c r="DL105" s="47">
        <v>0</v>
      </c>
      <c r="DM105" s="47">
        <v>0</v>
      </c>
      <c r="DN105" s="47">
        <v>0</v>
      </c>
      <c r="DO105" s="47">
        <v>0</v>
      </c>
      <c r="DP105" s="47">
        <v>0</v>
      </c>
      <c r="DQ105" s="47">
        <v>0</v>
      </c>
      <c r="DR105" s="47">
        <v>0</v>
      </c>
      <c r="DS105" s="47">
        <v>0</v>
      </c>
    </row>
    <row r="106" spans="1:123" x14ac:dyDescent="0.35">
      <c r="A106" s="31" t="s">
        <v>273</v>
      </c>
      <c r="B106" s="47">
        <v>0</v>
      </c>
      <c r="C106" s="47">
        <v>0</v>
      </c>
      <c r="D106" s="47">
        <v>-57156.410860541611</v>
      </c>
      <c r="E106" s="47">
        <v>-57156.410860541611</v>
      </c>
      <c r="F106" s="47">
        <v>-57156.410860541611</v>
      </c>
      <c r="G106" s="47">
        <v>-57156.410860541611</v>
      </c>
      <c r="H106" s="47">
        <v>-11012.204235663807</v>
      </c>
      <c r="I106" s="47">
        <v>-11012.204235663807</v>
      </c>
      <c r="J106" s="47">
        <v>-11012.204235663807</v>
      </c>
      <c r="K106" s="47">
        <v>-11012.204235663807</v>
      </c>
      <c r="L106" s="47">
        <v>-4285.0562703162286</v>
      </c>
      <c r="M106" s="47">
        <v>-4285.0562703162286</v>
      </c>
      <c r="N106" s="47">
        <v>-4285.0562703162286</v>
      </c>
      <c r="O106" s="47">
        <v>-4285.0562703162286</v>
      </c>
      <c r="P106" s="47">
        <v>-367.36131158026865</v>
      </c>
      <c r="Q106" s="47">
        <v>-367.36131158026865</v>
      </c>
      <c r="R106" s="47">
        <v>-367.36131158026865</v>
      </c>
      <c r="S106" s="47">
        <v>-367.36131158026865</v>
      </c>
      <c r="T106" s="47">
        <v>-211.55049757051177</v>
      </c>
      <c r="U106" s="47">
        <v>-211.55049757051177</v>
      </c>
      <c r="V106" s="47">
        <v>-211.55049757051177</v>
      </c>
      <c r="W106" s="47">
        <v>-211.55049757051177</v>
      </c>
      <c r="X106" s="47">
        <v>0</v>
      </c>
      <c r="Y106" s="47">
        <v>0</v>
      </c>
      <c r="Z106" s="47">
        <v>0</v>
      </c>
      <c r="AA106" s="47">
        <v>0</v>
      </c>
      <c r="AB106" s="47">
        <v>0</v>
      </c>
      <c r="AC106" s="47">
        <v>0</v>
      </c>
      <c r="AD106" s="47">
        <v>0</v>
      </c>
      <c r="AE106" s="47">
        <v>0</v>
      </c>
      <c r="AF106" s="47">
        <v>0</v>
      </c>
      <c r="AG106" s="47">
        <v>0</v>
      </c>
      <c r="AH106" s="47">
        <v>0</v>
      </c>
      <c r="AI106" s="47">
        <v>0</v>
      </c>
      <c r="AJ106" s="47">
        <v>0</v>
      </c>
      <c r="AK106" s="47">
        <v>0</v>
      </c>
      <c r="AL106" s="47">
        <v>0</v>
      </c>
      <c r="AM106" s="47">
        <v>0</v>
      </c>
      <c r="AN106" s="47">
        <v>0</v>
      </c>
      <c r="AO106" s="47">
        <v>0</v>
      </c>
      <c r="AP106" s="47">
        <v>0</v>
      </c>
      <c r="AQ106" s="47">
        <v>0</v>
      </c>
      <c r="AR106" s="47">
        <v>0</v>
      </c>
      <c r="AS106" s="47">
        <v>0</v>
      </c>
      <c r="AT106" s="47">
        <v>0</v>
      </c>
      <c r="AU106" s="47">
        <v>0</v>
      </c>
      <c r="AV106" s="47">
        <v>0</v>
      </c>
      <c r="AW106" s="47">
        <v>0</v>
      </c>
      <c r="AX106" s="47">
        <v>0</v>
      </c>
      <c r="AY106" s="47">
        <v>0</v>
      </c>
      <c r="AZ106" s="47">
        <v>0</v>
      </c>
      <c r="BA106" s="47">
        <v>0</v>
      </c>
      <c r="BB106" s="47">
        <v>0</v>
      </c>
      <c r="BC106" s="47">
        <v>0</v>
      </c>
      <c r="BD106" s="47">
        <v>0</v>
      </c>
      <c r="BE106" s="47">
        <v>0</v>
      </c>
      <c r="BF106" s="47">
        <v>0</v>
      </c>
      <c r="BG106" s="47">
        <v>0</v>
      </c>
      <c r="BH106" s="47">
        <v>0</v>
      </c>
      <c r="BI106" s="47">
        <v>0</v>
      </c>
      <c r="BJ106" s="47">
        <v>0</v>
      </c>
      <c r="BK106" s="47">
        <v>0</v>
      </c>
      <c r="BL106" s="47">
        <v>0</v>
      </c>
      <c r="BM106" s="47">
        <v>0</v>
      </c>
      <c r="BN106" s="47">
        <v>0</v>
      </c>
      <c r="BO106" s="47">
        <v>0</v>
      </c>
      <c r="BP106" s="47">
        <v>0</v>
      </c>
      <c r="BQ106" s="47">
        <v>0</v>
      </c>
      <c r="BR106" s="47">
        <v>0</v>
      </c>
      <c r="BS106" s="47">
        <v>0</v>
      </c>
      <c r="BT106" s="47">
        <v>0</v>
      </c>
      <c r="BU106" s="47">
        <v>0</v>
      </c>
      <c r="BV106" s="47">
        <v>0</v>
      </c>
      <c r="BW106" s="47">
        <v>0</v>
      </c>
      <c r="BX106" s="47">
        <v>0</v>
      </c>
      <c r="BY106" s="47">
        <v>0</v>
      </c>
      <c r="BZ106" s="47">
        <v>0</v>
      </c>
      <c r="CA106" s="47">
        <v>0</v>
      </c>
      <c r="CB106" s="47">
        <v>0</v>
      </c>
      <c r="CC106" s="47">
        <v>0</v>
      </c>
      <c r="CD106" s="47">
        <v>0</v>
      </c>
      <c r="CE106" s="47">
        <v>0</v>
      </c>
      <c r="CF106" s="47">
        <v>0</v>
      </c>
      <c r="CG106" s="47">
        <v>0</v>
      </c>
      <c r="CH106" s="47">
        <v>0</v>
      </c>
      <c r="CI106" s="47">
        <v>0</v>
      </c>
      <c r="CJ106" s="47">
        <v>0</v>
      </c>
      <c r="CK106" s="47">
        <v>0</v>
      </c>
      <c r="CL106" s="47">
        <v>0</v>
      </c>
      <c r="CM106" s="47">
        <v>0</v>
      </c>
      <c r="CN106" s="47">
        <v>0</v>
      </c>
      <c r="CO106" s="47">
        <v>0</v>
      </c>
      <c r="CP106" s="47">
        <v>0</v>
      </c>
      <c r="CQ106" s="47">
        <v>0</v>
      </c>
      <c r="CR106" s="47">
        <v>0</v>
      </c>
      <c r="CS106" s="47">
        <v>0</v>
      </c>
      <c r="CT106" s="47">
        <v>0</v>
      </c>
      <c r="CU106" s="47">
        <v>0</v>
      </c>
      <c r="CV106" s="47">
        <v>0</v>
      </c>
      <c r="CW106" s="47">
        <v>0</v>
      </c>
      <c r="CX106" s="47">
        <v>0</v>
      </c>
      <c r="CY106" s="47">
        <v>0</v>
      </c>
      <c r="CZ106" s="47">
        <v>0</v>
      </c>
      <c r="DA106" s="47">
        <v>0</v>
      </c>
      <c r="DB106" s="47">
        <v>0</v>
      </c>
      <c r="DC106" s="47">
        <v>0</v>
      </c>
      <c r="DD106" s="47">
        <v>0</v>
      </c>
      <c r="DE106" s="47">
        <v>0</v>
      </c>
      <c r="DF106" s="47">
        <v>0</v>
      </c>
      <c r="DG106" s="47">
        <v>0</v>
      </c>
      <c r="DH106" s="47">
        <v>0</v>
      </c>
      <c r="DI106" s="47">
        <v>0</v>
      </c>
      <c r="DJ106" s="47">
        <v>0</v>
      </c>
      <c r="DK106" s="47">
        <v>0</v>
      </c>
      <c r="DL106" s="47">
        <v>0</v>
      </c>
      <c r="DM106" s="47">
        <v>0</v>
      </c>
      <c r="DN106" s="47">
        <v>0</v>
      </c>
      <c r="DO106" s="47">
        <v>0</v>
      </c>
      <c r="DP106" s="47">
        <v>0</v>
      </c>
      <c r="DQ106" s="47">
        <v>0</v>
      </c>
      <c r="DR106" s="47">
        <v>0</v>
      </c>
      <c r="DS106" s="47">
        <v>0</v>
      </c>
    </row>
    <row r="107" spans="1:123" x14ac:dyDescent="0.35">
      <c r="A107" s="31" t="s">
        <v>274</v>
      </c>
      <c r="B107" s="47">
        <v>2594230.27885008</v>
      </c>
      <c r="C107" s="47">
        <v>2594230.27885008</v>
      </c>
      <c r="D107" s="47">
        <v>2181037.1240668683</v>
      </c>
      <c r="E107" s="47">
        <v>2118776.2437594067</v>
      </c>
      <c r="F107" s="47">
        <v>2056515.3634519454</v>
      </c>
      <c r="G107" s="47">
        <v>1994254.4831444838</v>
      </c>
      <c r="H107" s="47">
        <v>1978137.8094618998</v>
      </c>
      <c r="I107" s="47">
        <v>1962021.1357793158</v>
      </c>
      <c r="J107" s="47">
        <v>1945904.4620967319</v>
      </c>
      <c r="K107" s="47">
        <v>1929787.7884141479</v>
      </c>
      <c r="L107" s="47">
        <v>1920398.2626969116</v>
      </c>
      <c r="M107" s="47">
        <v>1911008.7369796752</v>
      </c>
      <c r="N107" s="47">
        <v>1901619.2112624389</v>
      </c>
      <c r="O107" s="47">
        <v>1892229.6855452026</v>
      </c>
      <c r="P107" s="47">
        <v>1886757.8547867022</v>
      </c>
      <c r="Q107" s="47">
        <v>1881286.0240282018</v>
      </c>
      <c r="R107" s="47">
        <v>1875814.1932697014</v>
      </c>
      <c r="S107" s="47">
        <v>1870342.3625112011</v>
      </c>
      <c r="T107" s="47">
        <v>1865026.3425667104</v>
      </c>
      <c r="U107" s="47">
        <v>1859710.3226222198</v>
      </c>
      <c r="V107" s="47">
        <v>1854394.3026777292</v>
      </c>
      <c r="W107" s="47">
        <v>1849078.2827332385</v>
      </c>
      <c r="X107" s="47">
        <v>1848294.0395615916</v>
      </c>
      <c r="Y107" s="47">
        <v>1847509.7963899446</v>
      </c>
      <c r="Z107" s="47">
        <v>1846725.5532182977</v>
      </c>
      <c r="AA107" s="47">
        <v>1845941.3100466507</v>
      </c>
      <c r="AB107" s="47">
        <v>1845941.3100466507</v>
      </c>
      <c r="AC107" s="47">
        <v>1845941.3100466507</v>
      </c>
      <c r="AD107" s="47">
        <v>1845941.3100466507</v>
      </c>
      <c r="AE107" s="47">
        <v>1845941.3100466507</v>
      </c>
      <c r="AF107" s="47">
        <v>1845941.3100466507</v>
      </c>
      <c r="AG107" s="47">
        <v>1845941.3100466507</v>
      </c>
      <c r="AH107" s="47">
        <v>1845941.3100466507</v>
      </c>
      <c r="AI107" s="47">
        <v>1845941.3100466507</v>
      </c>
      <c r="AJ107" s="47">
        <v>1845941.3100466507</v>
      </c>
      <c r="AK107" s="47">
        <v>1845941.3100466507</v>
      </c>
      <c r="AL107" s="47">
        <v>1845941.3100466507</v>
      </c>
      <c r="AM107" s="47">
        <v>1845941.3100466507</v>
      </c>
      <c r="AN107" s="47">
        <v>1845941.3100466507</v>
      </c>
      <c r="AO107" s="47">
        <v>1845941.3100466507</v>
      </c>
      <c r="AP107" s="47">
        <v>1845941.3100466507</v>
      </c>
      <c r="AQ107" s="47">
        <v>1845941.3100466507</v>
      </c>
      <c r="AR107" s="47">
        <v>1845941.3100466509</v>
      </c>
      <c r="AS107" s="47">
        <v>1845941.3100466509</v>
      </c>
      <c r="AT107" s="47">
        <v>1845941.3100466509</v>
      </c>
      <c r="AU107" s="47">
        <v>1845941.3100466509</v>
      </c>
      <c r="AV107" s="47">
        <v>1845941.3100466509</v>
      </c>
      <c r="AW107" s="47">
        <v>1845941.3100466509</v>
      </c>
      <c r="AX107" s="47">
        <v>1845941.3100466509</v>
      </c>
      <c r="AY107" s="47">
        <v>1845941.3100466509</v>
      </c>
      <c r="AZ107" s="47">
        <v>1845941.3100466509</v>
      </c>
      <c r="BA107" s="47">
        <v>1845941.3100466509</v>
      </c>
      <c r="BB107" s="47">
        <v>1845941.3100466509</v>
      </c>
      <c r="BC107" s="47">
        <v>1845941.3100466509</v>
      </c>
      <c r="BD107" s="47">
        <v>1845941.3100466509</v>
      </c>
      <c r="BE107" s="47">
        <v>1845941.3100466509</v>
      </c>
      <c r="BF107" s="47">
        <v>1845941.3100466509</v>
      </c>
      <c r="BG107" s="47">
        <v>1845941.3100466509</v>
      </c>
      <c r="BH107" s="47">
        <v>1845941.3100466509</v>
      </c>
      <c r="BI107" s="47">
        <v>1845941.3100466509</v>
      </c>
      <c r="BJ107" s="47">
        <v>1845941.3100466509</v>
      </c>
      <c r="BK107" s="47">
        <v>1845941.3100466509</v>
      </c>
      <c r="BL107" s="47">
        <v>1845941.3100466509</v>
      </c>
      <c r="BM107" s="47">
        <v>1845941.3100466509</v>
      </c>
      <c r="BN107" s="47">
        <v>1845941.3100466509</v>
      </c>
      <c r="BO107" s="47">
        <v>1845941.3100466509</v>
      </c>
      <c r="BP107" s="47">
        <v>1845941.3100466509</v>
      </c>
      <c r="BQ107" s="47">
        <v>1845941.3100466509</v>
      </c>
      <c r="BR107" s="47">
        <v>1845941.3100466509</v>
      </c>
      <c r="BS107" s="47">
        <v>1845941.3100466509</v>
      </c>
      <c r="BT107" s="47">
        <v>1845941.3100466509</v>
      </c>
      <c r="BU107" s="47">
        <v>1845941.3100466509</v>
      </c>
      <c r="BV107" s="47">
        <v>1845941.3100466509</v>
      </c>
      <c r="BW107" s="47">
        <v>1845941.3100466509</v>
      </c>
      <c r="BX107" s="47">
        <v>1845941.3100466509</v>
      </c>
      <c r="BY107" s="47">
        <v>1845941.3100466509</v>
      </c>
      <c r="BZ107" s="47">
        <v>1845941.3100466509</v>
      </c>
      <c r="CA107" s="47">
        <v>1845941.3100466509</v>
      </c>
      <c r="CB107" s="47">
        <v>1845941.3100466509</v>
      </c>
      <c r="CC107" s="47">
        <v>1845941.3100466509</v>
      </c>
      <c r="CD107" s="47">
        <v>1845941.3100466509</v>
      </c>
      <c r="CE107" s="47">
        <v>1845941.3100466509</v>
      </c>
      <c r="CF107" s="47">
        <v>1845941.3100466509</v>
      </c>
      <c r="CG107" s="47">
        <v>1845941.3100466509</v>
      </c>
      <c r="CH107" s="47">
        <v>1845941.3100466509</v>
      </c>
      <c r="CI107" s="47">
        <v>1845941.3100466509</v>
      </c>
      <c r="CJ107" s="47">
        <v>1845941.3100466509</v>
      </c>
      <c r="CK107" s="47">
        <v>1845941.3100466509</v>
      </c>
      <c r="CL107" s="47">
        <v>1845941.3100466509</v>
      </c>
      <c r="CM107" s="47">
        <v>1845941.3100466509</v>
      </c>
      <c r="CN107" s="47">
        <v>1845941.3100466509</v>
      </c>
      <c r="CO107" s="47">
        <v>1845941.3100466509</v>
      </c>
      <c r="CP107" s="47">
        <v>1845941.3100466509</v>
      </c>
      <c r="CQ107" s="47">
        <v>1845941.3100466509</v>
      </c>
      <c r="CR107" s="47">
        <v>1845941.3100466509</v>
      </c>
      <c r="CS107" s="47">
        <v>1845941.3100466509</v>
      </c>
      <c r="CT107" s="47">
        <v>1845941.3100466509</v>
      </c>
      <c r="CU107" s="47">
        <v>1845941.3100466509</v>
      </c>
      <c r="CV107" s="47">
        <v>1845941.3100466509</v>
      </c>
      <c r="CW107" s="47">
        <v>1845941.3100466509</v>
      </c>
      <c r="CX107" s="47">
        <v>1845941.3100466509</v>
      </c>
      <c r="CY107" s="47">
        <v>1845941.3100466509</v>
      </c>
      <c r="CZ107" s="47">
        <v>1845941.3100466509</v>
      </c>
      <c r="DA107" s="47">
        <v>1845941.3100466509</v>
      </c>
      <c r="DB107" s="47">
        <v>1845941.3100466509</v>
      </c>
      <c r="DC107" s="47">
        <v>1845941.3100466509</v>
      </c>
      <c r="DD107" s="47">
        <v>1845941.3100466509</v>
      </c>
      <c r="DE107" s="47">
        <v>1845941.3100466509</v>
      </c>
      <c r="DF107" s="47">
        <v>1845941.3100466509</v>
      </c>
      <c r="DG107" s="47">
        <v>1845941.3100466509</v>
      </c>
      <c r="DH107" s="47">
        <v>1845941.3100466509</v>
      </c>
      <c r="DI107" s="47">
        <v>1845941.3100466509</v>
      </c>
      <c r="DJ107" s="47">
        <v>1845941.3100466509</v>
      </c>
      <c r="DK107" s="47">
        <v>1845941.3100466509</v>
      </c>
      <c r="DL107" s="47">
        <v>1845941.3100466509</v>
      </c>
      <c r="DM107" s="47">
        <v>1845941.3100466509</v>
      </c>
      <c r="DN107" s="47">
        <v>1845941.3100466509</v>
      </c>
      <c r="DO107" s="47">
        <v>1845941.3100466509</v>
      </c>
      <c r="DP107" s="47">
        <v>1845941.3100466509</v>
      </c>
      <c r="DQ107" s="47">
        <v>1845941.3100466509</v>
      </c>
      <c r="DR107" s="47">
        <v>1845941.3100466509</v>
      </c>
      <c r="DS107" s="47">
        <v>1845941.3100466509</v>
      </c>
    </row>
    <row r="108" spans="1:123" x14ac:dyDescent="0.35">
      <c r="A108" s="31" t="s">
        <v>275</v>
      </c>
      <c r="B108" s="47">
        <v>0</v>
      </c>
      <c r="C108" s="47">
        <v>0</v>
      </c>
      <c r="D108" s="47">
        <v>0</v>
      </c>
      <c r="E108" s="47">
        <v>0</v>
      </c>
      <c r="F108" s="47">
        <v>0</v>
      </c>
      <c r="G108" s="47">
        <v>0</v>
      </c>
      <c r="H108" s="47">
        <v>0</v>
      </c>
      <c r="I108" s="47">
        <v>0</v>
      </c>
      <c r="J108" s="47">
        <v>0</v>
      </c>
      <c r="K108" s="47">
        <v>0</v>
      </c>
      <c r="L108" s="47">
        <v>0</v>
      </c>
      <c r="M108" s="47">
        <v>0</v>
      </c>
      <c r="N108" s="47">
        <v>0</v>
      </c>
      <c r="O108" s="47">
        <v>0</v>
      </c>
      <c r="P108" s="47">
        <v>0</v>
      </c>
      <c r="Q108" s="47">
        <v>0</v>
      </c>
      <c r="R108" s="47">
        <v>0</v>
      </c>
      <c r="S108" s="47">
        <v>0</v>
      </c>
      <c r="T108" s="47">
        <v>0</v>
      </c>
      <c r="U108" s="47">
        <v>0</v>
      </c>
      <c r="V108" s="47">
        <v>0</v>
      </c>
      <c r="W108" s="47">
        <v>0</v>
      </c>
      <c r="X108" s="47">
        <v>0</v>
      </c>
      <c r="Y108" s="47">
        <v>0</v>
      </c>
      <c r="Z108" s="47">
        <v>0</v>
      </c>
      <c r="AA108" s="47">
        <v>0</v>
      </c>
      <c r="AB108" s="47">
        <v>0</v>
      </c>
      <c r="AC108" s="47">
        <v>0</v>
      </c>
      <c r="AD108" s="47">
        <v>0</v>
      </c>
      <c r="AE108" s="47">
        <v>0</v>
      </c>
      <c r="AF108" s="47">
        <v>0</v>
      </c>
      <c r="AG108" s="47">
        <v>0</v>
      </c>
      <c r="AH108" s="47">
        <v>0</v>
      </c>
      <c r="AI108" s="47">
        <v>0</v>
      </c>
      <c r="AJ108" s="47">
        <v>0</v>
      </c>
      <c r="AK108" s="47">
        <v>0</v>
      </c>
      <c r="AL108" s="47">
        <v>0</v>
      </c>
      <c r="AM108" s="47">
        <v>0</v>
      </c>
      <c r="AN108" s="47">
        <v>0</v>
      </c>
      <c r="AO108" s="47">
        <v>0</v>
      </c>
      <c r="AP108" s="47">
        <v>0</v>
      </c>
      <c r="AQ108" s="47">
        <v>0</v>
      </c>
      <c r="AR108" s="47">
        <v>0</v>
      </c>
      <c r="AS108" s="47">
        <v>0</v>
      </c>
      <c r="AT108" s="47">
        <v>0</v>
      </c>
      <c r="AU108" s="47">
        <v>0</v>
      </c>
      <c r="AV108" s="47">
        <v>0</v>
      </c>
      <c r="AW108" s="47">
        <v>0</v>
      </c>
      <c r="AX108" s="47">
        <v>0</v>
      </c>
      <c r="AY108" s="47">
        <v>0</v>
      </c>
      <c r="AZ108" s="47">
        <v>0</v>
      </c>
      <c r="BA108" s="47">
        <v>0</v>
      </c>
      <c r="BB108" s="47">
        <v>0</v>
      </c>
      <c r="BC108" s="47">
        <v>0</v>
      </c>
      <c r="BD108" s="47">
        <v>0</v>
      </c>
      <c r="BE108" s="47">
        <v>0</v>
      </c>
      <c r="BF108" s="47">
        <v>0</v>
      </c>
      <c r="BG108" s="47">
        <v>0</v>
      </c>
      <c r="BH108" s="47">
        <v>0</v>
      </c>
      <c r="BI108" s="47">
        <v>0</v>
      </c>
      <c r="BJ108" s="47">
        <v>0</v>
      </c>
      <c r="BK108" s="47">
        <v>0</v>
      </c>
      <c r="BL108" s="47">
        <v>0</v>
      </c>
      <c r="BM108" s="47">
        <v>0</v>
      </c>
      <c r="BN108" s="47">
        <v>0</v>
      </c>
      <c r="BO108" s="47">
        <v>0</v>
      </c>
      <c r="BP108" s="47">
        <v>0</v>
      </c>
      <c r="BQ108" s="47">
        <v>0</v>
      </c>
      <c r="BR108" s="47">
        <v>0</v>
      </c>
      <c r="BS108" s="47">
        <v>0</v>
      </c>
      <c r="BT108" s="47">
        <v>0</v>
      </c>
      <c r="BU108" s="47">
        <v>0</v>
      </c>
      <c r="BV108" s="47">
        <v>0</v>
      </c>
      <c r="BW108" s="47">
        <v>0</v>
      </c>
      <c r="BX108" s="47">
        <v>0</v>
      </c>
      <c r="BY108" s="47">
        <v>0</v>
      </c>
      <c r="BZ108" s="47">
        <v>0</v>
      </c>
      <c r="CA108" s="47">
        <v>0</v>
      </c>
      <c r="CB108" s="47">
        <v>0</v>
      </c>
      <c r="CC108" s="47">
        <v>0</v>
      </c>
      <c r="CD108" s="47">
        <v>0</v>
      </c>
      <c r="CE108" s="47">
        <v>0</v>
      </c>
      <c r="CF108" s="47">
        <v>0</v>
      </c>
      <c r="CG108" s="47">
        <v>0</v>
      </c>
      <c r="CH108" s="47">
        <v>0</v>
      </c>
      <c r="CI108" s="47">
        <v>0</v>
      </c>
      <c r="CJ108" s="47">
        <v>0</v>
      </c>
      <c r="CK108" s="47">
        <v>0</v>
      </c>
      <c r="CL108" s="47">
        <v>0</v>
      </c>
      <c r="CM108" s="47">
        <v>0</v>
      </c>
      <c r="CN108" s="47">
        <v>0</v>
      </c>
      <c r="CO108" s="47">
        <v>0</v>
      </c>
      <c r="CP108" s="47">
        <v>0</v>
      </c>
      <c r="CQ108" s="47">
        <v>0</v>
      </c>
      <c r="CR108" s="47">
        <v>0</v>
      </c>
      <c r="CS108" s="47">
        <v>0</v>
      </c>
      <c r="CT108" s="47">
        <v>0</v>
      </c>
      <c r="CU108" s="47">
        <v>0</v>
      </c>
      <c r="CV108" s="47">
        <v>0</v>
      </c>
      <c r="CW108" s="47">
        <v>0</v>
      </c>
      <c r="CX108" s="47">
        <v>0</v>
      </c>
      <c r="CY108" s="47">
        <v>0</v>
      </c>
      <c r="CZ108" s="47">
        <v>0</v>
      </c>
      <c r="DA108" s="47">
        <v>0</v>
      </c>
      <c r="DB108" s="47">
        <v>0</v>
      </c>
      <c r="DC108" s="47">
        <v>0</v>
      </c>
      <c r="DD108" s="47">
        <v>0</v>
      </c>
      <c r="DE108" s="47">
        <v>0</v>
      </c>
      <c r="DF108" s="47">
        <v>0</v>
      </c>
      <c r="DG108" s="47">
        <v>0</v>
      </c>
      <c r="DH108" s="47">
        <v>0</v>
      </c>
      <c r="DI108" s="47">
        <v>0</v>
      </c>
      <c r="DJ108" s="47">
        <v>0</v>
      </c>
      <c r="DK108" s="47">
        <v>0</v>
      </c>
      <c r="DL108" s="47">
        <v>0</v>
      </c>
      <c r="DM108" s="47">
        <v>0</v>
      </c>
      <c r="DN108" s="47">
        <v>0</v>
      </c>
      <c r="DO108" s="47">
        <v>0</v>
      </c>
      <c r="DP108" s="47">
        <v>0</v>
      </c>
      <c r="DQ108" s="47">
        <v>0</v>
      </c>
      <c r="DR108" s="47">
        <v>0</v>
      </c>
      <c r="DS108" s="47">
        <v>0</v>
      </c>
    </row>
    <row r="109" spans="1:123" x14ac:dyDescent="0.35">
      <c r="A109" s="31" t="s">
        <v>276</v>
      </c>
      <c r="B109" s="47">
        <v>0</v>
      </c>
      <c r="C109" s="47">
        <v>0</v>
      </c>
      <c r="D109" s="47">
        <v>0</v>
      </c>
      <c r="E109" s="47">
        <v>0</v>
      </c>
      <c r="F109" s="47">
        <v>0</v>
      </c>
      <c r="G109" s="47">
        <v>0</v>
      </c>
      <c r="H109" s="47">
        <v>0</v>
      </c>
      <c r="I109" s="47">
        <v>0</v>
      </c>
      <c r="J109" s="47">
        <v>0</v>
      </c>
      <c r="K109" s="47">
        <v>0</v>
      </c>
      <c r="L109" s="47">
        <v>0</v>
      </c>
      <c r="M109" s="47">
        <v>0</v>
      </c>
      <c r="N109" s="47">
        <v>0</v>
      </c>
      <c r="O109" s="47">
        <v>0</v>
      </c>
      <c r="P109" s="47">
        <v>0</v>
      </c>
      <c r="Q109" s="47">
        <v>0</v>
      </c>
      <c r="R109" s="47">
        <v>0</v>
      </c>
      <c r="S109" s="47">
        <v>0</v>
      </c>
      <c r="T109" s="47">
        <v>0</v>
      </c>
      <c r="U109" s="47">
        <v>0</v>
      </c>
      <c r="V109" s="47">
        <v>0</v>
      </c>
      <c r="W109" s="47">
        <v>0</v>
      </c>
      <c r="X109" s="47">
        <v>0</v>
      </c>
      <c r="Y109" s="47">
        <v>0</v>
      </c>
      <c r="Z109" s="47">
        <v>0</v>
      </c>
      <c r="AA109" s="47">
        <v>0</v>
      </c>
      <c r="AB109" s="47">
        <v>0</v>
      </c>
      <c r="AC109" s="47">
        <v>0</v>
      </c>
      <c r="AD109" s="47">
        <v>0</v>
      </c>
      <c r="AE109" s="47">
        <v>0</v>
      </c>
      <c r="AF109" s="47">
        <v>0</v>
      </c>
      <c r="AG109" s="47">
        <v>0</v>
      </c>
      <c r="AH109" s="47">
        <v>0</v>
      </c>
      <c r="AI109" s="47">
        <v>0</v>
      </c>
      <c r="AJ109" s="47">
        <v>0</v>
      </c>
      <c r="AK109" s="47">
        <v>0</v>
      </c>
      <c r="AL109" s="47">
        <v>0</v>
      </c>
      <c r="AM109" s="47">
        <v>0</v>
      </c>
      <c r="AN109" s="47">
        <v>0</v>
      </c>
      <c r="AO109" s="47">
        <v>0</v>
      </c>
      <c r="AP109" s="47">
        <v>0</v>
      </c>
      <c r="AQ109" s="47">
        <v>0</v>
      </c>
      <c r="AR109" s="47">
        <v>0</v>
      </c>
      <c r="AS109" s="47">
        <v>0</v>
      </c>
      <c r="AT109" s="47">
        <v>0</v>
      </c>
      <c r="AU109" s="47">
        <v>0</v>
      </c>
      <c r="AV109" s="47">
        <v>0</v>
      </c>
      <c r="AW109" s="47">
        <v>0</v>
      </c>
      <c r="AX109" s="47">
        <v>0</v>
      </c>
      <c r="AY109" s="47">
        <v>0</v>
      </c>
      <c r="AZ109" s="47">
        <v>0</v>
      </c>
      <c r="BA109" s="47">
        <v>0</v>
      </c>
      <c r="BB109" s="47">
        <v>0</v>
      </c>
      <c r="BC109" s="47">
        <v>0</v>
      </c>
      <c r="BD109" s="47">
        <v>0</v>
      </c>
      <c r="BE109" s="47">
        <v>0</v>
      </c>
      <c r="BF109" s="47">
        <v>0</v>
      </c>
      <c r="BG109" s="47">
        <v>0</v>
      </c>
      <c r="BH109" s="47">
        <v>0</v>
      </c>
      <c r="BI109" s="47">
        <v>0</v>
      </c>
      <c r="BJ109" s="47">
        <v>0</v>
      </c>
      <c r="BK109" s="47">
        <v>0</v>
      </c>
      <c r="BL109" s="47">
        <v>0</v>
      </c>
      <c r="BM109" s="47">
        <v>0</v>
      </c>
      <c r="BN109" s="47">
        <v>0</v>
      </c>
      <c r="BO109" s="47">
        <v>0</v>
      </c>
      <c r="BP109" s="47">
        <v>0</v>
      </c>
      <c r="BQ109" s="47">
        <v>0</v>
      </c>
      <c r="BR109" s="47">
        <v>0</v>
      </c>
      <c r="BS109" s="47">
        <v>0</v>
      </c>
      <c r="BT109" s="47">
        <v>0</v>
      </c>
      <c r="BU109" s="47">
        <v>0</v>
      </c>
      <c r="BV109" s="47">
        <v>0</v>
      </c>
      <c r="BW109" s="47">
        <v>0</v>
      </c>
      <c r="BX109" s="47">
        <v>0</v>
      </c>
      <c r="BY109" s="47">
        <v>0</v>
      </c>
      <c r="BZ109" s="47">
        <v>0</v>
      </c>
      <c r="CA109" s="47">
        <v>0</v>
      </c>
      <c r="CB109" s="47">
        <v>0</v>
      </c>
      <c r="CC109" s="47">
        <v>0</v>
      </c>
      <c r="CD109" s="47">
        <v>0</v>
      </c>
      <c r="CE109" s="47">
        <v>0</v>
      </c>
      <c r="CF109" s="47">
        <v>0</v>
      </c>
      <c r="CG109" s="47">
        <v>0</v>
      </c>
      <c r="CH109" s="47">
        <v>0</v>
      </c>
      <c r="CI109" s="47">
        <v>0</v>
      </c>
      <c r="CJ109" s="47">
        <v>0</v>
      </c>
      <c r="CK109" s="47">
        <v>0</v>
      </c>
      <c r="CL109" s="47">
        <v>0</v>
      </c>
      <c r="CM109" s="47">
        <v>0</v>
      </c>
      <c r="CN109" s="47">
        <v>0</v>
      </c>
      <c r="CO109" s="47">
        <v>0</v>
      </c>
      <c r="CP109" s="47">
        <v>0</v>
      </c>
      <c r="CQ109" s="47">
        <v>0</v>
      </c>
      <c r="CR109" s="47">
        <v>0</v>
      </c>
      <c r="CS109" s="47">
        <v>0</v>
      </c>
      <c r="CT109" s="47">
        <v>0</v>
      </c>
      <c r="CU109" s="47">
        <v>0</v>
      </c>
      <c r="CV109" s="47">
        <v>0</v>
      </c>
      <c r="CW109" s="47">
        <v>0</v>
      </c>
      <c r="CX109" s="47">
        <v>0</v>
      </c>
      <c r="CY109" s="47">
        <v>0</v>
      </c>
      <c r="CZ109" s="47">
        <v>0</v>
      </c>
      <c r="DA109" s="47">
        <v>0</v>
      </c>
      <c r="DB109" s="47">
        <v>0</v>
      </c>
      <c r="DC109" s="47">
        <v>0</v>
      </c>
      <c r="DD109" s="47">
        <v>0</v>
      </c>
      <c r="DE109" s="47">
        <v>0</v>
      </c>
      <c r="DF109" s="47">
        <v>0</v>
      </c>
      <c r="DG109" s="47">
        <v>0</v>
      </c>
      <c r="DH109" s="47">
        <v>0</v>
      </c>
      <c r="DI109" s="47">
        <v>0</v>
      </c>
      <c r="DJ109" s="47">
        <v>0</v>
      </c>
      <c r="DK109" s="47">
        <v>0</v>
      </c>
      <c r="DL109" s="47">
        <v>0</v>
      </c>
      <c r="DM109" s="47">
        <v>0</v>
      </c>
      <c r="DN109" s="47">
        <v>0</v>
      </c>
      <c r="DO109" s="47">
        <v>0</v>
      </c>
      <c r="DP109" s="47">
        <v>0</v>
      </c>
      <c r="DQ109" s="47">
        <v>0</v>
      </c>
      <c r="DR109" s="47">
        <v>0</v>
      </c>
      <c r="DS109" s="47">
        <v>0</v>
      </c>
    </row>
    <row r="110" spans="1:123" x14ac:dyDescent="0.35">
      <c r="A110" s="31" t="s">
        <v>277</v>
      </c>
      <c r="B110" s="47">
        <v>0</v>
      </c>
      <c r="C110" s="47">
        <v>0</v>
      </c>
      <c r="D110" s="47">
        <v>0</v>
      </c>
      <c r="E110" s="47">
        <v>0</v>
      </c>
      <c r="F110" s="47">
        <v>0</v>
      </c>
      <c r="G110" s="47">
        <v>0</v>
      </c>
      <c r="H110" s="47">
        <v>0</v>
      </c>
      <c r="I110" s="47">
        <v>0</v>
      </c>
      <c r="J110" s="47">
        <v>0</v>
      </c>
      <c r="K110" s="47">
        <v>0</v>
      </c>
      <c r="L110" s="47">
        <v>0</v>
      </c>
      <c r="M110" s="47">
        <v>0</v>
      </c>
      <c r="N110" s="47">
        <v>0</v>
      </c>
      <c r="O110" s="47">
        <v>0</v>
      </c>
      <c r="P110" s="47">
        <v>0</v>
      </c>
      <c r="Q110" s="47">
        <v>0</v>
      </c>
      <c r="R110" s="47">
        <v>0</v>
      </c>
      <c r="S110" s="47">
        <v>0</v>
      </c>
      <c r="T110" s="47">
        <v>0</v>
      </c>
      <c r="U110" s="47">
        <v>0</v>
      </c>
      <c r="V110" s="47">
        <v>0</v>
      </c>
      <c r="W110" s="47">
        <v>0</v>
      </c>
      <c r="X110" s="47">
        <v>0</v>
      </c>
      <c r="Y110" s="47">
        <v>0</v>
      </c>
      <c r="Z110" s="47">
        <v>0</v>
      </c>
      <c r="AA110" s="47">
        <v>0</v>
      </c>
      <c r="AB110" s="47">
        <v>0</v>
      </c>
      <c r="AC110" s="47">
        <v>0</v>
      </c>
      <c r="AD110" s="47">
        <v>0</v>
      </c>
      <c r="AE110" s="47">
        <v>0</v>
      </c>
      <c r="AF110" s="47">
        <v>0</v>
      </c>
      <c r="AG110" s="47">
        <v>0</v>
      </c>
      <c r="AH110" s="47">
        <v>0</v>
      </c>
      <c r="AI110" s="47">
        <v>0</v>
      </c>
      <c r="AJ110" s="47">
        <v>0</v>
      </c>
      <c r="AK110" s="47">
        <v>0</v>
      </c>
      <c r="AL110" s="47">
        <v>0</v>
      </c>
      <c r="AM110" s="47">
        <v>0</v>
      </c>
      <c r="AN110" s="47">
        <v>0</v>
      </c>
      <c r="AO110" s="47">
        <v>0</v>
      </c>
      <c r="AP110" s="47">
        <v>0</v>
      </c>
      <c r="AQ110" s="47">
        <v>0</v>
      </c>
      <c r="AR110" s="47">
        <v>0</v>
      </c>
      <c r="AS110" s="47">
        <v>0</v>
      </c>
      <c r="AT110" s="47">
        <v>0</v>
      </c>
      <c r="AU110" s="47">
        <v>0</v>
      </c>
      <c r="AV110" s="47">
        <v>0</v>
      </c>
      <c r="AW110" s="47">
        <v>0</v>
      </c>
      <c r="AX110" s="47">
        <v>0</v>
      </c>
      <c r="AY110" s="47">
        <v>0</v>
      </c>
      <c r="AZ110" s="47">
        <v>0</v>
      </c>
      <c r="BA110" s="47">
        <v>0</v>
      </c>
      <c r="BB110" s="47">
        <v>0</v>
      </c>
      <c r="BC110" s="47">
        <v>0</v>
      </c>
      <c r="BD110" s="47">
        <v>0</v>
      </c>
      <c r="BE110" s="47">
        <v>0</v>
      </c>
      <c r="BF110" s="47">
        <v>0</v>
      </c>
      <c r="BG110" s="47">
        <v>0</v>
      </c>
      <c r="BH110" s="47">
        <v>0</v>
      </c>
      <c r="BI110" s="47">
        <v>0</v>
      </c>
      <c r="BJ110" s="47">
        <v>0</v>
      </c>
      <c r="BK110" s="47">
        <v>0</v>
      </c>
      <c r="BL110" s="47">
        <v>0</v>
      </c>
      <c r="BM110" s="47">
        <v>0</v>
      </c>
      <c r="BN110" s="47">
        <v>0</v>
      </c>
      <c r="BO110" s="47">
        <v>0</v>
      </c>
      <c r="BP110" s="47">
        <v>0</v>
      </c>
      <c r="BQ110" s="47">
        <v>0</v>
      </c>
      <c r="BR110" s="47">
        <v>0</v>
      </c>
      <c r="BS110" s="47">
        <v>0</v>
      </c>
      <c r="BT110" s="47">
        <v>0</v>
      </c>
      <c r="BU110" s="47">
        <v>0</v>
      </c>
      <c r="BV110" s="47">
        <v>0</v>
      </c>
      <c r="BW110" s="47">
        <v>0</v>
      </c>
      <c r="BX110" s="47">
        <v>0</v>
      </c>
      <c r="BY110" s="47">
        <v>0</v>
      </c>
      <c r="BZ110" s="47">
        <v>0</v>
      </c>
      <c r="CA110" s="47">
        <v>0</v>
      </c>
      <c r="CB110" s="47">
        <v>0</v>
      </c>
      <c r="CC110" s="47">
        <v>0</v>
      </c>
      <c r="CD110" s="47">
        <v>0</v>
      </c>
      <c r="CE110" s="47">
        <v>0</v>
      </c>
      <c r="CF110" s="47">
        <v>0</v>
      </c>
      <c r="CG110" s="47">
        <v>0</v>
      </c>
      <c r="CH110" s="47">
        <v>0</v>
      </c>
      <c r="CI110" s="47">
        <v>0</v>
      </c>
      <c r="CJ110" s="47">
        <v>0</v>
      </c>
      <c r="CK110" s="47">
        <v>0</v>
      </c>
      <c r="CL110" s="47">
        <v>0</v>
      </c>
      <c r="CM110" s="47">
        <v>0</v>
      </c>
      <c r="CN110" s="47">
        <v>0</v>
      </c>
      <c r="CO110" s="47">
        <v>0</v>
      </c>
      <c r="CP110" s="47">
        <v>0</v>
      </c>
      <c r="CQ110" s="47">
        <v>0</v>
      </c>
      <c r="CR110" s="47">
        <v>0</v>
      </c>
      <c r="CS110" s="47">
        <v>0</v>
      </c>
      <c r="CT110" s="47">
        <v>0</v>
      </c>
      <c r="CU110" s="47">
        <v>0</v>
      </c>
      <c r="CV110" s="47">
        <v>0</v>
      </c>
      <c r="CW110" s="47">
        <v>0</v>
      </c>
      <c r="CX110" s="47">
        <v>0</v>
      </c>
      <c r="CY110" s="47">
        <v>0</v>
      </c>
      <c r="CZ110" s="47">
        <v>0</v>
      </c>
      <c r="DA110" s="47">
        <v>0</v>
      </c>
      <c r="DB110" s="47">
        <v>0</v>
      </c>
      <c r="DC110" s="47">
        <v>0</v>
      </c>
      <c r="DD110" s="47">
        <v>0</v>
      </c>
      <c r="DE110" s="47">
        <v>0</v>
      </c>
      <c r="DF110" s="47">
        <v>0</v>
      </c>
      <c r="DG110" s="47">
        <v>0</v>
      </c>
      <c r="DH110" s="47">
        <v>0</v>
      </c>
      <c r="DI110" s="47">
        <v>0</v>
      </c>
      <c r="DJ110" s="47">
        <v>0</v>
      </c>
      <c r="DK110" s="47">
        <v>0</v>
      </c>
      <c r="DL110" s="47">
        <v>0</v>
      </c>
      <c r="DM110" s="47">
        <v>0</v>
      </c>
      <c r="DN110" s="47">
        <v>0</v>
      </c>
      <c r="DO110" s="47">
        <v>0</v>
      </c>
      <c r="DP110" s="47">
        <v>0</v>
      </c>
      <c r="DQ110" s="47">
        <v>0</v>
      </c>
      <c r="DR110" s="47">
        <v>0</v>
      </c>
      <c r="DS110" s="47">
        <v>0</v>
      </c>
    </row>
    <row r="111" spans="1:123" x14ac:dyDescent="0.35">
      <c r="A111" s="31" t="s">
        <v>278</v>
      </c>
      <c r="B111" s="47">
        <v>0</v>
      </c>
      <c r="C111" s="47">
        <v>0</v>
      </c>
      <c r="D111" s="47">
        <v>-57156.410860541611</v>
      </c>
      <c r="E111" s="47">
        <v>-57156.410860541611</v>
      </c>
      <c r="F111" s="47">
        <v>-57156.410860541611</v>
      </c>
      <c r="G111" s="47">
        <v>-57156.410860541611</v>
      </c>
      <c r="H111" s="47">
        <v>-11012.204235663807</v>
      </c>
      <c r="I111" s="47">
        <v>-11012.204235663807</v>
      </c>
      <c r="J111" s="47">
        <v>-11012.204235663807</v>
      </c>
      <c r="K111" s="47">
        <v>-11012.204235663807</v>
      </c>
      <c r="L111" s="47">
        <v>-4285.0562703162286</v>
      </c>
      <c r="M111" s="47">
        <v>-4285.0562703162286</v>
      </c>
      <c r="N111" s="47">
        <v>-4285.0562703162286</v>
      </c>
      <c r="O111" s="47">
        <v>-4285.0562703162286</v>
      </c>
      <c r="P111" s="47">
        <v>-367.36131158026865</v>
      </c>
      <c r="Q111" s="47">
        <v>-367.36131158026865</v>
      </c>
      <c r="R111" s="47">
        <v>-367.36131158026865</v>
      </c>
      <c r="S111" s="47">
        <v>-367.36131158026865</v>
      </c>
      <c r="T111" s="47">
        <v>-211.55049757051177</v>
      </c>
      <c r="U111" s="47">
        <v>-211.55049757051177</v>
      </c>
      <c r="V111" s="47">
        <v>-211.55049757051177</v>
      </c>
      <c r="W111" s="47">
        <v>-211.55049757051177</v>
      </c>
      <c r="X111" s="47">
        <v>0</v>
      </c>
      <c r="Y111" s="47">
        <v>0</v>
      </c>
      <c r="Z111" s="47">
        <v>0</v>
      </c>
      <c r="AA111" s="47">
        <v>0</v>
      </c>
      <c r="AB111" s="47">
        <v>0</v>
      </c>
      <c r="AC111" s="47">
        <v>0</v>
      </c>
      <c r="AD111" s="47">
        <v>0</v>
      </c>
      <c r="AE111" s="47">
        <v>0</v>
      </c>
      <c r="AF111" s="47">
        <v>0</v>
      </c>
      <c r="AG111" s="47">
        <v>0</v>
      </c>
      <c r="AH111" s="47">
        <v>0</v>
      </c>
      <c r="AI111" s="47">
        <v>0</v>
      </c>
      <c r="AJ111" s="47">
        <v>0</v>
      </c>
      <c r="AK111" s="47">
        <v>0</v>
      </c>
      <c r="AL111" s="47">
        <v>0</v>
      </c>
      <c r="AM111" s="47">
        <v>0</v>
      </c>
      <c r="AN111" s="47">
        <v>0</v>
      </c>
      <c r="AO111" s="47">
        <v>0</v>
      </c>
      <c r="AP111" s="47">
        <v>0</v>
      </c>
      <c r="AQ111" s="47">
        <v>0</v>
      </c>
      <c r="AR111" s="47">
        <v>0</v>
      </c>
      <c r="AS111" s="47">
        <v>0</v>
      </c>
      <c r="AT111" s="47">
        <v>0</v>
      </c>
      <c r="AU111" s="47">
        <v>0</v>
      </c>
      <c r="AV111" s="47">
        <v>0</v>
      </c>
      <c r="AW111" s="47">
        <v>0</v>
      </c>
      <c r="AX111" s="47">
        <v>0</v>
      </c>
      <c r="AY111" s="47">
        <v>0</v>
      </c>
      <c r="AZ111" s="47">
        <v>0</v>
      </c>
      <c r="BA111" s="47">
        <v>0</v>
      </c>
      <c r="BB111" s="47">
        <v>0</v>
      </c>
      <c r="BC111" s="47">
        <v>0</v>
      </c>
      <c r="BD111" s="47">
        <v>0</v>
      </c>
      <c r="BE111" s="47">
        <v>0</v>
      </c>
      <c r="BF111" s="47">
        <v>0</v>
      </c>
      <c r="BG111" s="47">
        <v>0</v>
      </c>
      <c r="BH111" s="47">
        <v>0</v>
      </c>
      <c r="BI111" s="47">
        <v>0</v>
      </c>
      <c r="BJ111" s="47">
        <v>0</v>
      </c>
      <c r="BK111" s="47">
        <v>0</v>
      </c>
      <c r="BL111" s="47">
        <v>0</v>
      </c>
      <c r="BM111" s="47">
        <v>0</v>
      </c>
      <c r="BN111" s="47">
        <v>0</v>
      </c>
      <c r="BO111" s="47">
        <v>0</v>
      </c>
      <c r="BP111" s="47">
        <v>0</v>
      </c>
      <c r="BQ111" s="47">
        <v>0</v>
      </c>
      <c r="BR111" s="47">
        <v>0</v>
      </c>
      <c r="BS111" s="47">
        <v>0</v>
      </c>
      <c r="BT111" s="47">
        <v>0</v>
      </c>
      <c r="BU111" s="47">
        <v>0</v>
      </c>
      <c r="BV111" s="47">
        <v>0</v>
      </c>
      <c r="BW111" s="47">
        <v>0</v>
      </c>
      <c r="BX111" s="47">
        <v>0</v>
      </c>
      <c r="BY111" s="47">
        <v>0</v>
      </c>
      <c r="BZ111" s="47">
        <v>0</v>
      </c>
      <c r="CA111" s="47">
        <v>0</v>
      </c>
      <c r="CB111" s="47">
        <v>0</v>
      </c>
      <c r="CC111" s="47">
        <v>0</v>
      </c>
      <c r="CD111" s="47">
        <v>0</v>
      </c>
      <c r="CE111" s="47">
        <v>0</v>
      </c>
      <c r="CF111" s="47">
        <v>0</v>
      </c>
      <c r="CG111" s="47">
        <v>0</v>
      </c>
      <c r="CH111" s="47">
        <v>0</v>
      </c>
      <c r="CI111" s="47">
        <v>0</v>
      </c>
      <c r="CJ111" s="47">
        <v>0</v>
      </c>
      <c r="CK111" s="47">
        <v>0</v>
      </c>
      <c r="CL111" s="47">
        <v>0</v>
      </c>
      <c r="CM111" s="47">
        <v>0</v>
      </c>
      <c r="CN111" s="47">
        <v>0</v>
      </c>
      <c r="CO111" s="47">
        <v>0</v>
      </c>
      <c r="CP111" s="47">
        <v>0</v>
      </c>
      <c r="CQ111" s="47">
        <v>0</v>
      </c>
      <c r="CR111" s="47">
        <v>0</v>
      </c>
      <c r="CS111" s="47">
        <v>0</v>
      </c>
      <c r="CT111" s="47">
        <v>0</v>
      </c>
      <c r="CU111" s="47">
        <v>0</v>
      </c>
      <c r="CV111" s="47">
        <v>0</v>
      </c>
      <c r="CW111" s="47">
        <v>0</v>
      </c>
      <c r="CX111" s="47">
        <v>0</v>
      </c>
      <c r="CY111" s="47">
        <v>0</v>
      </c>
      <c r="CZ111" s="47">
        <v>0</v>
      </c>
      <c r="DA111" s="47">
        <v>0</v>
      </c>
      <c r="DB111" s="47">
        <v>0</v>
      </c>
      <c r="DC111" s="47">
        <v>0</v>
      </c>
      <c r="DD111" s="47">
        <v>0</v>
      </c>
      <c r="DE111" s="47">
        <v>0</v>
      </c>
      <c r="DF111" s="47">
        <v>0</v>
      </c>
      <c r="DG111" s="47">
        <v>0</v>
      </c>
      <c r="DH111" s="47">
        <v>0</v>
      </c>
      <c r="DI111" s="47">
        <v>0</v>
      </c>
      <c r="DJ111" s="47">
        <v>0</v>
      </c>
      <c r="DK111" s="47">
        <v>0</v>
      </c>
      <c r="DL111" s="47">
        <v>0</v>
      </c>
      <c r="DM111" s="47">
        <v>0</v>
      </c>
      <c r="DN111" s="47">
        <v>0</v>
      </c>
      <c r="DO111" s="47">
        <v>0</v>
      </c>
      <c r="DP111" s="47">
        <v>0</v>
      </c>
      <c r="DQ111" s="47">
        <v>0</v>
      </c>
      <c r="DR111" s="47">
        <v>0</v>
      </c>
      <c r="DS111" s="47">
        <v>0</v>
      </c>
    </row>
    <row r="112" spans="1:123" x14ac:dyDescent="0.35">
      <c r="A112" s="31" t="s">
        <v>5</v>
      </c>
      <c r="B112" s="47">
        <v>2594230.27885008</v>
      </c>
      <c r="C112" s="47">
        <v>2594230.27885008</v>
      </c>
      <c r="D112" s="47">
        <v>2181037.1240668683</v>
      </c>
      <c r="E112" s="47">
        <v>2118776.2437594067</v>
      </c>
      <c r="F112" s="47">
        <v>2056515.3634519454</v>
      </c>
      <c r="G112" s="47">
        <v>1994254.4831444838</v>
      </c>
      <c r="H112" s="47">
        <v>1978137.8094618998</v>
      </c>
      <c r="I112" s="47">
        <v>1962021.1357793158</v>
      </c>
      <c r="J112" s="47">
        <v>1945904.4620967319</v>
      </c>
      <c r="K112" s="47">
        <v>1929787.7884141479</v>
      </c>
      <c r="L112" s="47">
        <v>1920398.2626969116</v>
      </c>
      <c r="M112" s="47">
        <v>1911008.7369796752</v>
      </c>
      <c r="N112" s="47">
        <v>1901619.2112624389</v>
      </c>
      <c r="O112" s="47">
        <v>1892229.6855452026</v>
      </c>
      <c r="P112" s="47">
        <v>1886757.8547867022</v>
      </c>
      <c r="Q112" s="47">
        <v>1881286.0240282018</v>
      </c>
      <c r="R112" s="47">
        <v>1875814.1932697014</v>
      </c>
      <c r="S112" s="47">
        <v>1870342.3625112011</v>
      </c>
      <c r="T112" s="47">
        <v>1865026.3425667104</v>
      </c>
      <c r="U112" s="47">
        <v>1859710.3226222198</v>
      </c>
      <c r="V112" s="47">
        <v>1854394.3026777292</v>
      </c>
      <c r="W112" s="47">
        <v>1849078.2827332385</v>
      </c>
      <c r="X112" s="47">
        <v>1848294.0395615916</v>
      </c>
      <c r="Y112" s="47">
        <v>1847509.7963899446</v>
      </c>
      <c r="Z112" s="47">
        <v>1846725.5532182977</v>
      </c>
      <c r="AA112" s="47">
        <v>1845941.3100466507</v>
      </c>
      <c r="AB112" s="47">
        <v>1845941.3100466507</v>
      </c>
      <c r="AC112" s="47">
        <v>1845941.3100466507</v>
      </c>
      <c r="AD112" s="47">
        <v>1845941.3100466507</v>
      </c>
      <c r="AE112" s="47">
        <v>1845941.3100466507</v>
      </c>
      <c r="AF112" s="47">
        <v>1845941.3100466507</v>
      </c>
      <c r="AG112" s="47">
        <v>1845941.3100466507</v>
      </c>
      <c r="AH112" s="47">
        <v>1845941.3100466507</v>
      </c>
      <c r="AI112" s="47">
        <v>1845941.3100466507</v>
      </c>
      <c r="AJ112" s="47">
        <v>1845941.3100466507</v>
      </c>
      <c r="AK112" s="47">
        <v>1845941.3100466507</v>
      </c>
      <c r="AL112" s="47">
        <v>1845941.3100466507</v>
      </c>
      <c r="AM112" s="47">
        <v>1845941.3100466507</v>
      </c>
      <c r="AN112" s="47">
        <v>1845941.3100466507</v>
      </c>
      <c r="AO112" s="47">
        <v>1845941.3100466507</v>
      </c>
      <c r="AP112" s="47">
        <v>1845941.3100466507</v>
      </c>
      <c r="AQ112" s="47">
        <v>1845941.3100466507</v>
      </c>
      <c r="AR112" s="47">
        <v>1845941.3100466509</v>
      </c>
      <c r="AS112" s="47">
        <v>1845941.3100466509</v>
      </c>
      <c r="AT112" s="47">
        <v>1845941.3100466509</v>
      </c>
      <c r="AU112" s="47">
        <v>1845941.3100466509</v>
      </c>
      <c r="AV112" s="47">
        <v>1845941.3100466509</v>
      </c>
      <c r="AW112" s="47">
        <v>1845941.3100466509</v>
      </c>
      <c r="AX112" s="47">
        <v>1845941.3100466509</v>
      </c>
      <c r="AY112" s="47">
        <v>1845941.3100466509</v>
      </c>
      <c r="AZ112" s="47">
        <v>1845941.3100466509</v>
      </c>
      <c r="BA112" s="47">
        <v>1845941.3100466509</v>
      </c>
      <c r="BB112" s="47">
        <v>1845941.3100466509</v>
      </c>
      <c r="BC112" s="47">
        <v>1845941.3100466509</v>
      </c>
      <c r="BD112" s="47">
        <v>1845941.3100466509</v>
      </c>
      <c r="BE112" s="47">
        <v>1845941.3100466509</v>
      </c>
      <c r="BF112" s="47">
        <v>1845941.3100466509</v>
      </c>
      <c r="BG112" s="47">
        <v>1845941.3100466509</v>
      </c>
      <c r="BH112" s="47">
        <v>1845941.3100466509</v>
      </c>
      <c r="BI112" s="47">
        <v>1845941.3100466509</v>
      </c>
      <c r="BJ112" s="47">
        <v>1845941.3100466509</v>
      </c>
      <c r="BK112" s="47">
        <v>1845941.3100466509</v>
      </c>
      <c r="BL112" s="47">
        <v>1845941.3100466509</v>
      </c>
      <c r="BM112" s="47">
        <v>1845941.3100466509</v>
      </c>
      <c r="BN112" s="47">
        <v>1845941.3100466509</v>
      </c>
      <c r="BO112" s="47">
        <v>1845941.3100466509</v>
      </c>
      <c r="BP112" s="47">
        <v>1845941.3100466509</v>
      </c>
      <c r="BQ112" s="47">
        <v>1845941.3100466509</v>
      </c>
      <c r="BR112" s="47">
        <v>1845941.3100466509</v>
      </c>
      <c r="BS112" s="47">
        <v>1845941.3100466509</v>
      </c>
      <c r="BT112" s="47">
        <v>1845941.3100466509</v>
      </c>
      <c r="BU112" s="47">
        <v>1845941.3100466509</v>
      </c>
      <c r="BV112" s="47">
        <v>1845941.3100466509</v>
      </c>
      <c r="BW112" s="47">
        <v>1845941.3100466509</v>
      </c>
      <c r="BX112" s="47">
        <v>1845941.3100466509</v>
      </c>
      <c r="BY112" s="47">
        <v>1845941.3100466509</v>
      </c>
      <c r="BZ112" s="47">
        <v>1845941.3100466509</v>
      </c>
      <c r="CA112" s="47">
        <v>1845941.3100466509</v>
      </c>
      <c r="CB112" s="47">
        <v>1845941.3100466509</v>
      </c>
      <c r="CC112" s="47">
        <v>1845941.3100466509</v>
      </c>
      <c r="CD112" s="47">
        <v>1845941.3100466509</v>
      </c>
      <c r="CE112" s="47">
        <v>1845941.3100466509</v>
      </c>
      <c r="CF112" s="47">
        <v>1845941.3100466509</v>
      </c>
      <c r="CG112" s="47">
        <v>1845941.3100466509</v>
      </c>
      <c r="CH112" s="47">
        <v>1845941.3100466509</v>
      </c>
      <c r="CI112" s="47">
        <v>1845941.3100466509</v>
      </c>
      <c r="CJ112" s="47">
        <v>1845941.3100466509</v>
      </c>
      <c r="CK112" s="47">
        <v>1845941.3100466509</v>
      </c>
      <c r="CL112" s="47">
        <v>1845941.3100466509</v>
      </c>
      <c r="CM112" s="47">
        <v>1845941.3100466509</v>
      </c>
      <c r="CN112" s="47">
        <v>1845941.3100466509</v>
      </c>
      <c r="CO112" s="47">
        <v>1845941.3100466509</v>
      </c>
      <c r="CP112" s="47">
        <v>1845941.3100466509</v>
      </c>
      <c r="CQ112" s="47">
        <v>1845941.3100466509</v>
      </c>
      <c r="CR112" s="47">
        <v>1845941.3100466509</v>
      </c>
      <c r="CS112" s="47">
        <v>1845941.3100466509</v>
      </c>
      <c r="CT112" s="47">
        <v>1845941.3100466509</v>
      </c>
      <c r="CU112" s="47">
        <v>1845941.3100466509</v>
      </c>
      <c r="CV112" s="47">
        <v>1845941.3100466509</v>
      </c>
      <c r="CW112" s="47">
        <v>1845941.3100466509</v>
      </c>
      <c r="CX112" s="47">
        <v>1845941.3100466509</v>
      </c>
      <c r="CY112" s="47">
        <v>1845941.3100466509</v>
      </c>
      <c r="CZ112" s="47">
        <v>1845941.3100466509</v>
      </c>
      <c r="DA112" s="47">
        <v>1845941.3100466509</v>
      </c>
      <c r="DB112" s="47">
        <v>1845941.3100466509</v>
      </c>
      <c r="DC112" s="47">
        <v>1845941.3100466509</v>
      </c>
      <c r="DD112" s="47">
        <v>1845941.3100466509</v>
      </c>
      <c r="DE112" s="47">
        <v>1845941.3100466509</v>
      </c>
      <c r="DF112" s="47">
        <v>1845941.3100466509</v>
      </c>
      <c r="DG112" s="47">
        <v>1845941.3100466509</v>
      </c>
      <c r="DH112" s="47">
        <v>1845941.3100466509</v>
      </c>
      <c r="DI112" s="47">
        <v>1845941.3100466509</v>
      </c>
      <c r="DJ112" s="47">
        <v>1845941.3100466509</v>
      </c>
      <c r="DK112" s="47">
        <v>1845941.3100466509</v>
      </c>
      <c r="DL112" s="47">
        <v>1845941.3100466509</v>
      </c>
      <c r="DM112" s="47">
        <v>1845941.3100466509</v>
      </c>
      <c r="DN112" s="47">
        <v>1845941.3100466509</v>
      </c>
      <c r="DO112" s="47">
        <v>1845941.3100466509</v>
      </c>
      <c r="DP112" s="47">
        <v>1845941.3100466509</v>
      </c>
      <c r="DQ112" s="47">
        <v>1845941.3100466509</v>
      </c>
      <c r="DR112" s="47">
        <v>1845941.3100466509</v>
      </c>
      <c r="DS112" s="47">
        <v>1845941.3100466509</v>
      </c>
    </row>
    <row r="113" spans="1:123" x14ac:dyDescent="0.35"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</row>
    <row r="114" spans="1:123" s="36" customFormat="1" x14ac:dyDescent="0.35">
      <c r="A114" s="35" t="s">
        <v>286</v>
      </c>
      <c r="I114" s="37"/>
      <c r="J114" s="37"/>
    </row>
    <row r="115" spans="1:123" s="36" customFormat="1" x14ac:dyDescent="0.35">
      <c r="I115" s="37"/>
      <c r="J115" s="37"/>
    </row>
    <row r="116" spans="1:123" s="36" customFormat="1" x14ac:dyDescent="0.35">
      <c r="A116" s="36" t="s">
        <v>246</v>
      </c>
      <c r="B116" s="38">
        <v>0</v>
      </c>
      <c r="C116" s="38">
        <v>1703807.1149920002</v>
      </c>
      <c r="D116" s="38">
        <v>1703807.1149920002</v>
      </c>
      <c r="E116" s="38">
        <v>1675576.9032679226</v>
      </c>
      <c r="F116" s="38">
        <v>1650891.461993095</v>
      </c>
      <c r="G116" s="38">
        <v>1626206.0207182674</v>
      </c>
      <c r="H116" s="38">
        <v>1601520.5794434398</v>
      </c>
      <c r="I116" s="38">
        <v>1578431.2813057508</v>
      </c>
      <c r="J116" s="38">
        <v>1499374.6085796906</v>
      </c>
      <c r="K116" s="38">
        <v>1420317.9358536303</v>
      </c>
      <c r="L116" s="38">
        <v>1341261.26312757</v>
      </c>
      <c r="M116" s="38">
        <v>1295275.8597421735</v>
      </c>
      <c r="N116" s="38">
        <v>1249290.4563567769</v>
      </c>
      <c r="O116" s="38">
        <v>1203305.0529713803</v>
      </c>
      <c r="P116" s="38">
        <v>1157319.6495859837</v>
      </c>
      <c r="Q116" s="38">
        <v>1131159.6953508572</v>
      </c>
      <c r="R116" s="38">
        <v>1104999.7411157307</v>
      </c>
      <c r="S116" s="38">
        <v>1078839.7868806042</v>
      </c>
      <c r="T116" s="38">
        <v>1052679.8326454777</v>
      </c>
      <c r="U116" s="38">
        <v>1026476.9929882683</v>
      </c>
      <c r="V116" s="38">
        <v>1000274.1533310588</v>
      </c>
      <c r="W116" s="38">
        <v>974071.31367384933</v>
      </c>
      <c r="X116" s="38">
        <v>947868.47401663987</v>
      </c>
      <c r="Y116" s="38">
        <v>932967.85375534685</v>
      </c>
      <c r="Z116" s="38">
        <v>918067.23349405383</v>
      </c>
      <c r="AA116" s="38">
        <v>903166.61323276081</v>
      </c>
      <c r="AB116" s="38">
        <v>888265.99297146779</v>
      </c>
      <c r="AC116" s="38">
        <v>888265.99297146779</v>
      </c>
      <c r="AD116" s="38">
        <v>888265.99297146779</v>
      </c>
      <c r="AE116" s="38">
        <v>888265.99297146779</v>
      </c>
      <c r="AF116" s="38">
        <v>888265.99297146779</v>
      </c>
      <c r="AG116" s="38">
        <v>888265.99297146779</v>
      </c>
      <c r="AH116" s="38">
        <v>888265.99297146779</v>
      </c>
      <c r="AI116" s="38">
        <v>888265.99297146779</v>
      </c>
      <c r="AJ116" s="38">
        <v>888265.99297146779</v>
      </c>
      <c r="AK116" s="38">
        <v>888265.99297146779</v>
      </c>
      <c r="AL116" s="38">
        <v>888265.99297146779</v>
      </c>
      <c r="AM116" s="38">
        <v>888265.99297146779</v>
      </c>
      <c r="AN116" s="38">
        <v>888265.99297146779</v>
      </c>
      <c r="AO116" s="38">
        <v>888265.99297146779</v>
      </c>
      <c r="AP116" s="38">
        <v>888265.99297146779</v>
      </c>
      <c r="AQ116" s="38">
        <v>888265.99297146779</v>
      </c>
      <c r="AR116" s="38">
        <v>888265.99297146779</v>
      </c>
      <c r="AS116" s="38">
        <v>888265.99297146779</v>
      </c>
      <c r="AT116" s="38">
        <v>888265.99297146779</v>
      </c>
      <c r="AU116" s="38">
        <v>888265.99297146779</v>
      </c>
      <c r="AV116" s="38">
        <v>888265.99297146779</v>
      </c>
      <c r="AW116" s="38">
        <v>888265.99297146779</v>
      </c>
      <c r="AX116" s="38">
        <v>888265.99297146779</v>
      </c>
      <c r="AY116" s="38">
        <v>888265.99297146779</v>
      </c>
      <c r="AZ116" s="38">
        <v>888265.99297146779</v>
      </c>
      <c r="BA116" s="38">
        <v>888265.99297146779</v>
      </c>
      <c r="BB116" s="38">
        <v>888265.99297146779</v>
      </c>
      <c r="BC116" s="38">
        <v>888265.99297146779</v>
      </c>
      <c r="BD116" s="38">
        <v>888265.99297146779</v>
      </c>
      <c r="BE116" s="38">
        <v>888265.99297146779</v>
      </c>
      <c r="BF116" s="38">
        <v>888265.99297146779</v>
      </c>
      <c r="BG116" s="38">
        <v>888265.99297146779</v>
      </c>
      <c r="BH116" s="38">
        <v>888265.99297146779</v>
      </c>
      <c r="BI116" s="38">
        <v>888265.99297146779</v>
      </c>
      <c r="BJ116" s="38">
        <v>888265.99297146779</v>
      </c>
      <c r="BK116" s="38">
        <v>888265.99297146779</v>
      </c>
      <c r="BL116" s="38">
        <v>888265.99297146779</v>
      </c>
      <c r="BM116" s="38">
        <v>888265.99297146779</v>
      </c>
      <c r="BN116" s="38">
        <v>888265.99297146779</v>
      </c>
      <c r="BO116" s="38">
        <v>888265.99297146779</v>
      </c>
      <c r="BP116" s="38">
        <v>888265.99297146779</v>
      </c>
      <c r="BQ116" s="38">
        <v>888265.99297146779</v>
      </c>
      <c r="BR116" s="38">
        <v>888265.99297146779</v>
      </c>
      <c r="BS116" s="38">
        <v>888265.99297146779</v>
      </c>
      <c r="BT116" s="38">
        <v>888265.99297146779</v>
      </c>
      <c r="BU116" s="38">
        <v>888265.99297146779</v>
      </c>
      <c r="BV116" s="38">
        <v>888265.99297146779</v>
      </c>
      <c r="BW116" s="38">
        <v>888265.99297146779</v>
      </c>
      <c r="BX116" s="38">
        <v>888265.99297146779</v>
      </c>
      <c r="BY116" s="38">
        <v>888265.99297146779</v>
      </c>
      <c r="BZ116" s="38">
        <v>888265.99297146779</v>
      </c>
      <c r="CA116" s="38">
        <v>888265.99297146779</v>
      </c>
      <c r="CB116" s="38">
        <v>888265.99297146779</v>
      </c>
      <c r="CC116" s="38">
        <v>888265.99297146779</v>
      </c>
      <c r="CD116" s="38">
        <v>888265.99297146779</v>
      </c>
      <c r="CE116" s="38">
        <v>888265.99297146779</v>
      </c>
      <c r="CF116" s="38">
        <v>888265.99297146779</v>
      </c>
      <c r="CG116" s="38">
        <v>888265.99297146779</v>
      </c>
      <c r="CH116" s="38">
        <v>888265.99297146779</v>
      </c>
      <c r="CI116" s="38">
        <v>888265.99297146779</v>
      </c>
      <c r="CJ116" s="38">
        <v>888265.99297146779</v>
      </c>
      <c r="CK116" s="38">
        <v>888265.99297146779</v>
      </c>
      <c r="CL116" s="38">
        <v>888265.99297146779</v>
      </c>
      <c r="CM116" s="38">
        <v>888265.99297146779</v>
      </c>
      <c r="CN116" s="38">
        <v>888265.99297146779</v>
      </c>
      <c r="CO116" s="38">
        <v>888265.99297146779</v>
      </c>
      <c r="CP116" s="38">
        <v>888265.99297146779</v>
      </c>
      <c r="CQ116" s="38">
        <v>888265.99297146779</v>
      </c>
      <c r="CR116" s="38">
        <v>888265.99297146779</v>
      </c>
      <c r="CS116" s="38">
        <v>888265.99297146779</v>
      </c>
      <c r="CT116" s="38">
        <v>888265.99297146779</v>
      </c>
      <c r="CU116" s="38">
        <v>888265.99297146779</v>
      </c>
      <c r="CV116" s="38">
        <v>888265.99297146779</v>
      </c>
      <c r="CW116" s="38">
        <v>888265.99297146779</v>
      </c>
      <c r="CX116" s="38">
        <v>888265.99297146779</v>
      </c>
      <c r="CY116" s="38">
        <v>888265.99297146779</v>
      </c>
      <c r="CZ116" s="38">
        <v>888265.99297146779</v>
      </c>
      <c r="DA116" s="38">
        <v>888265.99297146779</v>
      </c>
      <c r="DB116" s="38">
        <v>888265.99297146779</v>
      </c>
      <c r="DC116" s="38">
        <v>888265.99297146779</v>
      </c>
      <c r="DD116" s="38">
        <v>888265.99297146779</v>
      </c>
      <c r="DE116" s="38">
        <v>888265.99297146779</v>
      </c>
      <c r="DF116" s="38">
        <v>888265.99297146779</v>
      </c>
      <c r="DG116" s="38">
        <v>888265.99297146779</v>
      </c>
      <c r="DH116" s="38">
        <v>888265.99297146779</v>
      </c>
      <c r="DI116" s="38">
        <v>888265.99297146779</v>
      </c>
      <c r="DJ116" s="38">
        <v>888265.99297146779</v>
      </c>
      <c r="DK116" s="38">
        <v>888265.99297146779</v>
      </c>
      <c r="DL116" s="38">
        <v>888265.99297146779</v>
      </c>
      <c r="DM116" s="38">
        <v>888265.99297146779</v>
      </c>
      <c r="DN116" s="38">
        <v>888265.99297146779</v>
      </c>
      <c r="DO116" s="38">
        <v>888265.99297146779</v>
      </c>
      <c r="DP116" s="38">
        <v>888265.99297146779</v>
      </c>
      <c r="DQ116" s="38">
        <v>888265.99297146779</v>
      </c>
      <c r="DR116" s="38">
        <v>888265.99297146779</v>
      </c>
      <c r="DS116" s="38">
        <v>888265.99297146779</v>
      </c>
    </row>
    <row r="117" spans="1:123" s="36" customFormat="1" x14ac:dyDescent="0.35">
      <c r="A117" s="36" t="s">
        <v>247</v>
      </c>
      <c r="B117" s="38">
        <v>1703807.1149920002</v>
      </c>
      <c r="C117" s="38">
        <v>0</v>
      </c>
      <c r="D117" s="38">
        <v>0</v>
      </c>
      <c r="E117" s="38">
        <v>0</v>
      </c>
      <c r="F117" s="38">
        <v>0</v>
      </c>
      <c r="G117" s="38">
        <v>0</v>
      </c>
      <c r="H117" s="38">
        <v>0</v>
      </c>
      <c r="I117" s="38">
        <v>0</v>
      </c>
      <c r="J117" s="38">
        <v>0</v>
      </c>
      <c r="K117" s="38">
        <v>0</v>
      </c>
      <c r="L117" s="38">
        <v>0</v>
      </c>
      <c r="M117" s="38">
        <v>0</v>
      </c>
      <c r="N117" s="38">
        <v>0</v>
      </c>
      <c r="O117" s="38">
        <v>0</v>
      </c>
      <c r="P117" s="38">
        <v>0</v>
      </c>
      <c r="Q117" s="38">
        <v>0</v>
      </c>
      <c r="R117" s="38">
        <v>0</v>
      </c>
      <c r="S117" s="38">
        <v>0</v>
      </c>
      <c r="T117" s="38">
        <v>0</v>
      </c>
      <c r="U117" s="38">
        <v>0</v>
      </c>
      <c r="V117" s="38">
        <v>0</v>
      </c>
      <c r="W117" s="38">
        <v>0</v>
      </c>
      <c r="X117" s="38">
        <v>0</v>
      </c>
      <c r="Y117" s="38">
        <v>0</v>
      </c>
      <c r="Z117" s="38">
        <v>0</v>
      </c>
      <c r="AA117" s="38">
        <v>0</v>
      </c>
      <c r="AB117" s="38">
        <v>0</v>
      </c>
      <c r="AC117" s="38">
        <v>0</v>
      </c>
      <c r="AD117" s="38">
        <v>0</v>
      </c>
      <c r="AE117" s="38">
        <v>0</v>
      </c>
      <c r="AF117" s="38">
        <v>0</v>
      </c>
      <c r="AG117" s="38">
        <v>0</v>
      </c>
      <c r="AH117" s="38">
        <v>0</v>
      </c>
      <c r="AI117" s="38">
        <v>0</v>
      </c>
      <c r="AJ117" s="38">
        <v>0</v>
      </c>
      <c r="AK117" s="38">
        <v>0</v>
      </c>
      <c r="AL117" s="38">
        <v>0</v>
      </c>
      <c r="AM117" s="38">
        <v>0</v>
      </c>
      <c r="AN117" s="38">
        <v>0</v>
      </c>
      <c r="AO117" s="38">
        <v>0</v>
      </c>
      <c r="AP117" s="38">
        <v>0</v>
      </c>
      <c r="AQ117" s="38">
        <v>0</v>
      </c>
      <c r="AR117" s="38">
        <v>0</v>
      </c>
      <c r="AS117" s="38">
        <v>0</v>
      </c>
      <c r="AT117" s="38">
        <v>0</v>
      </c>
      <c r="AU117" s="38">
        <v>0</v>
      </c>
      <c r="AV117" s="38">
        <v>0</v>
      </c>
      <c r="AW117" s="38">
        <v>0</v>
      </c>
      <c r="AX117" s="38">
        <v>0</v>
      </c>
      <c r="AY117" s="38">
        <v>0</v>
      </c>
      <c r="AZ117" s="38">
        <v>0</v>
      </c>
      <c r="BA117" s="38">
        <v>0</v>
      </c>
      <c r="BB117" s="38">
        <v>0</v>
      </c>
      <c r="BC117" s="38">
        <v>0</v>
      </c>
      <c r="BD117" s="38">
        <v>0</v>
      </c>
      <c r="BE117" s="38">
        <v>0</v>
      </c>
      <c r="BF117" s="38">
        <v>0</v>
      </c>
      <c r="BG117" s="38">
        <v>0</v>
      </c>
      <c r="BH117" s="38">
        <v>0</v>
      </c>
      <c r="BI117" s="38">
        <v>0</v>
      </c>
      <c r="BJ117" s="38">
        <v>0</v>
      </c>
      <c r="BK117" s="38">
        <v>0</v>
      </c>
      <c r="BL117" s="38">
        <v>0</v>
      </c>
      <c r="BM117" s="38">
        <v>0</v>
      </c>
      <c r="BN117" s="38">
        <v>0</v>
      </c>
      <c r="BO117" s="38">
        <v>0</v>
      </c>
      <c r="BP117" s="38">
        <v>0</v>
      </c>
      <c r="BQ117" s="38">
        <v>0</v>
      </c>
      <c r="BR117" s="38">
        <v>0</v>
      </c>
      <c r="BS117" s="38">
        <v>0</v>
      </c>
      <c r="BT117" s="38">
        <v>0</v>
      </c>
      <c r="BU117" s="38">
        <v>0</v>
      </c>
      <c r="BV117" s="38">
        <v>0</v>
      </c>
      <c r="BW117" s="38">
        <v>0</v>
      </c>
      <c r="BX117" s="38">
        <v>0</v>
      </c>
      <c r="BY117" s="38">
        <v>0</v>
      </c>
      <c r="BZ117" s="38">
        <v>0</v>
      </c>
      <c r="CA117" s="38">
        <v>0</v>
      </c>
      <c r="CB117" s="38">
        <v>0</v>
      </c>
      <c r="CC117" s="38">
        <v>0</v>
      </c>
      <c r="CD117" s="38">
        <v>0</v>
      </c>
      <c r="CE117" s="38">
        <v>0</v>
      </c>
      <c r="CF117" s="38">
        <v>0</v>
      </c>
      <c r="CG117" s="38">
        <v>0</v>
      </c>
      <c r="CH117" s="38">
        <v>0</v>
      </c>
      <c r="CI117" s="38">
        <v>0</v>
      </c>
      <c r="CJ117" s="38">
        <v>0</v>
      </c>
      <c r="CK117" s="38">
        <v>0</v>
      </c>
      <c r="CL117" s="38">
        <v>0</v>
      </c>
      <c r="CM117" s="38">
        <v>0</v>
      </c>
      <c r="CN117" s="38">
        <v>0</v>
      </c>
      <c r="CO117" s="38">
        <v>0</v>
      </c>
      <c r="CP117" s="38">
        <v>0</v>
      </c>
      <c r="CQ117" s="38">
        <v>0</v>
      </c>
      <c r="CR117" s="38">
        <v>0</v>
      </c>
      <c r="CS117" s="38">
        <v>0</v>
      </c>
      <c r="CT117" s="38">
        <v>0</v>
      </c>
      <c r="CU117" s="38">
        <v>0</v>
      </c>
      <c r="CV117" s="38">
        <v>0</v>
      </c>
      <c r="CW117" s="38">
        <v>0</v>
      </c>
      <c r="CX117" s="38">
        <v>0</v>
      </c>
      <c r="CY117" s="38">
        <v>0</v>
      </c>
      <c r="CZ117" s="38">
        <v>0</v>
      </c>
      <c r="DA117" s="38">
        <v>0</v>
      </c>
      <c r="DB117" s="38">
        <v>0</v>
      </c>
      <c r="DC117" s="38">
        <v>0</v>
      </c>
      <c r="DD117" s="38">
        <v>0</v>
      </c>
      <c r="DE117" s="38">
        <v>0</v>
      </c>
      <c r="DF117" s="38">
        <v>0</v>
      </c>
      <c r="DG117" s="38">
        <v>0</v>
      </c>
      <c r="DH117" s="38">
        <v>0</v>
      </c>
      <c r="DI117" s="38">
        <v>0</v>
      </c>
      <c r="DJ117" s="38">
        <v>0</v>
      </c>
      <c r="DK117" s="38">
        <v>0</v>
      </c>
      <c r="DL117" s="38">
        <v>0</v>
      </c>
      <c r="DM117" s="38">
        <v>0</v>
      </c>
      <c r="DN117" s="38">
        <v>0</v>
      </c>
      <c r="DO117" s="38">
        <v>0</v>
      </c>
      <c r="DP117" s="38">
        <v>0</v>
      </c>
      <c r="DQ117" s="38">
        <v>0</v>
      </c>
      <c r="DR117" s="38">
        <v>0</v>
      </c>
      <c r="DS117" s="38">
        <v>0</v>
      </c>
    </row>
    <row r="118" spans="1:123" s="36" customFormat="1" x14ac:dyDescent="0.35">
      <c r="A118" s="36" t="s">
        <v>248</v>
      </c>
      <c r="B118" s="38">
        <v>0</v>
      </c>
      <c r="C118" s="38">
        <v>0</v>
      </c>
      <c r="D118" s="38">
        <v>-3544.7704492500029</v>
      </c>
      <c r="E118" s="38">
        <v>0</v>
      </c>
      <c r="F118" s="38">
        <v>0</v>
      </c>
      <c r="G118" s="38">
        <v>0</v>
      </c>
      <c r="H118" s="38">
        <v>0</v>
      </c>
      <c r="I118" s="38">
        <v>0</v>
      </c>
      <c r="J118" s="38">
        <v>0</v>
      </c>
      <c r="K118" s="38">
        <v>0</v>
      </c>
      <c r="L118" s="38">
        <v>0</v>
      </c>
      <c r="M118" s="38">
        <v>0</v>
      </c>
      <c r="N118" s="38">
        <v>0</v>
      </c>
      <c r="O118" s="38">
        <v>0</v>
      </c>
      <c r="P118" s="38">
        <v>0</v>
      </c>
      <c r="Q118" s="38">
        <v>0</v>
      </c>
      <c r="R118" s="38">
        <v>0</v>
      </c>
      <c r="S118" s="38">
        <v>0</v>
      </c>
      <c r="T118" s="38">
        <v>0</v>
      </c>
      <c r="U118" s="38">
        <v>0</v>
      </c>
      <c r="V118" s="38">
        <v>0</v>
      </c>
      <c r="W118" s="38">
        <v>0</v>
      </c>
      <c r="X118" s="38">
        <v>0</v>
      </c>
      <c r="Y118" s="38">
        <v>0</v>
      </c>
      <c r="Z118" s="38">
        <v>0</v>
      </c>
      <c r="AA118" s="38">
        <v>0</v>
      </c>
      <c r="AB118" s="38">
        <v>0</v>
      </c>
      <c r="AC118" s="38">
        <v>0</v>
      </c>
      <c r="AD118" s="38">
        <v>0</v>
      </c>
      <c r="AE118" s="38">
        <v>0</v>
      </c>
      <c r="AF118" s="38">
        <v>0</v>
      </c>
      <c r="AG118" s="38">
        <v>0</v>
      </c>
      <c r="AH118" s="38">
        <v>0</v>
      </c>
      <c r="AI118" s="38">
        <v>0</v>
      </c>
      <c r="AJ118" s="38">
        <v>0</v>
      </c>
      <c r="AK118" s="38">
        <v>0</v>
      </c>
      <c r="AL118" s="38">
        <v>0</v>
      </c>
      <c r="AM118" s="38">
        <v>0</v>
      </c>
      <c r="AN118" s="38">
        <v>0</v>
      </c>
      <c r="AO118" s="38">
        <v>0</v>
      </c>
      <c r="AP118" s="38">
        <v>0</v>
      </c>
      <c r="AQ118" s="38">
        <v>0</v>
      </c>
      <c r="AR118" s="38">
        <v>0</v>
      </c>
      <c r="AS118" s="38">
        <v>0</v>
      </c>
      <c r="AT118" s="38">
        <v>0</v>
      </c>
      <c r="AU118" s="38">
        <v>0</v>
      </c>
      <c r="AV118" s="38">
        <v>0</v>
      </c>
      <c r="AW118" s="38">
        <v>0</v>
      </c>
      <c r="AX118" s="38">
        <v>0</v>
      </c>
      <c r="AY118" s="38">
        <v>0</v>
      </c>
      <c r="AZ118" s="38">
        <v>0</v>
      </c>
      <c r="BA118" s="38">
        <v>0</v>
      </c>
      <c r="BB118" s="38">
        <v>0</v>
      </c>
      <c r="BC118" s="38">
        <v>0</v>
      </c>
      <c r="BD118" s="38">
        <v>0</v>
      </c>
      <c r="BE118" s="38">
        <v>0</v>
      </c>
      <c r="BF118" s="38">
        <v>0</v>
      </c>
      <c r="BG118" s="38">
        <v>0</v>
      </c>
      <c r="BH118" s="38">
        <v>0</v>
      </c>
      <c r="BI118" s="38">
        <v>0</v>
      </c>
      <c r="BJ118" s="38">
        <v>0</v>
      </c>
      <c r="BK118" s="38">
        <v>0</v>
      </c>
      <c r="BL118" s="38">
        <v>0</v>
      </c>
      <c r="BM118" s="38">
        <v>0</v>
      </c>
      <c r="BN118" s="38">
        <v>0</v>
      </c>
      <c r="BO118" s="38">
        <v>0</v>
      </c>
      <c r="BP118" s="38">
        <v>0</v>
      </c>
      <c r="BQ118" s="38">
        <v>0</v>
      </c>
      <c r="BR118" s="38">
        <v>0</v>
      </c>
      <c r="BS118" s="38">
        <v>0</v>
      </c>
      <c r="BT118" s="38">
        <v>0</v>
      </c>
      <c r="BU118" s="38">
        <v>0</v>
      </c>
      <c r="BV118" s="38">
        <v>0</v>
      </c>
      <c r="BW118" s="38">
        <v>0</v>
      </c>
      <c r="BX118" s="38">
        <v>0</v>
      </c>
      <c r="BY118" s="38">
        <v>0</v>
      </c>
      <c r="BZ118" s="38">
        <v>0</v>
      </c>
      <c r="CA118" s="38">
        <v>0</v>
      </c>
      <c r="CB118" s="38">
        <v>0</v>
      </c>
      <c r="CC118" s="38">
        <v>0</v>
      </c>
      <c r="CD118" s="38">
        <v>0</v>
      </c>
      <c r="CE118" s="38">
        <v>0</v>
      </c>
      <c r="CF118" s="38">
        <v>0</v>
      </c>
      <c r="CG118" s="38">
        <v>0</v>
      </c>
      <c r="CH118" s="38">
        <v>0</v>
      </c>
      <c r="CI118" s="38">
        <v>0</v>
      </c>
      <c r="CJ118" s="38">
        <v>0</v>
      </c>
      <c r="CK118" s="38">
        <v>0</v>
      </c>
      <c r="CL118" s="38">
        <v>0</v>
      </c>
      <c r="CM118" s="38">
        <v>0</v>
      </c>
      <c r="CN118" s="38">
        <v>0</v>
      </c>
      <c r="CO118" s="38">
        <v>0</v>
      </c>
      <c r="CP118" s="38">
        <v>0</v>
      </c>
      <c r="CQ118" s="38">
        <v>0</v>
      </c>
      <c r="CR118" s="38">
        <v>0</v>
      </c>
      <c r="CS118" s="38">
        <v>0</v>
      </c>
      <c r="CT118" s="38">
        <v>0</v>
      </c>
      <c r="CU118" s="38">
        <v>0</v>
      </c>
      <c r="CV118" s="38">
        <v>0</v>
      </c>
      <c r="CW118" s="38">
        <v>0</v>
      </c>
      <c r="CX118" s="38">
        <v>0</v>
      </c>
      <c r="CY118" s="38">
        <v>0</v>
      </c>
      <c r="CZ118" s="38">
        <v>0</v>
      </c>
      <c r="DA118" s="38">
        <v>0</v>
      </c>
      <c r="DB118" s="38">
        <v>0</v>
      </c>
      <c r="DC118" s="38">
        <v>0</v>
      </c>
      <c r="DD118" s="38">
        <v>0</v>
      </c>
      <c r="DE118" s="38">
        <v>0</v>
      </c>
      <c r="DF118" s="38">
        <v>0</v>
      </c>
      <c r="DG118" s="38">
        <v>0</v>
      </c>
      <c r="DH118" s="38">
        <v>0</v>
      </c>
      <c r="DI118" s="38">
        <v>0</v>
      </c>
      <c r="DJ118" s="38">
        <v>0</v>
      </c>
      <c r="DK118" s="38">
        <v>0</v>
      </c>
      <c r="DL118" s="38">
        <v>0</v>
      </c>
      <c r="DM118" s="38">
        <v>0</v>
      </c>
      <c r="DN118" s="38">
        <v>0</v>
      </c>
      <c r="DO118" s="38">
        <v>0</v>
      </c>
      <c r="DP118" s="38">
        <v>0</v>
      </c>
      <c r="DQ118" s="38">
        <v>0</v>
      </c>
      <c r="DR118" s="38">
        <v>0</v>
      </c>
      <c r="DS118" s="38">
        <v>0</v>
      </c>
    </row>
    <row r="119" spans="1:123" s="36" customFormat="1" x14ac:dyDescent="0.35">
      <c r="A119" s="36" t="s">
        <v>249</v>
      </c>
      <c r="B119" s="38">
        <v>0</v>
      </c>
      <c r="C119" s="38">
        <v>0</v>
      </c>
      <c r="D119" s="38">
        <v>-2999.7785602475033</v>
      </c>
      <c r="E119" s="38">
        <v>-2999.7785602475033</v>
      </c>
      <c r="F119" s="38">
        <v>-2999.7785602475033</v>
      </c>
      <c r="G119" s="38">
        <v>-2999.7785602475033</v>
      </c>
      <c r="H119" s="38">
        <v>-595.39760200395051</v>
      </c>
      <c r="I119" s="38">
        <v>-56562.772190375246</v>
      </c>
      <c r="J119" s="38">
        <v>-56562.772190375246</v>
      </c>
      <c r="K119" s="38">
        <v>-56562.772190375246</v>
      </c>
      <c r="L119" s="38">
        <v>-22667.100272184503</v>
      </c>
      <c r="M119" s="38">
        <v>-22667.100272184503</v>
      </c>
      <c r="N119" s="38">
        <v>-22667.100272184503</v>
      </c>
      <c r="O119" s="38">
        <v>-22667.100272184503</v>
      </c>
      <c r="P119" s="38">
        <v>-2000.7604928367427</v>
      </c>
      <c r="Q119" s="38">
        <v>-2000.7604928367427</v>
      </c>
      <c r="R119" s="38">
        <v>-2000.7604928367427</v>
      </c>
      <c r="S119" s="38">
        <v>-2000.7604928367427</v>
      </c>
      <c r="T119" s="38">
        <v>-1185.9374732605124</v>
      </c>
      <c r="U119" s="38">
        <v>-1185.9374732605124</v>
      </c>
      <c r="V119" s="38">
        <v>-1185.9374732605124</v>
      </c>
      <c r="W119" s="38">
        <v>-1185.9374732605124</v>
      </c>
      <c r="X119" s="38">
        <v>14545.80226800025</v>
      </c>
      <c r="Y119" s="38">
        <v>14545.80226800025</v>
      </c>
      <c r="Z119" s="38">
        <v>14545.80226800025</v>
      </c>
      <c r="AA119" s="38">
        <v>14545.80226800025</v>
      </c>
      <c r="AB119" s="38">
        <v>30294.164398860368</v>
      </c>
      <c r="AC119" s="38">
        <v>30294.164398860368</v>
      </c>
      <c r="AD119" s="38">
        <v>30294.164398860368</v>
      </c>
      <c r="AE119" s="38">
        <v>30294.164398860368</v>
      </c>
      <c r="AF119" s="38">
        <v>31158.861105818833</v>
      </c>
      <c r="AG119" s="38">
        <v>31158.861105818833</v>
      </c>
      <c r="AH119" s="38">
        <v>31158.861105818833</v>
      </c>
      <c r="AI119" s="38">
        <v>31158.861105818833</v>
      </c>
      <c r="AJ119" s="38">
        <v>32040.851746916458</v>
      </c>
      <c r="AK119" s="38">
        <v>32040.851746916458</v>
      </c>
      <c r="AL119" s="38">
        <v>32040.851746916458</v>
      </c>
      <c r="AM119" s="38">
        <v>32040.851746916458</v>
      </c>
      <c r="AN119" s="38">
        <v>32940.482200836035</v>
      </c>
      <c r="AO119" s="38">
        <v>32940.482200836035</v>
      </c>
      <c r="AP119" s="38">
        <v>32940.482200836035</v>
      </c>
      <c r="AQ119" s="38">
        <v>32940.482200836035</v>
      </c>
      <c r="AR119" s="38">
        <v>33858.105263834004</v>
      </c>
      <c r="AS119" s="38">
        <v>33858.105263834004</v>
      </c>
      <c r="AT119" s="38">
        <v>33858.105263834004</v>
      </c>
      <c r="AU119" s="38">
        <v>33858.105263834004</v>
      </c>
      <c r="AV119" s="38">
        <v>34794.080788091931</v>
      </c>
      <c r="AW119" s="38">
        <v>34794.080788091931</v>
      </c>
      <c r="AX119" s="38">
        <v>34794.080788091931</v>
      </c>
      <c r="AY119" s="38">
        <v>34794.080788091931</v>
      </c>
      <c r="AZ119" s="38">
        <v>35748.775822835029</v>
      </c>
      <c r="BA119" s="38">
        <v>35748.775822835029</v>
      </c>
      <c r="BB119" s="38">
        <v>35748.775822835029</v>
      </c>
      <c r="BC119" s="38">
        <v>35748.775822835029</v>
      </c>
      <c r="BD119" s="38">
        <v>36722.56475827298</v>
      </c>
      <c r="BE119" s="38">
        <v>36722.56475827298</v>
      </c>
      <c r="BF119" s="38">
        <v>36722.56475827298</v>
      </c>
      <c r="BG119" s="38">
        <v>36722.56475827298</v>
      </c>
      <c r="BH119" s="38">
        <v>37715.829472419689</v>
      </c>
      <c r="BI119" s="38">
        <v>37715.829472419689</v>
      </c>
      <c r="BJ119" s="38">
        <v>37715.829472419689</v>
      </c>
      <c r="BK119" s="38">
        <v>37715.829472419689</v>
      </c>
      <c r="BL119" s="38">
        <v>38728.959480849342</v>
      </c>
      <c r="BM119" s="38">
        <v>38728.959480849342</v>
      </c>
      <c r="BN119" s="38">
        <v>38728.959480849342</v>
      </c>
      <c r="BO119" s="38">
        <v>38728.959480849342</v>
      </c>
      <c r="BP119" s="38">
        <v>39762.352089447581</v>
      </c>
      <c r="BQ119" s="38">
        <v>39762.352089447581</v>
      </c>
      <c r="BR119" s="38">
        <v>39762.352089447581</v>
      </c>
      <c r="BS119" s="38">
        <v>39762.352089447581</v>
      </c>
      <c r="BT119" s="38">
        <v>40816.412550217763</v>
      </c>
      <c r="BU119" s="38">
        <v>40816.412550217763</v>
      </c>
      <c r="BV119" s="38">
        <v>40816.412550217763</v>
      </c>
      <c r="BW119" s="38">
        <v>40816.412550217763</v>
      </c>
      <c r="BX119" s="38">
        <v>41891.554220203376</v>
      </c>
      <c r="BY119" s="38">
        <v>41891.554220203376</v>
      </c>
      <c r="BZ119" s="38">
        <v>41891.554220203376</v>
      </c>
      <c r="CA119" s="38">
        <v>41891.554220203376</v>
      </c>
      <c r="CB119" s="38">
        <v>42988.198723588699</v>
      </c>
      <c r="CC119" s="38">
        <v>42988.198723588699</v>
      </c>
      <c r="CD119" s="38">
        <v>42988.198723588699</v>
      </c>
      <c r="CE119" s="38">
        <v>42988.198723588699</v>
      </c>
      <c r="CF119" s="38">
        <v>44106.776117041736</v>
      </c>
      <c r="CG119" s="38">
        <v>44106.776117041736</v>
      </c>
      <c r="CH119" s="38">
        <v>44106.776117041736</v>
      </c>
      <c r="CI119" s="38">
        <v>44106.776117041736</v>
      </c>
      <c r="CJ119" s="38">
        <v>45247.725058363802</v>
      </c>
      <c r="CK119" s="38">
        <v>45247.725058363802</v>
      </c>
      <c r="CL119" s="38">
        <v>45247.725058363802</v>
      </c>
      <c r="CM119" s="38">
        <v>45247.725058363802</v>
      </c>
      <c r="CN119" s="38">
        <v>46411.492978512331</v>
      </c>
      <c r="CO119" s="38">
        <v>46411.492978512331</v>
      </c>
      <c r="CP119" s="38">
        <v>46411.492978512331</v>
      </c>
      <c r="CQ119" s="38">
        <v>46411.492978512331</v>
      </c>
      <c r="CR119" s="38">
        <v>47598.536257063832</v>
      </c>
      <c r="CS119" s="38">
        <v>47598.536257063832</v>
      </c>
      <c r="CT119" s="38">
        <v>47598.536257063832</v>
      </c>
      <c r="CU119" s="38">
        <v>47598.536257063832</v>
      </c>
      <c r="CV119" s="38">
        <v>48809.320401186364</v>
      </c>
      <c r="CW119" s="38">
        <v>48809.320401186364</v>
      </c>
      <c r="CX119" s="38">
        <v>48809.320401186364</v>
      </c>
      <c r="CY119" s="38">
        <v>48809.320401186364</v>
      </c>
      <c r="CZ119" s="38">
        <v>0</v>
      </c>
      <c r="DA119" s="38">
        <v>0</v>
      </c>
      <c r="DB119" s="38">
        <v>0</v>
      </c>
      <c r="DC119" s="38">
        <v>0</v>
      </c>
      <c r="DD119" s="38">
        <v>0</v>
      </c>
      <c r="DE119" s="38">
        <v>0</v>
      </c>
      <c r="DF119" s="38">
        <v>0</v>
      </c>
      <c r="DG119" s="38">
        <v>0</v>
      </c>
      <c r="DH119" s="38">
        <v>0</v>
      </c>
      <c r="DI119" s="38">
        <v>0</v>
      </c>
      <c r="DJ119" s="38">
        <v>0</v>
      </c>
      <c r="DK119" s="38">
        <v>0</v>
      </c>
      <c r="DL119" s="38">
        <v>0</v>
      </c>
      <c r="DM119" s="38">
        <v>0</v>
      </c>
      <c r="DN119" s="38">
        <v>0</v>
      </c>
      <c r="DO119" s="38">
        <v>0</v>
      </c>
      <c r="DP119" s="38">
        <v>0</v>
      </c>
      <c r="DQ119" s="38">
        <v>0</v>
      </c>
      <c r="DR119" s="38">
        <v>0</v>
      </c>
      <c r="DS119" s="38">
        <v>0</v>
      </c>
    </row>
    <row r="120" spans="1:123" s="36" customFormat="1" x14ac:dyDescent="0.35">
      <c r="A120" s="36" t="s">
        <v>250</v>
      </c>
      <c r="B120" s="38">
        <v>0</v>
      </c>
      <c r="C120" s="38">
        <v>0</v>
      </c>
      <c r="D120" s="38">
        <v>0</v>
      </c>
      <c r="E120" s="38">
        <v>0</v>
      </c>
      <c r="F120" s="38">
        <v>0</v>
      </c>
      <c r="G120" s="38">
        <v>0</v>
      </c>
      <c r="H120" s="38">
        <v>0</v>
      </c>
      <c r="I120" s="38">
        <v>0</v>
      </c>
      <c r="J120" s="38">
        <v>0</v>
      </c>
      <c r="K120" s="38">
        <v>0</v>
      </c>
      <c r="L120" s="38">
        <v>0</v>
      </c>
      <c r="M120" s="38">
        <v>0</v>
      </c>
      <c r="N120" s="38">
        <v>0</v>
      </c>
      <c r="O120" s="38">
        <v>0</v>
      </c>
      <c r="P120" s="38">
        <v>0</v>
      </c>
      <c r="Q120" s="38">
        <v>0</v>
      </c>
      <c r="R120" s="38">
        <v>0</v>
      </c>
      <c r="S120" s="38">
        <v>0</v>
      </c>
      <c r="T120" s="38">
        <v>0</v>
      </c>
      <c r="U120" s="38">
        <v>0</v>
      </c>
      <c r="V120" s="38">
        <v>0</v>
      </c>
      <c r="W120" s="38">
        <v>0</v>
      </c>
      <c r="X120" s="38">
        <v>0</v>
      </c>
      <c r="Y120" s="38">
        <v>0</v>
      </c>
      <c r="Z120" s="38">
        <v>0</v>
      </c>
      <c r="AA120" s="38">
        <v>0</v>
      </c>
      <c r="AB120" s="38">
        <v>0</v>
      </c>
      <c r="AC120" s="38">
        <v>0</v>
      </c>
      <c r="AD120" s="38">
        <v>0</v>
      </c>
      <c r="AE120" s="38">
        <v>0</v>
      </c>
      <c r="AF120" s="38">
        <v>0</v>
      </c>
      <c r="AG120" s="38">
        <v>0</v>
      </c>
      <c r="AH120" s="38">
        <v>0</v>
      </c>
      <c r="AI120" s="38">
        <v>0</v>
      </c>
      <c r="AJ120" s="38">
        <v>0</v>
      </c>
      <c r="AK120" s="38">
        <v>0</v>
      </c>
      <c r="AL120" s="38">
        <v>0</v>
      </c>
      <c r="AM120" s="38">
        <v>0</v>
      </c>
      <c r="AN120" s="38">
        <v>0</v>
      </c>
      <c r="AO120" s="38">
        <v>0</v>
      </c>
      <c r="AP120" s="38">
        <v>0</v>
      </c>
      <c r="AQ120" s="38">
        <v>0</v>
      </c>
      <c r="AR120" s="38">
        <v>0</v>
      </c>
      <c r="AS120" s="38">
        <v>0</v>
      </c>
      <c r="AT120" s="38">
        <v>0</v>
      </c>
      <c r="AU120" s="38">
        <v>0</v>
      </c>
      <c r="AV120" s="38">
        <v>0</v>
      </c>
      <c r="AW120" s="38">
        <v>0</v>
      </c>
      <c r="AX120" s="38">
        <v>0</v>
      </c>
      <c r="AY120" s="38">
        <v>0</v>
      </c>
      <c r="AZ120" s="38">
        <v>0</v>
      </c>
      <c r="BA120" s="38">
        <v>0</v>
      </c>
      <c r="BB120" s="38">
        <v>0</v>
      </c>
      <c r="BC120" s="38">
        <v>0</v>
      </c>
      <c r="BD120" s="38">
        <v>0</v>
      </c>
      <c r="BE120" s="38">
        <v>0</v>
      </c>
      <c r="BF120" s="38">
        <v>0</v>
      </c>
      <c r="BG120" s="38">
        <v>0</v>
      </c>
      <c r="BH120" s="38">
        <v>0</v>
      </c>
      <c r="BI120" s="38">
        <v>0</v>
      </c>
      <c r="BJ120" s="38">
        <v>0</v>
      </c>
      <c r="BK120" s="38">
        <v>0</v>
      </c>
      <c r="BL120" s="38">
        <v>0</v>
      </c>
      <c r="BM120" s="38">
        <v>0</v>
      </c>
      <c r="BN120" s="38">
        <v>0</v>
      </c>
      <c r="BO120" s="38">
        <v>0</v>
      </c>
      <c r="BP120" s="38">
        <v>0</v>
      </c>
      <c r="BQ120" s="38">
        <v>0</v>
      </c>
      <c r="BR120" s="38">
        <v>0</v>
      </c>
      <c r="BS120" s="38">
        <v>0</v>
      </c>
      <c r="BT120" s="38">
        <v>0</v>
      </c>
      <c r="BU120" s="38">
        <v>0</v>
      </c>
      <c r="BV120" s="38">
        <v>0</v>
      </c>
      <c r="BW120" s="38">
        <v>0</v>
      </c>
      <c r="BX120" s="38">
        <v>0</v>
      </c>
      <c r="BY120" s="38">
        <v>0</v>
      </c>
      <c r="BZ120" s="38">
        <v>0</v>
      </c>
      <c r="CA120" s="38">
        <v>0</v>
      </c>
      <c r="CB120" s="38">
        <v>0</v>
      </c>
      <c r="CC120" s="38">
        <v>0</v>
      </c>
      <c r="CD120" s="38">
        <v>0</v>
      </c>
      <c r="CE120" s="38">
        <v>0</v>
      </c>
      <c r="CF120" s="38">
        <v>0</v>
      </c>
      <c r="CG120" s="38">
        <v>0</v>
      </c>
      <c r="CH120" s="38">
        <v>0</v>
      </c>
      <c r="CI120" s="38">
        <v>0</v>
      </c>
      <c r="CJ120" s="38">
        <v>0</v>
      </c>
      <c r="CK120" s="38">
        <v>0</v>
      </c>
      <c r="CL120" s="38">
        <v>0</v>
      </c>
      <c r="CM120" s="38">
        <v>0</v>
      </c>
      <c r="CN120" s="38">
        <v>0</v>
      </c>
      <c r="CO120" s="38">
        <v>0</v>
      </c>
      <c r="CP120" s="38">
        <v>0</v>
      </c>
      <c r="CQ120" s="38">
        <v>0</v>
      </c>
      <c r="CR120" s="38">
        <v>0</v>
      </c>
      <c r="CS120" s="38">
        <v>0</v>
      </c>
      <c r="CT120" s="38">
        <v>0</v>
      </c>
      <c r="CU120" s="38">
        <v>0</v>
      </c>
      <c r="CV120" s="38">
        <v>0</v>
      </c>
      <c r="CW120" s="38">
        <v>0</v>
      </c>
      <c r="CX120" s="38">
        <v>0</v>
      </c>
      <c r="CY120" s="38">
        <v>0</v>
      </c>
      <c r="CZ120" s="38">
        <v>0</v>
      </c>
      <c r="DA120" s="38">
        <v>0</v>
      </c>
      <c r="DB120" s="38">
        <v>0</v>
      </c>
      <c r="DC120" s="38">
        <v>0</v>
      </c>
      <c r="DD120" s="38">
        <v>0</v>
      </c>
      <c r="DE120" s="38">
        <v>0</v>
      </c>
      <c r="DF120" s="38">
        <v>0</v>
      </c>
      <c r="DG120" s="38">
        <v>0</v>
      </c>
      <c r="DH120" s="38">
        <v>0</v>
      </c>
      <c r="DI120" s="38">
        <v>0</v>
      </c>
      <c r="DJ120" s="38">
        <v>0</v>
      </c>
      <c r="DK120" s="38">
        <v>0</v>
      </c>
      <c r="DL120" s="38">
        <v>0</v>
      </c>
      <c r="DM120" s="38">
        <v>0</v>
      </c>
      <c r="DN120" s="38">
        <v>0</v>
      </c>
      <c r="DO120" s="38">
        <v>0</v>
      </c>
      <c r="DP120" s="38">
        <v>0</v>
      </c>
      <c r="DQ120" s="38">
        <v>0</v>
      </c>
      <c r="DR120" s="38">
        <v>0</v>
      </c>
      <c r="DS120" s="38">
        <v>0</v>
      </c>
    </row>
    <row r="121" spans="1:123" s="36" customFormat="1" x14ac:dyDescent="0.35">
      <c r="A121" s="36" t="s">
        <v>251</v>
      </c>
      <c r="B121" s="38">
        <v>0</v>
      </c>
      <c r="C121" s="38">
        <v>0</v>
      </c>
      <c r="D121" s="38">
        <v>-21685.66271457999</v>
      </c>
      <c r="E121" s="38">
        <v>-21685.66271457999</v>
      </c>
      <c r="F121" s="38">
        <v>-21685.66271457999</v>
      </c>
      <c r="G121" s="38">
        <v>-21685.66271457999</v>
      </c>
      <c r="H121" s="38">
        <v>-22493.900535684999</v>
      </c>
      <c r="I121" s="38">
        <v>-22493.900535684999</v>
      </c>
      <c r="J121" s="38">
        <v>-22493.900535684999</v>
      </c>
      <c r="K121" s="38">
        <v>-22493.900535684999</v>
      </c>
      <c r="L121" s="38">
        <v>-23318.303113212103</v>
      </c>
      <c r="M121" s="38">
        <v>-23318.303113212103</v>
      </c>
      <c r="N121" s="38">
        <v>-23318.303113212103</v>
      </c>
      <c r="O121" s="38">
        <v>-23318.303113212103</v>
      </c>
      <c r="P121" s="38">
        <v>-24159.193742289746</v>
      </c>
      <c r="Q121" s="38">
        <v>-24159.193742289746</v>
      </c>
      <c r="R121" s="38">
        <v>-24159.193742289746</v>
      </c>
      <c r="S121" s="38">
        <v>-24159.193742289746</v>
      </c>
      <c r="T121" s="38">
        <v>-25016.90218394894</v>
      </c>
      <c r="U121" s="38">
        <v>-25016.90218394894</v>
      </c>
      <c r="V121" s="38">
        <v>-25016.90218394894</v>
      </c>
      <c r="W121" s="38">
        <v>-25016.90218394894</v>
      </c>
      <c r="X121" s="38">
        <v>-29446.42252929325</v>
      </c>
      <c r="Y121" s="38">
        <v>-29446.42252929325</v>
      </c>
      <c r="Z121" s="38">
        <v>-29446.42252929325</v>
      </c>
      <c r="AA121" s="38">
        <v>-29446.42252929325</v>
      </c>
      <c r="AB121" s="38">
        <v>-30294.164398860368</v>
      </c>
      <c r="AC121" s="38">
        <v>-30294.164398860368</v>
      </c>
      <c r="AD121" s="38">
        <v>-30294.164398860368</v>
      </c>
      <c r="AE121" s="38">
        <v>-30294.164398860368</v>
      </c>
      <c r="AF121" s="38">
        <v>-31158.861105818833</v>
      </c>
      <c r="AG121" s="38">
        <v>-31158.861105818833</v>
      </c>
      <c r="AH121" s="38">
        <v>-31158.861105818833</v>
      </c>
      <c r="AI121" s="38">
        <v>-31158.861105818833</v>
      </c>
      <c r="AJ121" s="38">
        <v>-32040.851746916458</v>
      </c>
      <c r="AK121" s="38">
        <v>-32040.851746916458</v>
      </c>
      <c r="AL121" s="38">
        <v>-32040.851746916458</v>
      </c>
      <c r="AM121" s="38">
        <v>-32040.851746916458</v>
      </c>
      <c r="AN121" s="38">
        <v>-32940.482200836035</v>
      </c>
      <c r="AO121" s="38">
        <v>-32940.482200836035</v>
      </c>
      <c r="AP121" s="38">
        <v>-32940.482200836035</v>
      </c>
      <c r="AQ121" s="38">
        <v>-32940.482200836035</v>
      </c>
      <c r="AR121" s="38">
        <v>-33858.105263834004</v>
      </c>
      <c r="AS121" s="38">
        <v>-33858.105263834004</v>
      </c>
      <c r="AT121" s="38">
        <v>-33858.105263834004</v>
      </c>
      <c r="AU121" s="38">
        <v>-33858.105263834004</v>
      </c>
      <c r="AV121" s="38">
        <v>-34794.080788091931</v>
      </c>
      <c r="AW121" s="38">
        <v>-34794.080788091931</v>
      </c>
      <c r="AX121" s="38">
        <v>-34794.080788091931</v>
      </c>
      <c r="AY121" s="38">
        <v>-34794.080788091931</v>
      </c>
      <c r="AZ121" s="38">
        <v>-35748.775822835029</v>
      </c>
      <c r="BA121" s="38">
        <v>-35748.775822835029</v>
      </c>
      <c r="BB121" s="38">
        <v>-35748.775822835029</v>
      </c>
      <c r="BC121" s="38">
        <v>-35748.775822835029</v>
      </c>
      <c r="BD121" s="38">
        <v>-36722.56475827298</v>
      </c>
      <c r="BE121" s="38">
        <v>-36722.56475827298</v>
      </c>
      <c r="BF121" s="38">
        <v>-36722.56475827298</v>
      </c>
      <c r="BG121" s="38">
        <v>-36722.56475827298</v>
      </c>
      <c r="BH121" s="38">
        <v>-37715.829472419689</v>
      </c>
      <c r="BI121" s="38">
        <v>-37715.829472419689</v>
      </c>
      <c r="BJ121" s="38">
        <v>-37715.829472419689</v>
      </c>
      <c r="BK121" s="38">
        <v>-37715.829472419689</v>
      </c>
      <c r="BL121" s="38">
        <v>-38728.959480849342</v>
      </c>
      <c r="BM121" s="38">
        <v>-38728.959480849342</v>
      </c>
      <c r="BN121" s="38">
        <v>-38728.959480849342</v>
      </c>
      <c r="BO121" s="38">
        <v>-38728.959480849342</v>
      </c>
      <c r="BP121" s="38">
        <v>-39762.352089447581</v>
      </c>
      <c r="BQ121" s="38">
        <v>-39762.352089447581</v>
      </c>
      <c r="BR121" s="38">
        <v>-39762.352089447581</v>
      </c>
      <c r="BS121" s="38">
        <v>-39762.352089447581</v>
      </c>
      <c r="BT121" s="38">
        <v>-40816.412550217763</v>
      </c>
      <c r="BU121" s="38">
        <v>-40816.412550217763</v>
      </c>
      <c r="BV121" s="38">
        <v>-40816.412550217763</v>
      </c>
      <c r="BW121" s="38">
        <v>-40816.412550217763</v>
      </c>
      <c r="BX121" s="38">
        <v>-41891.554220203376</v>
      </c>
      <c r="BY121" s="38">
        <v>-41891.554220203376</v>
      </c>
      <c r="BZ121" s="38">
        <v>-41891.554220203376</v>
      </c>
      <c r="CA121" s="38">
        <v>-41891.554220203376</v>
      </c>
      <c r="CB121" s="38">
        <v>-42988.198723588699</v>
      </c>
      <c r="CC121" s="38">
        <v>-42988.198723588699</v>
      </c>
      <c r="CD121" s="38">
        <v>-42988.198723588699</v>
      </c>
      <c r="CE121" s="38">
        <v>-42988.198723588699</v>
      </c>
      <c r="CF121" s="38">
        <v>-44106.776117041736</v>
      </c>
      <c r="CG121" s="38">
        <v>-44106.776117041736</v>
      </c>
      <c r="CH121" s="38">
        <v>-44106.776117041736</v>
      </c>
      <c r="CI121" s="38">
        <v>-44106.776117041736</v>
      </c>
      <c r="CJ121" s="38">
        <v>-45247.725058363802</v>
      </c>
      <c r="CK121" s="38">
        <v>-45247.725058363802</v>
      </c>
      <c r="CL121" s="38">
        <v>-45247.725058363802</v>
      </c>
      <c r="CM121" s="38">
        <v>-45247.725058363802</v>
      </c>
      <c r="CN121" s="38">
        <v>-46411.492978512331</v>
      </c>
      <c r="CO121" s="38">
        <v>-46411.492978512331</v>
      </c>
      <c r="CP121" s="38">
        <v>-46411.492978512331</v>
      </c>
      <c r="CQ121" s="38">
        <v>-46411.492978512331</v>
      </c>
      <c r="CR121" s="38">
        <v>-47598.536257063832</v>
      </c>
      <c r="CS121" s="38">
        <v>-47598.536257063832</v>
      </c>
      <c r="CT121" s="38">
        <v>-47598.536257063832</v>
      </c>
      <c r="CU121" s="38">
        <v>-47598.536257063832</v>
      </c>
      <c r="CV121" s="38">
        <v>-48809.320401186364</v>
      </c>
      <c r="CW121" s="38">
        <v>-48809.320401186364</v>
      </c>
      <c r="CX121" s="38">
        <v>-48809.320401186364</v>
      </c>
      <c r="CY121" s="38">
        <v>-48809.320401186364</v>
      </c>
      <c r="CZ121" s="38">
        <v>0</v>
      </c>
      <c r="DA121" s="38">
        <v>0</v>
      </c>
      <c r="DB121" s="38">
        <v>0</v>
      </c>
      <c r="DC121" s="38">
        <v>0</v>
      </c>
      <c r="DD121" s="38">
        <v>0</v>
      </c>
      <c r="DE121" s="38">
        <v>0</v>
      </c>
      <c r="DF121" s="38">
        <v>0</v>
      </c>
      <c r="DG121" s="38">
        <v>0</v>
      </c>
      <c r="DH121" s="38">
        <v>0</v>
      </c>
      <c r="DI121" s="38">
        <v>0</v>
      </c>
      <c r="DJ121" s="38">
        <v>0</v>
      </c>
      <c r="DK121" s="38">
        <v>0</v>
      </c>
      <c r="DL121" s="38">
        <v>0</v>
      </c>
      <c r="DM121" s="38">
        <v>0</v>
      </c>
      <c r="DN121" s="38">
        <v>0</v>
      </c>
      <c r="DO121" s="38">
        <v>0</v>
      </c>
      <c r="DP121" s="38">
        <v>0</v>
      </c>
      <c r="DQ121" s="38">
        <v>0</v>
      </c>
      <c r="DR121" s="38">
        <v>0</v>
      </c>
      <c r="DS121" s="38">
        <v>0</v>
      </c>
    </row>
    <row r="122" spans="1:123" s="37" customFormat="1" x14ac:dyDescent="0.35">
      <c r="A122" s="37" t="s">
        <v>252</v>
      </c>
      <c r="B122" s="39">
        <v>1703807.1149920002</v>
      </c>
      <c r="C122" s="39">
        <v>1703807.1149920002</v>
      </c>
      <c r="D122" s="39">
        <v>1675576.9032679226</v>
      </c>
      <c r="E122" s="39">
        <v>1650891.461993095</v>
      </c>
      <c r="F122" s="39">
        <v>1626206.0207182674</v>
      </c>
      <c r="G122" s="39">
        <v>1601520.5794434398</v>
      </c>
      <c r="H122" s="39">
        <v>1578431.2813057508</v>
      </c>
      <c r="I122" s="39">
        <v>1499374.6085796906</v>
      </c>
      <c r="J122" s="39">
        <v>1420317.9358536303</v>
      </c>
      <c r="K122" s="39">
        <v>1341261.26312757</v>
      </c>
      <c r="L122" s="39">
        <v>1295275.8597421735</v>
      </c>
      <c r="M122" s="39">
        <v>1249290.4563567769</v>
      </c>
      <c r="N122" s="39">
        <v>1203305.0529713803</v>
      </c>
      <c r="O122" s="39">
        <v>1157319.6495859837</v>
      </c>
      <c r="P122" s="39">
        <v>1131159.6953508572</v>
      </c>
      <c r="Q122" s="39">
        <v>1104999.7411157307</v>
      </c>
      <c r="R122" s="39">
        <v>1078839.7868806042</v>
      </c>
      <c r="S122" s="39">
        <v>1052679.8326454777</v>
      </c>
      <c r="T122" s="39">
        <v>1026476.9929882683</v>
      </c>
      <c r="U122" s="39">
        <v>1000274.1533310588</v>
      </c>
      <c r="V122" s="39">
        <v>974071.31367384933</v>
      </c>
      <c r="W122" s="39">
        <v>947868.47401663987</v>
      </c>
      <c r="X122" s="39">
        <v>932967.85375534685</v>
      </c>
      <c r="Y122" s="39">
        <v>918067.23349405383</v>
      </c>
      <c r="Z122" s="39">
        <v>903166.61323276081</v>
      </c>
      <c r="AA122" s="39">
        <v>888265.99297146779</v>
      </c>
      <c r="AB122" s="39">
        <v>888265.99297146779</v>
      </c>
      <c r="AC122" s="39">
        <v>888265.99297146779</v>
      </c>
      <c r="AD122" s="39">
        <v>888265.99297146779</v>
      </c>
      <c r="AE122" s="39">
        <v>888265.99297146779</v>
      </c>
      <c r="AF122" s="39">
        <v>888265.99297146779</v>
      </c>
      <c r="AG122" s="39">
        <v>888265.99297146779</v>
      </c>
      <c r="AH122" s="39">
        <v>888265.99297146779</v>
      </c>
      <c r="AI122" s="39">
        <v>888265.99297146779</v>
      </c>
      <c r="AJ122" s="39">
        <v>888265.99297146779</v>
      </c>
      <c r="AK122" s="39">
        <v>888265.99297146779</v>
      </c>
      <c r="AL122" s="39">
        <v>888265.99297146779</v>
      </c>
      <c r="AM122" s="39">
        <v>888265.99297146779</v>
      </c>
      <c r="AN122" s="39">
        <v>888265.99297146779</v>
      </c>
      <c r="AO122" s="39">
        <v>888265.99297146779</v>
      </c>
      <c r="AP122" s="39">
        <v>888265.99297146779</v>
      </c>
      <c r="AQ122" s="39">
        <v>888265.99297146779</v>
      </c>
      <c r="AR122" s="39">
        <v>888265.99297146779</v>
      </c>
      <c r="AS122" s="39">
        <v>888265.99297146779</v>
      </c>
      <c r="AT122" s="39">
        <v>888265.99297146779</v>
      </c>
      <c r="AU122" s="39">
        <v>888265.99297146779</v>
      </c>
      <c r="AV122" s="39">
        <v>888265.99297146779</v>
      </c>
      <c r="AW122" s="39">
        <v>888265.99297146779</v>
      </c>
      <c r="AX122" s="39">
        <v>888265.99297146779</v>
      </c>
      <c r="AY122" s="39">
        <v>888265.99297146779</v>
      </c>
      <c r="AZ122" s="39">
        <v>888265.99297146779</v>
      </c>
      <c r="BA122" s="39">
        <v>888265.99297146779</v>
      </c>
      <c r="BB122" s="39">
        <v>888265.99297146779</v>
      </c>
      <c r="BC122" s="39">
        <v>888265.99297146779</v>
      </c>
      <c r="BD122" s="39">
        <v>888265.99297146779</v>
      </c>
      <c r="BE122" s="39">
        <v>888265.99297146779</v>
      </c>
      <c r="BF122" s="39">
        <v>888265.99297146779</v>
      </c>
      <c r="BG122" s="39">
        <v>888265.99297146779</v>
      </c>
      <c r="BH122" s="39">
        <v>888265.99297146779</v>
      </c>
      <c r="BI122" s="39">
        <v>888265.99297146779</v>
      </c>
      <c r="BJ122" s="39">
        <v>888265.99297146779</v>
      </c>
      <c r="BK122" s="39">
        <v>888265.99297146779</v>
      </c>
      <c r="BL122" s="39">
        <v>888265.99297146779</v>
      </c>
      <c r="BM122" s="39">
        <v>888265.99297146779</v>
      </c>
      <c r="BN122" s="39">
        <v>888265.99297146779</v>
      </c>
      <c r="BO122" s="39">
        <v>888265.99297146779</v>
      </c>
      <c r="BP122" s="39">
        <v>888265.99297146779</v>
      </c>
      <c r="BQ122" s="39">
        <v>888265.99297146779</v>
      </c>
      <c r="BR122" s="39">
        <v>888265.99297146779</v>
      </c>
      <c r="BS122" s="39">
        <v>888265.99297146779</v>
      </c>
      <c r="BT122" s="39">
        <v>888265.99297146779</v>
      </c>
      <c r="BU122" s="39">
        <v>888265.99297146779</v>
      </c>
      <c r="BV122" s="39">
        <v>888265.99297146779</v>
      </c>
      <c r="BW122" s="39">
        <v>888265.99297146779</v>
      </c>
      <c r="BX122" s="39">
        <v>888265.99297146779</v>
      </c>
      <c r="BY122" s="39">
        <v>888265.99297146779</v>
      </c>
      <c r="BZ122" s="39">
        <v>888265.99297146779</v>
      </c>
      <c r="CA122" s="39">
        <v>888265.99297146779</v>
      </c>
      <c r="CB122" s="39">
        <v>888265.99297146779</v>
      </c>
      <c r="CC122" s="39">
        <v>888265.99297146779</v>
      </c>
      <c r="CD122" s="39">
        <v>888265.99297146779</v>
      </c>
      <c r="CE122" s="39">
        <v>888265.99297146779</v>
      </c>
      <c r="CF122" s="39">
        <v>888265.99297146779</v>
      </c>
      <c r="CG122" s="39">
        <v>888265.99297146779</v>
      </c>
      <c r="CH122" s="39">
        <v>888265.99297146779</v>
      </c>
      <c r="CI122" s="39">
        <v>888265.99297146779</v>
      </c>
      <c r="CJ122" s="39">
        <v>888265.99297146779</v>
      </c>
      <c r="CK122" s="39">
        <v>888265.99297146779</v>
      </c>
      <c r="CL122" s="39">
        <v>888265.99297146779</v>
      </c>
      <c r="CM122" s="39">
        <v>888265.99297146779</v>
      </c>
      <c r="CN122" s="39">
        <v>888265.99297146779</v>
      </c>
      <c r="CO122" s="39">
        <v>888265.99297146779</v>
      </c>
      <c r="CP122" s="39">
        <v>888265.99297146779</v>
      </c>
      <c r="CQ122" s="39">
        <v>888265.99297146779</v>
      </c>
      <c r="CR122" s="39">
        <v>888265.99297146779</v>
      </c>
      <c r="CS122" s="39">
        <v>888265.99297146779</v>
      </c>
      <c r="CT122" s="39">
        <v>888265.99297146779</v>
      </c>
      <c r="CU122" s="39">
        <v>888265.99297146779</v>
      </c>
      <c r="CV122" s="39">
        <v>888265.99297146779</v>
      </c>
      <c r="CW122" s="39">
        <v>888265.99297146779</v>
      </c>
      <c r="CX122" s="39">
        <v>888265.99297146779</v>
      </c>
      <c r="CY122" s="39">
        <v>888265.99297146779</v>
      </c>
      <c r="CZ122" s="39">
        <v>888265.99297146779</v>
      </c>
      <c r="DA122" s="39">
        <v>888265.99297146779</v>
      </c>
      <c r="DB122" s="39">
        <v>888265.99297146779</v>
      </c>
      <c r="DC122" s="39">
        <v>888265.99297146779</v>
      </c>
      <c r="DD122" s="39">
        <v>888265.99297146779</v>
      </c>
      <c r="DE122" s="39">
        <v>888265.99297146779</v>
      </c>
      <c r="DF122" s="39">
        <v>888265.99297146779</v>
      </c>
      <c r="DG122" s="39">
        <v>888265.99297146779</v>
      </c>
      <c r="DH122" s="39">
        <v>888265.99297146779</v>
      </c>
      <c r="DI122" s="39">
        <v>888265.99297146779</v>
      </c>
      <c r="DJ122" s="39">
        <v>888265.99297146779</v>
      </c>
      <c r="DK122" s="39">
        <v>888265.99297146779</v>
      </c>
      <c r="DL122" s="39">
        <v>888265.99297146779</v>
      </c>
      <c r="DM122" s="39">
        <v>888265.99297146779</v>
      </c>
      <c r="DN122" s="39">
        <v>888265.99297146779</v>
      </c>
      <c r="DO122" s="39">
        <v>888265.99297146779</v>
      </c>
      <c r="DP122" s="39">
        <v>888265.99297146779</v>
      </c>
      <c r="DQ122" s="39">
        <v>888265.99297146779</v>
      </c>
      <c r="DR122" s="39">
        <v>888265.99297146779</v>
      </c>
      <c r="DS122" s="39">
        <v>888265.99297146779</v>
      </c>
    </row>
    <row r="123" spans="1:123" s="36" customFormat="1" x14ac:dyDescent="0.35">
      <c r="A123" s="36" t="s">
        <v>253</v>
      </c>
      <c r="B123" s="38">
        <v>0</v>
      </c>
      <c r="C123" s="38">
        <v>0</v>
      </c>
      <c r="D123" s="38">
        <v>0</v>
      </c>
      <c r="E123" s="38">
        <v>0</v>
      </c>
      <c r="F123" s="38">
        <v>0</v>
      </c>
      <c r="G123" s="38">
        <v>0</v>
      </c>
      <c r="H123" s="38">
        <v>0</v>
      </c>
      <c r="I123" s="38">
        <v>0</v>
      </c>
      <c r="J123" s="38">
        <v>0</v>
      </c>
      <c r="K123" s="38">
        <v>0</v>
      </c>
      <c r="L123" s="38">
        <v>0</v>
      </c>
      <c r="M123" s="38">
        <v>0</v>
      </c>
      <c r="N123" s="38">
        <v>0</v>
      </c>
      <c r="O123" s="38">
        <v>0</v>
      </c>
      <c r="P123" s="38">
        <v>0</v>
      </c>
      <c r="Q123" s="38">
        <v>0</v>
      </c>
      <c r="R123" s="38">
        <v>0</v>
      </c>
      <c r="S123" s="38">
        <v>0</v>
      </c>
      <c r="T123" s="38">
        <v>0</v>
      </c>
      <c r="U123" s="38">
        <v>0</v>
      </c>
      <c r="V123" s="38">
        <v>0</v>
      </c>
      <c r="W123" s="38">
        <v>0</v>
      </c>
      <c r="X123" s="38">
        <v>0</v>
      </c>
      <c r="Y123" s="38">
        <v>0</v>
      </c>
      <c r="Z123" s="38">
        <v>0</v>
      </c>
      <c r="AA123" s="38">
        <v>0</v>
      </c>
      <c r="AB123" s="38">
        <v>0</v>
      </c>
      <c r="AC123" s="38">
        <v>0</v>
      </c>
      <c r="AD123" s="38">
        <v>0</v>
      </c>
      <c r="AE123" s="38">
        <v>0</v>
      </c>
      <c r="AF123" s="38">
        <v>0</v>
      </c>
      <c r="AG123" s="38">
        <v>0</v>
      </c>
      <c r="AH123" s="38">
        <v>0</v>
      </c>
      <c r="AI123" s="38">
        <v>0</v>
      </c>
      <c r="AJ123" s="38">
        <v>0</v>
      </c>
      <c r="AK123" s="38">
        <v>0</v>
      </c>
      <c r="AL123" s="38">
        <v>0</v>
      </c>
      <c r="AM123" s="38">
        <v>0</v>
      </c>
      <c r="AN123" s="38">
        <v>0</v>
      </c>
      <c r="AO123" s="38">
        <v>0</v>
      </c>
      <c r="AP123" s="38">
        <v>0</v>
      </c>
      <c r="AQ123" s="38">
        <v>0</v>
      </c>
      <c r="AR123" s="38">
        <v>0</v>
      </c>
      <c r="AS123" s="38">
        <v>0</v>
      </c>
      <c r="AT123" s="38">
        <v>0</v>
      </c>
      <c r="AU123" s="38">
        <v>0</v>
      </c>
      <c r="AV123" s="38">
        <v>0</v>
      </c>
      <c r="AW123" s="38">
        <v>0</v>
      </c>
      <c r="AX123" s="38">
        <v>0</v>
      </c>
      <c r="AY123" s="38">
        <v>0</v>
      </c>
      <c r="AZ123" s="38">
        <v>0</v>
      </c>
      <c r="BA123" s="38">
        <v>0</v>
      </c>
      <c r="BB123" s="38">
        <v>0</v>
      </c>
      <c r="BC123" s="38">
        <v>0</v>
      </c>
      <c r="BD123" s="38">
        <v>0</v>
      </c>
      <c r="BE123" s="38">
        <v>0</v>
      </c>
      <c r="BF123" s="38">
        <v>0</v>
      </c>
      <c r="BG123" s="38">
        <v>0</v>
      </c>
      <c r="BH123" s="38">
        <v>0</v>
      </c>
      <c r="BI123" s="38">
        <v>0</v>
      </c>
      <c r="BJ123" s="38">
        <v>0</v>
      </c>
      <c r="BK123" s="38">
        <v>0</v>
      </c>
      <c r="BL123" s="38">
        <v>0</v>
      </c>
      <c r="BM123" s="38">
        <v>0</v>
      </c>
      <c r="BN123" s="38">
        <v>0</v>
      </c>
      <c r="BO123" s="38">
        <v>0</v>
      </c>
      <c r="BP123" s="38">
        <v>0</v>
      </c>
      <c r="BQ123" s="38">
        <v>0</v>
      </c>
      <c r="BR123" s="38">
        <v>0</v>
      </c>
      <c r="BS123" s="38">
        <v>0</v>
      </c>
      <c r="BT123" s="38">
        <v>0</v>
      </c>
      <c r="BU123" s="38">
        <v>0</v>
      </c>
      <c r="BV123" s="38">
        <v>0</v>
      </c>
      <c r="BW123" s="38">
        <v>0</v>
      </c>
      <c r="BX123" s="38">
        <v>0</v>
      </c>
      <c r="BY123" s="38">
        <v>0</v>
      </c>
      <c r="BZ123" s="38">
        <v>0</v>
      </c>
      <c r="CA123" s="38">
        <v>0</v>
      </c>
      <c r="CB123" s="38">
        <v>0</v>
      </c>
      <c r="CC123" s="38">
        <v>0</v>
      </c>
      <c r="CD123" s="38">
        <v>0</v>
      </c>
      <c r="CE123" s="38">
        <v>0</v>
      </c>
      <c r="CF123" s="38">
        <v>0</v>
      </c>
      <c r="CG123" s="38">
        <v>0</v>
      </c>
      <c r="CH123" s="38">
        <v>0</v>
      </c>
      <c r="CI123" s="38">
        <v>0</v>
      </c>
      <c r="CJ123" s="38">
        <v>0</v>
      </c>
      <c r="CK123" s="38">
        <v>0</v>
      </c>
      <c r="CL123" s="38">
        <v>0</v>
      </c>
      <c r="CM123" s="38">
        <v>0</v>
      </c>
      <c r="CN123" s="38">
        <v>0</v>
      </c>
      <c r="CO123" s="38">
        <v>0</v>
      </c>
      <c r="CP123" s="38">
        <v>0</v>
      </c>
      <c r="CQ123" s="38">
        <v>0</v>
      </c>
      <c r="CR123" s="38">
        <v>0</v>
      </c>
      <c r="CS123" s="38">
        <v>0</v>
      </c>
      <c r="CT123" s="38">
        <v>0</v>
      </c>
      <c r="CU123" s="38">
        <v>0</v>
      </c>
      <c r="CV123" s="38">
        <v>0</v>
      </c>
      <c r="CW123" s="38">
        <v>0</v>
      </c>
      <c r="CX123" s="38">
        <v>0</v>
      </c>
      <c r="CY123" s="38">
        <v>0</v>
      </c>
      <c r="CZ123" s="38">
        <v>0</v>
      </c>
      <c r="DA123" s="38">
        <v>0</v>
      </c>
      <c r="DB123" s="38">
        <v>0</v>
      </c>
      <c r="DC123" s="38">
        <v>0</v>
      </c>
      <c r="DD123" s="38">
        <v>0</v>
      </c>
      <c r="DE123" s="38">
        <v>0</v>
      </c>
      <c r="DF123" s="38">
        <v>0</v>
      </c>
      <c r="DG123" s="38">
        <v>0</v>
      </c>
      <c r="DH123" s="38">
        <v>0</v>
      </c>
      <c r="DI123" s="38">
        <v>0</v>
      </c>
      <c r="DJ123" s="38">
        <v>0</v>
      </c>
      <c r="DK123" s="38">
        <v>0</v>
      </c>
      <c r="DL123" s="38">
        <v>0</v>
      </c>
      <c r="DM123" s="38">
        <v>0</v>
      </c>
      <c r="DN123" s="38">
        <v>0</v>
      </c>
      <c r="DO123" s="38">
        <v>0</v>
      </c>
      <c r="DP123" s="38">
        <v>0</v>
      </c>
      <c r="DQ123" s="38">
        <v>0</v>
      </c>
      <c r="DR123" s="38">
        <v>0</v>
      </c>
      <c r="DS123" s="38">
        <v>0</v>
      </c>
    </row>
    <row r="124" spans="1:123" s="36" customFormat="1" x14ac:dyDescent="0.35">
      <c r="A124" s="36" t="s">
        <v>254</v>
      </c>
      <c r="B124" s="38">
        <v>1703807.1149920002</v>
      </c>
      <c r="C124" s="38">
        <v>1703807.1149920002</v>
      </c>
      <c r="D124" s="38">
        <v>1675576.9032679226</v>
      </c>
      <c r="E124" s="38">
        <v>1650891.461993095</v>
      </c>
      <c r="F124" s="38">
        <v>1626206.0207182674</v>
      </c>
      <c r="G124" s="38">
        <v>1601520.5794434398</v>
      </c>
      <c r="H124" s="38">
        <v>1578431.2813057508</v>
      </c>
      <c r="I124" s="38">
        <v>1499374.6085796906</v>
      </c>
      <c r="J124" s="38">
        <v>1420317.9358536303</v>
      </c>
      <c r="K124" s="38">
        <v>1341261.26312757</v>
      </c>
      <c r="L124" s="38">
        <v>1295275.8597421735</v>
      </c>
      <c r="M124" s="38">
        <v>1249290.4563567769</v>
      </c>
      <c r="N124" s="38">
        <v>1203305.0529713803</v>
      </c>
      <c r="O124" s="38">
        <v>1157319.6495859837</v>
      </c>
      <c r="P124" s="38">
        <v>1131159.6953508572</v>
      </c>
      <c r="Q124" s="38">
        <v>1104999.7411157307</v>
      </c>
      <c r="R124" s="38">
        <v>1078839.7868806042</v>
      </c>
      <c r="S124" s="38">
        <v>1052679.8326454777</v>
      </c>
      <c r="T124" s="38">
        <v>1026476.9929882683</v>
      </c>
      <c r="U124" s="38">
        <v>1000274.1533310588</v>
      </c>
      <c r="V124" s="38">
        <v>974071.31367384933</v>
      </c>
      <c r="W124" s="38">
        <v>947868.47401663987</v>
      </c>
      <c r="X124" s="38">
        <v>932967.85375534685</v>
      </c>
      <c r="Y124" s="38">
        <v>918067.23349405383</v>
      </c>
      <c r="Z124" s="38">
        <v>903166.61323276081</v>
      </c>
      <c r="AA124" s="38">
        <v>888265.99297146779</v>
      </c>
      <c r="AB124" s="38">
        <v>888265.99297146779</v>
      </c>
      <c r="AC124" s="38">
        <v>888265.99297146779</v>
      </c>
      <c r="AD124" s="38">
        <v>888265.99297146779</v>
      </c>
      <c r="AE124" s="38">
        <v>888265.99297146779</v>
      </c>
      <c r="AF124" s="38">
        <v>888265.99297146779</v>
      </c>
      <c r="AG124" s="38">
        <v>888265.99297146779</v>
      </c>
      <c r="AH124" s="38">
        <v>888265.99297146779</v>
      </c>
      <c r="AI124" s="38">
        <v>888265.99297146779</v>
      </c>
      <c r="AJ124" s="38">
        <v>888265.99297146779</v>
      </c>
      <c r="AK124" s="38">
        <v>888265.99297146779</v>
      </c>
      <c r="AL124" s="38">
        <v>888265.99297146779</v>
      </c>
      <c r="AM124" s="38">
        <v>888265.99297146779</v>
      </c>
      <c r="AN124" s="38">
        <v>888265.99297146779</v>
      </c>
      <c r="AO124" s="38">
        <v>888265.99297146779</v>
      </c>
      <c r="AP124" s="38">
        <v>888265.99297146779</v>
      </c>
      <c r="AQ124" s="38">
        <v>888265.99297146779</v>
      </c>
      <c r="AR124" s="38">
        <v>888265.99297146779</v>
      </c>
      <c r="AS124" s="38">
        <v>888265.99297146779</v>
      </c>
      <c r="AT124" s="38">
        <v>888265.99297146779</v>
      </c>
      <c r="AU124" s="38">
        <v>888265.99297146779</v>
      </c>
      <c r="AV124" s="38">
        <v>888265.99297146779</v>
      </c>
      <c r="AW124" s="38">
        <v>888265.99297146779</v>
      </c>
      <c r="AX124" s="38">
        <v>888265.99297146779</v>
      </c>
      <c r="AY124" s="38">
        <v>888265.99297146779</v>
      </c>
      <c r="AZ124" s="38">
        <v>888265.99297146779</v>
      </c>
      <c r="BA124" s="38">
        <v>888265.99297146779</v>
      </c>
      <c r="BB124" s="38">
        <v>888265.99297146779</v>
      </c>
      <c r="BC124" s="38">
        <v>888265.99297146779</v>
      </c>
      <c r="BD124" s="38">
        <v>888265.99297146779</v>
      </c>
      <c r="BE124" s="38">
        <v>888265.99297146779</v>
      </c>
      <c r="BF124" s="38">
        <v>888265.99297146779</v>
      </c>
      <c r="BG124" s="38">
        <v>888265.99297146779</v>
      </c>
      <c r="BH124" s="38">
        <v>888265.99297146779</v>
      </c>
      <c r="BI124" s="38">
        <v>888265.99297146779</v>
      </c>
      <c r="BJ124" s="38">
        <v>888265.99297146779</v>
      </c>
      <c r="BK124" s="38">
        <v>888265.99297146779</v>
      </c>
      <c r="BL124" s="38">
        <v>888265.99297146779</v>
      </c>
      <c r="BM124" s="38">
        <v>888265.99297146779</v>
      </c>
      <c r="BN124" s="38">
        <v>888265.99297146779</v>
      </c>
      <c r="BO124" s="38">
        <v>888265.99297146779</v>
      </c>
      <c r="BP124" s="38">
        <v>888265.99297146779</v>
      </c>
      <c r="BQ124" s="38">
        <v>888265.99297146779</v>
      </c>
      <c r="BR124" s="38">
        <v>888265.99297146779</v>
      </c>
      <c r="BS124" s="38">
        <v>888265.99297146779</v>
      </c>
      <c r="BT124" s="38">
        <v>888265.99297146779</v>
      </c>
      <c r="BU124" s="38">
        <v>888265.99297146779</v>
      </c>
      <c r="BV124" s="38">
        <v>888265.99297146779</v>
      </c>
      <c r="BW124" s="38">
        <v>888265.99297146779</v>
      </c>
      <c r="BX124" s="38">
        <v>888265.99297146779</v>
      </c>
      <c r="BY124" s="38">
        <v>888265.99297146779</v>
      </c>
      <c r="BZ124" s="38">
        <v>888265.99297146779</v>
      </c>
      <c r="CA124" s="38">
        <v>888265.99297146779</v>
      </c>
      <c r="CB124" s="38">
        <v>888265.99297146779</v>
      </c>
      <c r="CC124" s="38">
        <v>888265.99297146779</v>
      </c>
      <c r="CD124" s="38">
        <v>888265.99297146779</v>
      </c>
      <c r="CE124" s="38">
        <v>888265.99297146779</v>
      </c>
      <c r="CF124" s="38">
        <v>888265.99297146779</v>
      </c>
      <c r="CG124" s="38">
        <v>888265.99297146779</v>
      </c>
      <c r="CH124" s="38">
        <v>888265.99297146779</v>
      </c>
      <c r="CI124" s="38">
        <v>888265.99297146779</v>
      </c>
      <c r="CJ124" s="38">
        <v>888265.99297146779</v>
      </c>
      <c r="CK124" s="38">
        <v>888265.99297146779</v>
      </c>
      <c r="CL124" s="38">
        <v>888265.99297146779</v>
      </c>
      <c r="CM124" s="38">
        <v>888265.99297146779</v>
      </c>
      <c r="CN124" s="38">
        <v>888265.99297146779</v>
      </c>
      <c r="CO124" s="38">
        <v>888265.99297146779</v>
      </c>
      <c r="CP124" s="38">
        <v>888265.99297146779</v>
      </c>
      <c r="CQ124" s="38">
        <v>888265.99297146779</v>
      </c>
      <c r="CR124" s="38">
        <v>888265.99297146779</v>
      </c>
      <c r="CS124" s="38">
        <v>888265.99297146779</v>
      </c>
      <c r="CT124" s="38">
        <v>888265.99297146779</v>
      </c>
      <c r="CU124" s="38">
        <v>888265.99297146779</v>
      </c>
      <c r="CV124" s="38">
        <v>888265.99297146779</v>
      </c>
      <c r="CW124" s="38">
        <v>888265.99297146779</v>
      </c>
      <c r="CX124" s="38">
        <v>888265.99297146779</v>
      </c>
      <c r="CY124" s="38">
        <v>888265.99297146779</v>
      </c>
      <c r="CZ124" s="38">
        <v>888265.99297146779</v>
      </c>
      <c r="DA124" s="38">
        <v>888265.99297146779</v>
      </c>
      <c r="DB124" s="38">
        <v>888265.99297146779</v>
      </c>
      <c r="DC124" s="38">
        <v>888265.99297146779</v>
      </c>
      <c r="DD124" s="38">
        <v>888265.99297146779</v>
      </c>
      <c r="DE124" s="38">
        <v>888265.99297146779</v>
      </c>
      <c r="DF124" s="38">
        <v>888265.99297146779</v>
      </c>
      <c r="DG124" s="38">
        <v>888265.99297146779</v>
      </c>
      <c r="DH124" s="38">
        <v>888265.99297146779</v>
      </c>
      <c r="DI124" s="38">
        <v>888265.99297146779</v>
      </c>
      <c r="DJ124" s="38">
        <v>888265.99297146779</v>
      </c>
      <c r="DK124" s="38">
        <v>888265.99297146779</v>
      </c>
      <c r="DL124" s="38">
        <v>888265.99297146779</v>
      </c>
      <c r="DM124" s="38">
        <v>888265.99297146779</v>
      </c>
      <c r="DN124" s="38">
        <v>888265.99297146779</v>
      </c>
      <c r="DO124" s="38">
        <v>888265.99297146779</v>
      </c>
      <c r="DP124" s="38">
        <v>888265.99297146779</v>
      </c>
      <c r="DQ124" s="38">
        <v>888265.99297146779</v>
      </c>
      <c r="DR124" s="38">
        <v>888265.99297146779</v>
      </c>
      <c r="DS124" s="38">
        <v>888265.99297146779</v>
      </c>
    </row>
    <row r="125" spans="1:123" s="36" customFormat="1" x14ac:dyDescent="0.35">
      <c r="A125" s="36" t="s">
        <v>1</v>
      </c>
      <c r="B125" s="38">
        <v>0</v>
      </c>
      <c r="C125" s="38">
        <v>0</v>
      </c>
      <c r="D125" s="38">
        <v>0</v>
      </c>
      <c r="E125" s="38">
        <v>0</v>
      </c>
      <c r="F125" s="38">
        <v>0</v>
      </c>
      <c r="G125" s="38">
        <v>0</v>
      </c>
      <c r="H125" s="38">
        <v>0</v>
      </c>
      <c r="I125" s="38">
        <v>0</v>
      </c>
      <c r="J125" s="38">
        <v>0</v>
      </c>
      <c r="K125" s="38">
        <v>0</v>
      </c>
      <c r="L125" s="38">
        <v>0</v>
      </c>
      <c r="M125" s="38">
        <v>0</v>
      </c>
      <c r="N125" s="38">
        <v>0</v>
      </c>
      <c r="O125" s="38">
        <v>0</v>
      </c>
      <c r="P125" s="38">
        <v>0</v>
      </c>
      <c r="Q125" s="38">
        <v>0</v>
      </c>
      <c r="R125" s="38">
        <v>0</v>
      </c>
      <c r="S125" s="38">
        <v>0</v>
      </c>
      <c r="T125" s="38">
        <v>0</v>
      </c>
      <c r="U125" s="38">
        <v>0</v>
      </c>
      <c r="V125" s="38">
        <v>0</v>
      </c>
      <c r="W125" s="38">
        <v>0</v>
      </c>
      <c r="X125" s="38">
        <v>0</v>
      </c>
      <c r="Y125" s="38">
        <v>0</v>
      </c>
      <c r="Z125" s="38">
        <v>0</v>
      </c>
      <c r="AA125" s="38">
        <v>0</v>
      </c>
      <c r="AB125" s="38">
        <v>0</v>
      </c>
      <c r="AC125" s="38">
        <v>0</v>
      </c>
      <c r="AD125" s="38">
        <v>0</v>
      </c>
      <c r="AE125" s="38">
        <v>0</v>
      </c>
      <c r="AF125" s="38">
        <v>0</v>
      </c>
      <c r="AG125" s="38">
        <v>0</v>
      </c>
      <c r="AH125" s="38">
        <v>0</v>
      </c>
      <c r="AI125" s="38">
        <v>0</v>
      </c>
      <c r="AJ125" s="38">
        <v>0</v>
      </c>
      <c r="AK125" s="38">
        <v>0</v>
      </c>
      <c r="AL125" s="38">
        <v>0</v>
      </c>
      <c r="AM125" s="38">
        <v>0</v>
      </c>
      <c r="AN125" s="38">
        <v>0</v>
      </c>
      <c r="AO125" s="38">
        <v>0</v>
      </c>
      <c r="AP125" s="38">
        <v>0</v>
      </c>
      <c r="AQ125" s="38">
        <v>0</v>
      </c>
      <c r="AR125" s="38">
        <v>0</v>
      </c>
      <c r="AS125" s="38">
        <v>0</v>
      </c>
      <c r="AT125" s="38">
        <v>0</v>
      </c>
      <c r="AU125" s="38">
        <v>0</v>
      </c>
      <c r="AV125" s="38">
        <v>0</v>
      </c>
      <c r="AW125" s="38">
        <v>0</v>
      </c>
      <c r="AX125" s="38">
        <v>0</v>
      </c>
      <c r="AY125" s="38">
        <v>0</v>
      </c>
      <c r="AZ125" s="38">
        <v>0</v>
      </c>
      <c r="BA125" s="38">
        <v>0</v>
      </c>
      <c r="BB125" s="38">
        <v>0</v>
      </c>
      <c r="BC125" s="38">
        <v>0</v>
      </c>
      <c r="BD125" s="38">
        <v>0</v>
      </c>
      <c r="BE125" s="38">
        <v>0</v>
      </c>
      <c r="BF125" s="38">
        <v>0</v>
      </c>
      <c r="BG125" s="38">
        <v>0</v>
      </c>
      <c r="BH125" s="38">
        <v>0</v>
      </c>
      <c r="BI125" s="38">
        <v>0</v>
      </c>
      <c r="BJ125" s="38">
        <v>0</v>
      </c>
      <c r="BK125" s="38">
        <v>0</v>
      </c>
      <c r="BL125" s="38">
        <v>0</v>
      </c>
      <c r="BM125" s="38">
        <v>0</v>
      </c>
      <c r="BN125" s="38">
        <v>0</v>
      </c>
      <c r="BO125" s="38">
        <v>0</v>
      </c>
      <c r="BP125" s="38">
        <v>0</v>
      </c>
      <c r="BQ125" s="38">
        <v>0</v>
      </c>
      <c r="BR125" s="38">
        <v>0</v>
      </c>
      <c r="BS125" s="38">
        <v>0</v>
      </c>
      <c r="BT125" s="38">
        <v>0</v>
      </c>
      <c r="BU125" s="38">
        <v>0</v>
      </c>
      <c r="BV125" s="38">
        <v>0</v>
      </c>
      <c r="BW125" s="38">
        <v>0</v>
      </c>
      <c r="BX125" s="38">
        <v>0</v>
      </c>
      <c r="BY125" s="38">
        <v>0</v>
      </c>
      <c r="BZ125" s="38">
        <v>0</v>
      </c>
      <c r="CA125" s="38">
        <v>0</v>
      </c>
      <c r="CB125" s="38">
        <v>0</v>
      </c>
      <c r="CC125" s="38">
        <v>0</v>
      </c>
      <c r="CD125" s="38">
        <v>0</v>
      </c>
      <c r="CE125" s="38">
        <v>0</v>
      </c>
      <c r="CF125" s="38">
        <v>0</v>
      </c>
      <c r="CG125" s="38">
        <v>0</v>
      </c>
      <c r="CH125" s="38">
        <v>0</v>
      </c>
      <c r="CI125" s="38">
        <v>0</v>
      </c>
      <c r="CJ125" s="38">
        <v>0</v>
      </c>
      <c r="CK125" s="38">
        <v>0</v>
      </c>
      <c r="CL125" s="38">
        <v>0</v>
      </c>
      <c r="CM125" s="38">
        <v>0</v>
      </c>
      <c r="CN125" s="38">
        <v>0</v>
      </c>
      <c r="CO125" s="38">
        <v>0</v>
      </c>
      <c r="CP125" s="38">
        <v>0</v>
      </c>
      <c r="CQ125" s="38">
        <v>0</v>
      </c>
      <c r="CR125" s="38">
        <v>0</v>
      </c>
      <c r="CS125" s="38">
        <v>0</v>
      </c>
      <c r="CT125" s="38">
        <v>0</v>
      </c>
      <c r="CU125" s="38">
        <v>0</v>
      </c>
      <c r="CV125" s="38">
        <v>0</v>
      </c>
      <c r="CW125" s="38">
        <v>0</v>
      </c>
      <c r="CX125" s="38">
        <v>0</v>
      </c>
      <c r="CY125" s="38">
        <v>0</v>
      </c>
      <c r="CZ125" s="38">
        <v>0</v>
      </c>
      <c r="DA125" s="38">
        <v>0</v>
      </c>
      <c r="DB125" s="38">
        <v>0</v>
      </c>
      <c r="DC125" s="38">
        <v>0</v>
      </c>
      <c r="DD125" s="38">
        <v>0</v>
      </c>
      <c r="DE125" s="38">
        <v>0</v>
      </c>
      <c r="DF125" s="38">
        <v>0</v>
      </c>
      <c r="DG125" s="38">
        <v>0</v>
      </c>
      <c r="DH125" s="38">
        <v>0</v>
      </c>
      <c r="DI125" s="38">
        <v>0</v>
      </c>
      <c r="DJ125" s="38">
        <v>0</v>
      </c>
      <c r="DK125" s="38">
        <v>0</v>
      </c>
      <c r="DL125" s="38">
        <v>0</v>
      </c>
      <c r="DM125" s="38">
        <v>0</v>
      </c>
      <c r="DN125" s="38">
        <v>0</v>
      </c>
      <c r="DO125" s="38">
        <v>0</v>
      </c>
      <c r="DP125" s="38">
        <v>0</v>
      </c>
      <c r="DQ125" s="38">
        <v>0</v>
      </c>
      <c r="DR125" s="38">
        <v>0</v>
      </c>
      <c r="DS125" s="38">
        <v>0</v>
      </c>
    </row>
    <row r="126" spans="1:123" s="36" customFormat="1" x14ac:dyDescent="0.35">
      <c r="A126" s="36" t="s">
        <v>255</v>
      </c>
      <c r="B126" s="38">
        <v>0</v>
      </c>
      <c r="C126" s="38">
        <v>0</v>
      </c>
      <c r="D126" s="38">
        <v>0</v>
      </c>
      <c r="E126" s="38">
        <v>0</v>
      </c>
      <c r="F126" s="38">
        <v>0</v>
      </c>
      <c r="G126" s="38">
        <v>0</v>
      </c>
      <c r="H126" s="38">
        <v>0</v>
      </c>
      <c r="I126" s="38">
        <v>0</v>
      </c>
      <c r="J126" s="38">
        <v>0</v>
      </c>
      <c r="K126" s="38">
        <v>0</v>
      </c>
      <c r="L126" s="38">
        <v>0</v>
      </c>
      <c r="M126" s="38">
        <v>0</v>
      </c>
      <c r="N126" s="38">
        <v>0</v>
      </c>
      <c r="O126" s="38">
        <v>0</v>
      </c>
      <c r="P126" s="38">
        <v>0</v>
      </c>
      <c r="Q126" s="38">
        <v>0</v>
      </c>
      <c r="R126" s="38">
        <v>0</v>
      </c>
      <c r="S126" s="38">
        <v>0</v>
      </c>
      <c r="T126" s="38">
        <v>0</v>
      </c>
      <c r="U126" s="38">
        <v>0</v>
      </c>
      <c r="V126" s="38">
        <v>0</v>
      </c>
      <c r="W126" s="38">
        <v>0</v>
      </c>
      <c r="X126" s="38">
        <v>0</v>
      </c>
      <c r="Y126" s="38">
        <v>0</v>
      </c>
      <c r="Z126" s="38">
        <v>0</v>
      </c>
      <c r="AA126" s="38">
        <v>0</v>
      </c>
      <c r="AB126" s="38">
        <v>0</v>
      </c>
      <c r="AC126" s="38">
        <v>0</v>
      </c>
      <c r="AD126" s="38">
        <v>0</v>
      </c>
      <c r="AE126" s="38">
        <v>0</v>
      </c>
      <c r="AF126" s="38">
        <v>0</v>
      </c>
      <c r="AG126" s="38">
        <v>0</v>
      </c>
      <c r="AH126" s="38">
        <v>0</v>
      </c>
      <c r="AI126" s="38">
        <v>0</v>
      </c>
      <c r="AJ126" s="38">
        <v>0</v>
      </c>
      <c r="AK126" s="38">
        <v>0</v>
      </c>
      <c r="AL126" s="38">
        <v>0</v>
      </c>
      <c r="AM126" s="38">
        <v>0</v>
      </c>
      <c r="AN126" s="38">
        <v>0</v>
      </c>
      <c r="AO126" s="38">
        <v>0</v>
      </c>
      <c r="AP126" s="38">
        <v>0</v>
      </c>
      <c r="AQ126" s="38">
        <v>0</v>
      </c>
      <c r="AR126" s="38">
        <v>0</v>
      </c>
      <c r="AS126" s="38">
        <v>0</v>
      </c>
      <c r="AT126" s="38">
        <v>0</v>
      </c>
      <c r="AU126" s="38">
        <v>0</v>
      </c>
      <c r="AV126" s="38">
        <v>0</v>
      </c>
      <c r="AW126" s="38">
        <v>0</v>
      </c>
      <c r="AX126" s="38">
        <v>0</v>
      </c>
      <c r="AY126" s="38">
        <v>0</v>
      </c>
      <c r="AZ126" s="38">
        <v>0</v>
      </c>
      <c r="BA126" s="38">
        <v>0</v>
      </c>
      <c r="BB126" s="38">
        <v>0</v>
      </c>
      <c r="BC126" s="38">
        <v>0</v>
      </c>
      <c r="BD126" s="38">
        <v>0</v>
      </c>
      <c r="BE126" s="38">
        <v>0</v>
      </c>
      <c r="BF126" s="38">
        <v>0</v>
      </c>
      <c r="BG126" s="38">
        <v>0</v>
      </c>
      <c r="BH126" s="38">
        <v>0</v>
      </c>
      <c r="BI126" s="38">
        <v>0</v>
      </c>
      <c r="BJ126" s="38">
        <v>0</v>
      </c>
      <c r="BK126" s="38">
        <v>0</v>
      </c>
      <c r="BL126" s="38">
        <v>0</v>
      </c>
      <c r="BM126" s="38">
        <v>0</v>
      </c>
      <c r="BN126" s="38">
        <v>0</v>
      </c>
      <c r="BO126" s="38">
        <v>0</v>
      </c>
      <c r="BP126" s="38">
        <v>0</v>
      </c>
      <c r="BQ126" s="38">
        <v>0</v>
      </c>
      <c r="BR126" s="38">
        <v>0</v>
      </c>
      <c r="BS126" s="38">
        <v>0</v>
      </c>
      <c r="BT126" s="38">
        <v>0</v>
      </c>
      <c r="BU126" s="38">
        <v>0</v>
      </c>
      <c r="BV126" s="38">
        <v>0</v>
      </c>
      <c r="BW126" s="38">
        <v>0</v>
      </c>
      <c r="BX126" s="38">
        <v>0</v>
      </c>
      <c r="BY126" s="38">
        <v>0</v>
      </c>
      <c r="BZ126" s="38">
        <v>0</v>
      </c>
      <c r="CA126" s="38">
        <v>0</v>
      </c>
      <c r="CB126" s="38">
        <v>0</v>
      </c>
      <c r="CC126" s="38">
        <v>0</v>
      </c>
      <c r="CD126" s="38">
        <v>0</v>
      </c>
      <c r="CE126" s="38">
        <v>0</v>
      </c>
      <c r="CF126" s="38">
        <v>0</v>
      </c>
      <c r="CG126" s="38">
        <v>0</v>
      </c>
      <c r="CH126" s="38">
        <v>0</v>
      </c>
      <c r="CI126" s="38">
        <v>0</v>
      </c>
      <c r="CJ126" s="38">
        <v>0</v>
      </c>
      <c r="CK126" s="38">
        <v>0</v>
      </c>
      <c r="CL126" s="38">
        <v>0</v>
      </c>
      <c r="CM126" s="38">
        <v>0</v>
      </c>
      <c r="CN126" s="38">
        <v>0</v>
      </c>
      <c r="CO126" s="38">
        <v>0</v>
      </c>
      <c r="CP126" s="38">
        <v>0</v>
      </c>
      <c r="CQ126" s="38">
        <v>0</v>
      </c>
      <c r="CR126" s="38">
        <v>0</v>
      </c>
      <c r="CS126" s="38">
        <v>0</v>
      </c>
      <c r="CT126" s="38">
        <v>0</v>
      </c>
      <c r="CU126" s="38">
        <v>0</v>
      </c>
      <c r="CV126" s="38">
        <v>0</v>
      </c>
      <c r="CW126" s="38">
        <v>0</v>
      </c>
      <c r="CX126" s="38">
        <v>0</v>
      </c>
      <c r="CY126" s="38">
        <v>0</v>
      </c>
      <c r="CZ126" s="38">
        <v>0</v>
      </c>
      <c r="DA126" s="38">
        <v>0</v>
      </c>
      <c r="DB126" s="38">
        <v>0</v>
      </c>
      <c r="DC126" s="38">
        <v>0</v>
      </c>
      <c r="DD126" s="38">
        <v>0</v>
      </c>
      <c r="DE126" s="38">
        <v>0</v>
      </c>
      <c r="DF126" s="38">
        <v>0</v>
      </c>
      <c r="DG126" s="38">
        <v>0</v>
      </c>
      <c r="DH126" s="38">
        <v>0</v>
      </c>
      <c r="DI126" s="38">
        <v>0</v>
      </c>
      <c r="DJ126" s="38">
        <v>0</v>
      </c>
      <c r="DK126" s="38">
        <v>0</v>
      </c>
      <c r="DL126" s="38">
        <v>0</v>
      </c>
      <c r="DM126" s="38">
        <v>0</v>
      </c>
      <c r="DN126" s="38">
        <v>0</v>
      </c>
      <c r="DO126" s="38">
        <v>0</v>
      </c>
      <c r="DP126" s="38">
        <v>0</v>
      </c>
      <c r="DQ126" s="38">
        <v>0</v>
      </c>
      <c r="DR126" s="38">
        <v>0</v>
      </c>
      <c r="DS126" s="38">
        <v>0</v>
      </c>
    </row>
    <row r="127" spans="1:123" s="36" customFormat="1" x14ac:dyDescent="0.35">
      <c r="A127" s="36" t="s">
        <v>256</v>
      </c>
      <c r="B127" s="38">
        <v>0</v>
      </c>
      <c r="C127" s="38">
        <v>0</v>
      </c>
      <c r="D127" s="38">
        <v>0</v>
      </c>
      <c r="E127" s="38">
        <v>0</v>
      </c>
      <c r="F127" s="38">
        <v>0</v>
      </c>
      <c r="G127" s="38">
        <v>0</v>
      </c>
      <c r="H127" s="38">
        <v>0</v>
      </c>
      <c r="I127" s="38">
        <v>0</v>
      </c>
      <c r="J127" s="38">
        <v>0</v>
      </c>
      <c r="K127" s="38">
        <v>0</v>
      </c>
      <c r="L127" s="38">
        <v>0</v>
      </c>
      <c r="M127" s="38">
        <v>0</v>
      </c>
      <c r="N127" s="38">
        <v>0</v>
      </c>
      <c r="O127" s="38">
        <v>0</v>
      </c>
      <c r="P127" s="38">
        <v>0</v>
      </c>
      <c r="Q127" s="38">
        <v>0</v>
      </c>
      <c r="R127" s="38">
        <v>0</v>
      </c>
      <c r="S127" s="38">
        <v>0</v>
      </c>
      <c r="T127" s="38">
        <v>0</v>
      </c>
      <c r="U127" s="38">
        <v>0</v>
      </c>
      <c r="V127" s="38">
        <v>0</v>
      </c>
      <c r="W127" s="38">
        <v>0</v>
      </c>
      <c r="X127" s="38">
        <v>0</v>
      </c>
      <c r="Y127" s="38">
        <v>0</v>
      </c>
      <c r="Z127" s="38">
        <v>0</v>
      </c>
      <c r="AA127" s="38">
        <v>0</v>
      </c>
      <c r="AB127" s="38">
        <v>0</v>
      </c>
      <c r="AC127" s="38">
        <v>0</v>
      </c>
      <c r="AD127" s="38">
        <v>0</v>
      </c>
      <c r="AE127" s="38">
        <v>0</v>
      </c>
      <c r="AF127" s="38">
        <v>0</v>
      </c>
      <c r="AG127" s="38">
        <v>0</v>
      </c>
      <c r="AH127" s="38">
        <v>0</v>
      </c>
      <c r="AI127" s="38">
        <v>0</v>
      </c>
      <c r="AJ127" s="38">
        <v>0</v>
      </c>
      <c r="AK127" s="38">
        <v>0</v>
      </c>
      <c r="AL127" s="38">
        <v>0</v>
      </c>
      <c r="AM127" s="38">
        <v>0</v>
      </c>
      <c r="AN127" s="38">
        <v>0</v>
      </c>
      <c r="AO127" s="38">
        <v>0</v>
      </c>
      <c r="AP127" s="38">
        <v>0</v>
      </c>
      <c r="AQ127" s="38">
        <v>0</v>
      </c>
      <c r="AR127" s="38">
        <v>0</v>
      </c>
      <c r="AS127" s="38">
        <v>0</v>
      </c>
      <c r="AT127" s="38">
        <v>0</v>
      </c>
      <c r="AU127" s="38">
        <v>0</v>
      </c>
      <c r="AV127" s="38">
        <v>0</v>
      </c>
      <c r="AW127" s="38">
        <v>0</v>
      </c>
      <c r="AX127" s="38">
        <v>0</v>
      </c>
      <c r="AY127" s="38">
        <v>0</v>
      </c>
      <c r="AZ127" s="38">
        <v>0</v>
      </c>
      <c r="BA127" s="38">
        <v>0</v>
      </c>
      <c r="BB127" s="38">
        <v>0</v>
      </c>
      <c r="BC127" s="38">
        <v>0</v>
      </c>
      <c r="BD127" s="38">
        <v>0</v>
      </c>
      <c r="BE127" s="38">
        <v>0</v>
      </c>
      <c r="BF127" s="38">
        <v>0</v>
      </c>
      <c r="BG127" s="38">
        <v>0</v>
      </c>
      <c r="BH127" s="38">
        <v>0</v>
      </c>
      <c r="BI127" s="38">
        <v>0</v>
      </c>
      <c r="BJ127" s="38">
        <v>0</v>
      </c>
      <c r="BK127" s="38">
        <v>0</v>
      </c>
      <c r="BL127" s="38">
        <v>0</v>
      </c>
      <c r="BM127" s="38">
        <v>0</v>
      </c>
      <c r="BN127" s="38">
        <v>0</v>
      </c>
      <c r="BO127" s="38">
        <v>0</v>
      </c>
      <c r="BP127" s="38">
        <v>0</v>
      </c>
      <c r="BQ127" s="38">
        <v>0</v>
      </c>
      <c r="BR127" s="38">
        <v>0</v>
      </c>
      <c r="BS127" s="38">
        <v>0</v>
      </c>
      <c r="BT127" s="38">
        <v>0</v>
      </c>
      <c r="BU127" s="38">
        <v>0</v>
      </c>
      <c r="BV127" s="38">
        <v>0</v>
      </c>
      <c r="BW127" s="38">
        <v>0</v>
      </c>
      <c r="BX127" s="38">
        <v>0</v>
      </c>
      <c r="BY127" s="38">
        <v>0</v>
      </c>
      <c r="BZ127" s="38">
        <v>0</v>
      </c>
      <c r="CA127" s="38">
        <v>0</v>
      </c>
      <c r="CB127" s="38">
        <v>0</v>
      </c>
      <c r="CC127" s="38">
        <v>0</v>
      </c>
      <c r="CD127" s="38">
        <v>0</v>
      </c>
      <c r="CE127" s="38">
        <v>0</v>
      </c>
      <c r="CF127" s="38">
        <v>0</v>
      </c>
      <c r="CG127" s="38">
        <v>0</v>
      </c>
      <c r="CH127" s="38">
        <v>0</v>
      </c>
      <c r="CI127" s="38">
        <v>0</v>
      </c>
      <c r="CJ127" s="38">
        <v>0</v>
      </c>
      <c r="CK127" s="38">
        <v>0</v>
      </c>
      <c r="CL127" s="38">
        <v>0</v>
      </c>
      <c r="CM127" s="38">
        <v>0</v>
      </c>
      <c r="CN127" s="38">
        <v>0</v>
      </c>
      <c r="CO127" s="38">
        <v>0</v>
      </c>
      <c r="CP127" s="38">
        <v>0</v>
      </c>
      <c r="CQ127" s="38">
        <v>0</v>
      </c>
      <c r="CR127" s="38">
        <v>0</v>
      </c>
      <c r="CS127" s="38">
        <v>0</v>
      </c>
      <c r="CT127" s="38">
        <v>0</v>
      </c>
      <c r="CU127" s="38">
        <v>0</v>
      </c>
      <c r="CV127" s="38">
        <v>0</v>
      </c>
      <c r="CW127" s="38">
        <v>0</v>
      </c>
      <c r="CX127" s="38">
        <v>0</v>
      </c>
      <c r="CY127" s="38">
        <v>0</v>
      </c>
      <c r="CZ127" s="38">
        <v>0</v>
      </c>
      <c r="DA127" s="38">
        <v>0</v>
      </c>
      <c r="DB127" s="38">
        <v>0</v>
      </c>
      <c r="DC127" s="38">
        <v>0</v>
      </c>
      <c r="DD127" s="38">
        <v>0</v>
      </c>
      <c r="DE127" s="38">
        <v>0</v>
      </c>
      <c r="DF127" s="38">
        <v>0</v>
      </c>
      <c r="DG127" s="38">
        <v>0</v>
      </c>
      <c r="DH127" s="38">
        <v>0</v>
      </c>
      <c r="DI127" s="38">
        <v>0</v>
      </c>
      <c r="DJ127" s="38">
        <v>0</v>
      </c>
      <c r="DK127" s="38">
        <v>0</v>
      </c>
      <c r="DL127" s="38">
        <v>0</v>
      </c>
      <c r="DM127" s="38">
        <v>0</v>
      </c>
      <c r="DN127" s="38">
        <v>0</v>
      </c>
      <c r="DO127" s="38">
        <v>0</v>
      </c>
      <c r="DP127" s="38">
        <v>0</v>
      </c>
      <c r="DQ127" s="38">
        <v>0</v>
      </c>
      <c r="DR127" s="38">
        <v>0</v>
      </c>
      <c r="DS127" s="38">
        <v>0</v>
      </c>
    </row>
    <row r="128" spans="1:123" s="36" customFormat="1" x14ac:dyDescent="0.35">
      <c r="A128" s="36" t="s">
        <v>257</v>
      </c>
      <c r="B128" s="38">
        <v>1703807.1149920002</v>
      </c>
      <c r="C128" s="38">
        <v>1703807.1149920002</v>
      </c>
      <c r="D128" s="38">
        <v>1675576.9032679226</v>
      </c>
      <c r="E128" s="38">
        <v>1650891.461993095</v>
      </c>
      <c r="F128" s="38">
        <v>1626206.0207182674</v>
      </c>
      <c r="G128" s="38">
        <v>1601520.5794434398</v>
      </c>
      <c r="H128" s="38">
        <v>1578431.2813057508</v>
      </c>
      <c r="I128" s="38">
        <v>1499374.6085796906</v>
      </c>
      <c r="J128" s="38">
        <v>1420317.9358536303</v>
      </c>
      <c r="K128" s="38">
        <v>1341261.26312757</v>
      </c>
      <c r="L128" s="38">
        <v>1295275.8597421735</v>
      </c>
      <c r="M128" s="38">
        <v>1249290.4563567769</v>
      </c>
      <c r="N128" s="38">
        <v>1203305.0529713803</v>
      </c>
      <c r="O128" s="38">
        <v>1157319.6495859837</v>
      </c>
      <c r="P128" s="38">
        <v>1131159.6953508572</v>
      </c>
      <c r="Q128" s="38">
        <v>1104999.7411157307</v>
      </c>
      <c r="R128" s="38">
        <v>1078839.7868806042</v>
      </c>
      <c r="S128" s="38">
        <v>1052679.8326454777</v>
      </c>
      <c r="T128" s="38">
        <v>1026476.9929882683</v>
      </c>
      <c r="U128" s="38">
        <v>1000274.1533310588</v>
      </c>
      <c r="V128" s="38">
        <v>974071.31367384933</v>
      </c>
      <c r="W128" s="38">
        <v>947868.47401663987</v>
      </c>
      <c r="X128" s="38">
        <v>932967.85375534685</v>
      </c>
      <c r="Y128" s="38">
        <v>918067.23349405383</v>
      </c>
      <c r="Z128" s="38">
        <v>903166.61323276081</v>
      </c>
      <c r="AA128" s="38">
        <v>888265.99297146779</v>
      </c>
      <c r="AB128" s="38">
        <v>888265.99297146779</v>
      </c>
      <c r="AC128" s="38">
        <v>888265.99297146779</v>
      </c>
      <c r="AD128" s="38">
        <v>888265.99297146779</v>
      </c>
      <c r="AE128" s="38">
        <v>888265.99297146779</v>
      </c>
      <c r="AF128" s="38">
        <v>888265.99297146779</v>
      </c>
      <c r="AG128" s="38">
        <v>888265.99297146779</v>
      </c>
      <c r="AH128" s="38">
        <v>888265.99297146779</v>
      </c>
      <c r="AI128" s="38">
        <v>888265.99297146779</v>
      </c>
      <c r="AJ128" s="38">
        <v>888265.99297146779</v>
      </c>
      <c r="AK128" s="38">
        <v>888265.99297146779</v>
      </c>
      <c r="AL128" s="38">
        <v>888265.99297146779</v>
      </c>
      <c r="AM128" s="38">
        <v>888265.99297146779</v>
      </c>
      <c r="AN128" s="38">
        <v>888265.99297146779</v>
      </c>
      <c r="AO128" s="38">
        <v>888265.99297146779</v>
      </c>
      <c r="AP128" s="38">
        <v>888265.99297146779</v>
      </c>
      <c r="AQ128" s="38">
        <v>888265.99297146779</v>
      </c>
      <c r="AR128" s="38">
        <v>888265.99297146779</v>
      </c>
      <c r="AS128" s="38">
        <v>888265.99297146779</v>
      </c>
      <c r="AT128" s="38">
        <v>888265.99297146779</v>
      </c>
      <c r="AU128" s="38">
        <v>888265.99297146779</v>
      </c>
      <c r="AV128" s="38">
        <v>888265.99297146779</v>
      </c>
      <c r="AW128" s="38">
        <v>888265.99297146779</v>
      </c>
      <c r="AX128" s="38">
        <v>888265.99297146779</v>
      </c>
      <c r="AY128" s="38">
        <v>888265.99297146779</v>
      </c>
      <c r="AZ128" s="38">
        <v>888265.99297146779</v>
      </c>
      <c r="BA128" s="38">
        <v>888265.99297146779</v>
      </c>
      <c r="BB128" s="38">
        <v>888265.99297146779</v>
      </c>
      <c r="BC128" s="38">
        <v>888265.99297146779</v>
      </c>
      <c r="BD128" s="38">
        <v>888265.99297146779</v>
      </c>
      <c r="BE128" s="38">
        <v>888265.99297146779</v>
      </c>
      <c r="BF128" s="38">
        <v>888265.99297146779</v>
      </c>
      <c r="BG128" s="38">
        <v>888265.99297146779</v>
      </c>
      <c r="BH128" s="38">
        <v>888265.99297146779</v>
      </c>
      <c r="BI128" s="38">
        <v>888265.99297146779</v>
      </c>
      <c r="BJ128" s="38">
        <v>888265.99297146779</v>
      </c>
      <c r="BK128" s="38">
        <v>888265.99297146779</v>
      </c>
      <c r="BL128" s="38">
        <v>888265.99297146779</v>
      </c>
      <c r="BM128" s="38">
        <v>888265.99297146779</v>
      </c>
      <c r="BN128" s="38">
        <v>888265.99297146779</v>
      </c>
      <c r="BO128" s="38">
        <v>888265.99297146779</v>
      </c>
      <c r="BP128" s="38">
        <v>888265.99297146779</v>
      </c>
      <c r="BQ128" s="38">
        <v>888265.99297146779</v>
      </c>
      <c r="BR128" s="38">
        <v>888265.99297146779</v>
      </c>
      <c r="BS128" s="38">
        <v>888265.99297146779</v>
      </c>
      <c r="BT128" s="38">
        <v>888265.99297146779</v>
      </c>
      <c r="BU128" s="38">
        <v>888265.99297146779</v>
      </c>
      <c r="BV128" s="38">
        <v>888265.99297146779</v>
      </c>
      <c r="BW128" s="38">
        <v>888265.99297146779</v>
      </c>
      <c r="BX128" s="38">
        <v>888265.99297146779</v>
      </c>
      <c r="BY128" s="38">
        <v>888265.99297146779</v>
      </c>
      <c r="BZ128" s="38">
        <v>888265.99297146779</v>
      </c>
      <c r="CA128" s="38">
        <v>888265.99297146779</v>
      </c>
      <c r="CB128" s="38">
        <v>888265.99297146779</v>
      </c>
      <c r="CC128" s="38">
        <v>888265.99297146779</v>
      </c>
      <c r="CD128" s="38">
        <v>888265.99297146779</v>
      </c>
      <c r="CE128" s="38">
        <v>888265.99297146779</v>
      </c>
      <c r="CF128" s="38">
        <v>888265.99297146779</v>
      </c>
      <c r="CG128" s="38">
        <v>888265.99297146779</v>
      </c>
      <c r="CH128" s="38">
        <v>888265.99297146779</v>
      </c>
      <c r="CI128" s="38">
        <v>888265.99297146779</v>
      </c>
      <c r="CJ128" s="38">
        <v>888265.99297146779</v>
      </c>
      <c r="CK128" s="38">
        <v>888265.99297146779</v>
      </c>
      <c r="CL128" s="38">
        <v>888265.99297146779</v>
      </c>
      <c r="CM128" s="38">
        <v>888265.99297146779</v>
      </c>
      <c r="CN128" s="38">
        <v>888265.99297146779</v>
      </c>
      <c r="CO128" s="38">
        <v>888265.99297146779</v>
      </c>
      <c r="CP128" s="38">
        <v>888265.99297146779</v>
      </c>
      <c r="CQ128" s="38">
        <v>888265.99297146779</v>
      </c>
      <c r="CR128" s="38">
        <v>888265.99297146779</v>
      </c>
      <c r="CS128" s="38">
        <v>888265.99297146779</v>
      </c>
      <c r="CT128" s="38">
        <v>888265.99297146779</v>
      </c>
      <c r="CU128" s="38">
        <v>888265.99297146779</v>
      </c>
      <c r="CV128" s="38">
        <v>888265.99297146779</v>
      </c>
      <c r="CW128" s="38">
        <v>888265.99297146779</v>
      </c>
      <c r="CX128" s="38">
        <v>888265.99297146779</v>
      </c>
      <c r="CY128" s="38">
        <v>888265.99297146779</v>
      </c>
      <c r="CZ128" s="38">
        <v>888265.99297146779</v>
      </c>
      <c r="DA128" s="38">
        <v>888265.99297146779</v>
      </c>
      <c r="DB128" s="38">
        <v>888265.99297146779</v>
      </c>
      <c r="DC128" s="38">
        <v>888265.99297146779</v>
      </c>
      <c r="DD128" s="38">
        <v>888265.99297146779</v>
      </c>
      <c r="DE128" s="38">
        <v>888265.99297146779</v>
      </c>
      <c r="DF128" s="38">
        <v>888265.99297146779</v>
      </c>
      <c r="DG128" s="38">
        <v>888265.99297146779</v>
      </c>
      <c r="DH128" s="38">
        <v>888265.99297146779</v>
      </c>
      <c r="DI128" s="38">
        <v>888265.99297146779</v>
      </c>
      <c r="DJ128" s="38">
        <v>888265.99297146779</v>
      </c>
      <c r="DK128" s="38">
        <v>888265.99297146779</v>
      </c>
      <c r="DL128" s="38">
        <v>888265.99297146779</v>
      </c>
      <c r="DM128" s="38">
        <v>888265.99297146779</v>
      </c>
      <c r="DN128" s="38">
        <v>888265.99297146779</v>
      </c>
      <c r="DO128" s="38">
        <v>888265.99297146779</v>
      </c>
      <c r="DP128" s="38">
        <v>888265.99297146779</v>
      </c>
      <c r="DQ128" s="38">
        <v>888265.99297146779</v>
      </c>
      <c r="DR128" s="38">
        <v>888265.99297146779</v>
      </c>
      <c r="DS128" s="38">
        <v>888265.99297146779</v>
      </c>
    </row>
    <row r="129" spans="1:123" s="36" customFormat="1" x14ac:dyDescent="0.35"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38"/>
      <c r="AL129" s="38"/>
      <c r="AM129" s="38"/>
      <c r="AN129" s="38"/>
      <c r="AO129" s="38"/>
      <c r="AP129" s="38"/>
      <c r="AQ129" s="38"/>
      <c r="AR129" s="38"/>
      <c r="AS129" s="38"/>
      <c r="AT129" s="38"/>
      <c r="AU129" s="38"/>
      <c r="AV129" s="38"/>
      <c r="AW129" s="38"/>
      <c r="AX129" s="38"/>
      <c r="AY129" s="38"/>
      <c r="AZ129" s="38"/>
      <c r="BA129" s="38"/>
      <c r="BB129" s="38"/>
      <c r="BC129" s="38"/>
      <c r="BD129" s="38"/>
      <c r="BE129" s="38"/>
      <c r="BF129" s="38"/>
      <c r="BG129" s="38"/>
      <c r="BH129" s="38"/>
      <c r="BI129" s="38"/>
      <c r="BJ129" s="38"/>
      <c r="BK129" s="38"/>
      <c r="BL129" s="38"/>
      <c r="BM129" s="38"/>
      <c r="BN129" s="38"/>
      <c r="BO129" s="38"/>
      <c r="BP129" s="38"/>
      <c r="BQ129" s="38"/>
      <c r="BR129" s="38"/>
      <c r="BS129" s="38"/>
      <c r="BT129" s="38"/>
      <c r="BU129" s="38"/>
      <c r="BV129" s="38"/>
      <c r="BW129" s="38"/>
      <c r="BX129" s="38"/>
      <c r="BY129" s="38"/>
      <c r="BZ129" s="38"/>
      <c r="CA129" s="38"/>
      <c r="CB129" s="38"/>
      <c r="CC129" s="38"/>
      <c r="CD129" s="38"/>
      <c r="CE129" s="38"/>
      <c r="CF129" s="38"/>
      <c r="CG129" s="38"/>
      <c r="CH129" s="38"/>
      <c r="CI129" s="38"/>
      <c r="CJ129" s="38"/>
      <c r="CK129" s="38"/>
      <c r="CL129" s="38"/>
      <c r="CM129" s="38"/>
      <c r="CN129" s="38"/>
      <c r="CO129" s="38"/>
      <c r="CP129" s="38"/>
      <c r="CQ129" s="38"/>
      <c r="CR129" s="38"/>
      <c r="CS129" s="38"/>
      <c r="CT129" s="38"/>
      <c r="CU129" s="38"/>
      <c r="CV129" s="38"/>
      <c r="CW129" s="38"/>
      <c r="CX129" s="38"/>
      <c r="CY129" s="38"/>
      <c r="CZ129" s="38"/>
      <c r="DA129" s="38"/>
      <c r="DB129" s="38"/>
      <c r="DC129" s="38"/>
      <c r="DD129" s="38"/>
      <c r="DE129" s="38"/>
      <c r="DF129" s="38"/>
      <c r="DG129" s="38"/>
      <c r="DH129" s="38"/>
      <c r="DI129" s="38"/>
      <c r="DJ129" s="38"/>
      <c r="DK129" s="38"/>
      <c r="DL129" s="38"/>
      <c r="DM129" s="38"/>
      <c r="DN129" s="38"/>
      <c r="DO129" s="38"/>
      <c r="DP129" s="38"/>
      <c r="DQ129" s="38"/>
      <c r="DR129" s="38"/>
      <c r="DS129" s="38"/>
    </row>
    <row r="130" spans="1:123" s="36" customFormat="1" x14ac:dyDescent="0.35">
      <c r="A130" s="36" t="s">
        <v>258</v>
      </c>
      <c r="B130" s="38">
        <v>0</v>
      </c>
      <c r="C130" s="38">
        <v>0</v>
      </c>
      <c r="D130" s="38">
        <v>0</v>
      </c>
      <c r="E130" s="38">
        <v>0</v>
      </c>
      <c r="F130" s="38">
        <v>0</v>
      </c>
      <c r="G130" s="38">
        <v>0</v>
      </c>
      <c r="H130" s="38">
        <v>0</v>
      </c>
      <c r="I130" s="38">
        <v>0</v>
      </c>
      <c r="J130" s="38">
        <v>0</v>
      </c>
      <c r="K130" s="38">
        <v>0</v>
      </c>
      <c r="L130" s="38">
        <v>0</v>
      </c>
      <c r="M130" s="38">
        <v>0</v>
      </c>
      <c r="N130" s="38">
        <v>0</v>
      </c>
      <c r="O130" s="38">
        <v>0</v>
      </c>
      <c r="P130" s="38">
        <v>0</v>
      </c>
      <c r="Q130" s="38">
        <v>0</v>
      </c>
      <c r="R130" s="38">
        <v>0</v>
      </c>
      <c r="S130" s="38">
        <v>0</v>
      </c>
      <c r="T130" s="38">
        <v>0</v>
      </c>
      <c r="U130" s="38">
        <v>0</v>
      </c>
      <c r="V130" s="38">
        <v>0</v>
      </c>
      <c r="W130" s="38">
        <v>0</v>
      </c>
      <c r="X130" s="38">
        <v>0</v>
      </c>
      <c r="Y130" s="38">
        <v>0</v>
      </c>
      <c r="Z130" s="38">
        <v>0</v>
      </c>
      <c r="AA130" s="38">
        <v>0</v>
      </c>
      <c r="AB130" s="38">
        <v>0</v>
      </c>
      <c r="AC130" s="38">
        <v>0</v>
      </c>
      <c r="AD130" s="38">
        <v>0</v>
      </c>
      <c r="AE130" s="38">
        <v>0</v>
      </c>
      <c r="AF130" s="38">
        <v>0</v>
      </c>
      <c r="AG130" s="38">
        <v>0</v>
      </c>
      <c r="AH130" s="38">
        <v>0</v>
      </c>
      <c r="AI130" s="38">
        <v>0</v>
      </c>
      <c r="AJ130" s="38">
        <v>0</v>
      </c>
      <c r="AK130" s="38">
        <v>0</v>
      </c>
      <c r="AL130" s="38">
        <v>0</v>
      </c>
      <c r="AM130" s="38">
        <v>0</v>
      </c>
      <c r="AN130" s="38">
        <v>0</v>
      </c>
      <c r="AO130" s="38">
        <v>0</v>
      </c>
      <c r="AP130" s="38">
        <v>0</v>
      </c>
      <c r="AQ130" s="38">
        <v>0</v>
      </c>
      <c r="AR130" s="38">
        <v>0</v>
      </c>
      <c r="AS130" s="38">
        <v>0</v>
      </c>
      <c r="AT130" s="38">
        <v>0</v>
      </c>
      <c r="AU130" s="38">
        <v>0</v>
      </c>
      <c r="AV130" s="38">
        <v>0</v>
      </c>
      <c r="AW130" s="38">
        <v>0</v>
      </c>
      <c r="AX130" s="38">
        <v>0</v>
      </c>
      <c r="AY130" s="38">
        <v>0</v>
      </c>
      <c r="AZ130" s="38">
        <v>0</v>
      </c>
      <c r="BA130" s="38">
        <v>0</v>
      </c>
      <c r="BB130" s="38">
        <v>0</v>
      </c>
      <c r="BC130" s="38">
        <v>0</v>
      </c>
      <c r="BD130" s="38">
        <v>0</v>
      </c>
      <c r="BE130" s="38">
        <v>0</v>
      </c>
      <c r="BF130" s="38">
        <v>0</v>
      </c>
      <c r="BG130" s="38">
        <v>0</v>
      </c>
      <c r="BH130" s="38">
        <v>0</v>
      </c>
      <c r="BI130" s="38">
        <v>0</v>
      </c>
      <c r="BJ130" s="38">
        <v>0</v>
      </c>
      <c r="BK130" s="38">
        <v>0</v>
      </c>
      <c r="BL130" s="38">
        <v>0</v>
      </c>
      <c r="BM130" s="38">
        <v>0</v>
      </c>
      <c r="BN130" s="38">
        <v>0</v>
      </c>
      <c r="BO130" s="38">
        <v>0</v>
      </c>
      <c r="BP130" s="38">
        <v>0</v>
      </c>
      <c r="BQ130" s="38">
        <v>0</v>
      </c>
      <c r="BR130" s="38">
        <v>0</v>
      </c>
      <c r="BS130" s="38">
        <v>0</v>
      </c>
      <c r="BT130" s="38">
        <v>0</v>
      </c>
      <c r="BU130" s="38">
        <v>0</v>
      </c>
      <c r="BV130" s="38">
        <v>0</v>
      </c>
      <c r="BW130" s="38">
        <v>0</v>
      </c>
      <c r="BX130" s="38">
        <v>0</v>
      </c>
      <c r="BY130" s="38">
        <v>0</v>
      </c>
      <c r="BZ130" s="38">
        <v>0</v>
      </c>
      <c r="CA130" s="38">
        <v>0</v>
      </c>
      <c r="CB130" s="38">
        <v>0</v>
      </c>
      <c r="CC130" s="38">
        <v>0</v>
      </c>
      <c r="CD130" s="38">
        <v>0</v>
      </c>
      <c r="CE130" s="38">
        <v>0</v>
      </c>
      <c r="CF130" s="38">
        <v>0</v>
      </c>
      <c r="CG130" s="38">
        <v>0</v>
      </c>
      <c r="CH130" s="38">
        <v>0</v>
      </c>
      <c r="CI130" s="38">
        <v>0</v>
      </c>
      <c r="CJ130" s="38">
        <v>0</v>
      </c>
      <c r="CK130" s="38">
        <v>0</v>
      </c>
      <c r="CL130" s="38">
        <v>0</v>
      </c>
      <c r="CM130" s="38">
        <v>0</v>
      </c>
      <c r="CN130" s="38">
        <v>0</v>
      </c>
      <c r="CO130" s="38">
        <v>0</v>
      </c>
      <c r="CP130" s="38">
        <v>0</v>
      </c>
      <c r="CQ130" s="38">
        <v>0</v>
      </c>
      <c r="CR130" s="38">
        <v>0</v>
      </c>
      <c r="CS130" s="38">
        <v>0</v>
      </c>
      <c r="CT130" s="38">
        <v>0</v>
      </c>
      <c r="CU130" s="38">
        <v>0</v>
      </c>
      <c r="CV130" s="38">
        <v>0</v>
      </c>
      <c r="CW130" s="38">
        <v>0</v>
      </c>
      <c r="CX130" s="38">
        <v>0</v>
      </c>
      <c r="CY130" s="38">
        <v>0</v>
      </c>
      <c r="CZ130" s="38">
        <v>0</v>
      </c>
      <c r="DA130" s="38">
        <v>0</v>
      </c>
      <c r="DB130" s="38">
        <v>0</v>
      </c>
      <c r="DC130" s="38">
        <v>0</v>
      </c>
      <c r="DD130" s="38">
        <v>0</v>
      </c>
      <c r="DE130" s="38">
        <v>0</v>
      </c>
      <c r="DF130" s="38">
        <v>0</v>
      </c>
      <c r="DG130" s="38">
        <v>0</v>
      </c>
      <c r="DH130" s="38">
        <v>0</v>
      </c>
      <c r="DI130" s="38">
        <v>0</v>
      </c>
      <c r="DJ130" s="38">
        <v>0</v>
      </c>
      <c r="DK130" s="38">
        <v>0</v>
      </c>
      <c r="DL130" s="38">
        <v>0</v>
      </c>
      <c r="DM130" s="38">
        <v>0</v>
      </c>
      <c r="DN130" s="38">
        <v>0</v>
      </c>
      <c r="DO130" s="38">
        <v>0</v>
      </c>
      <c r="DP130" s="38">
        <v>0</v>
      </c>
      <c r="DQ130" s="38">
        <v>0</v>
      </c>
      <c r="DR130" s="38">
        <v>0</v>
      </c>
      <c r="DS130" s="38">
        <v>0</v>
      </c>
    </row>
    <row r="131" spans="1:123" s="36" customFormat="1" x14ac:dyDescent="0.35">
      <c r="A131" s="36" t="s">
        <v>259</v>
      </c>
      <c r="B131" s="38">
        <v>0</v>
      </c>
      <c r="C131" s="38">
        <v>0</v>
      </c>
      <c r="D131" s="38">
        <v>0</v>
      </c>
      <c r="E131" s="38">
        <v>0</v>
      </c>
      <c r="F131" s="38">
        <v>0</v>
      </c>
      <c r="G131" s="38">
        <v>0</v>
      </c>
      <c r="H131" s="38">
        <v>0</v>
      </c>
      <c r="I131" s="38">
        <v>0</v>
      </c>
      <c r="J131" s="38">
        <v>0</v>
      </c>
      <c r="K131" s="38">
        <v>0</v>
      </c>
      <c r="L131" s="38">
        <v>0</v>
      </c>
      <c r="M131" s="38">
        <v>0</v>
      </c>
      <c r="N131" s="38">
        <v>0</v>
      </c>
      <c r="O131" s="38">
        <v>0</v>
      </c>
      <c r="P131" s="38">
        <v>0</v>
      </c>
      <c r="Q131" s="38">
        <v>0</v>
      </c>
      <c r="R131" s="38">
        <v>0</v>
      </c>
      <c r="S131" s="38">
        <v>0</v>
      </c>
      <c r="T131" s="38">
        <v>0</v>
      </c>
      <c r="U131" s="38">
        <v>0</v>
      </c>
      <c r="V131" s="38">
        <v>0</v>
      </c>
      <c r="W131" s="38">
        <v>0</v>
      </c>
      <c r="X131" s="38">
        <v>0</v>
      </c>
      <c r="Y131" s="38">
        <v>0</v>
      </c>
      <c r="Z131" s="38">
        <v>0</v>
      </c>
      <c r="AA131" s="38">
        <v>0</v>
      </c>
      <c r="AB131" s="38">
        <v>0</v>
      </c>
      <c r="AC131" s="38">
        <v>0</v>
      </c>
      <c r="AD131" s="38">
        <v>0</v>
      </c>
      <c r="AE131" s="38">
        <v>0</v>
      </c>
      <c r="AF131" s="38">
        <v>0</v>
      </c>
      <c r="AG131" s="38">
        <v>0</v>
      </c>
      <c r="AH131" s="38">
        <v>0</v>
      </c>
      <c r="AI131" s="38">
        <v>0</v>
      </c>
      <c r="AJ131" s="38">
        <v>0</v>
      </c>
      <c r="AK131" s="38">
        <v>0</v>
      </c>
      <c r="AL131" s="38">
        <v>0</v>
      </c>
      <c r="AM131" s="38">
        <v>0</v>
      </c>
      <c r="AN131" s="38">
        <v>0</v>
      </c>
      <c r="AO131" s="38">
        <v>0</v>
      </c>
      <c r="AP131" s="38">
        <v>0</v>
      </c>
      <c r="AQ131" s="38">
        <v>0</v>
      </c>
      <c r="AR131" s="38">
        <v>0</v>
      </c>
      <c r="AS131" s="38">
        <v>0</v>
      </c>
      <c r="AT131" s="38">
        <v>0</v>
      </c>
      <c r="AU131" s="38">
        <v>0</v>
      </c>
      <c r="AV131" s="38">
        <v>0</v>
      </c>
      <c r="AW131" s="38">
        <v>0</v>
      </c>
      <c r="AX131" s="38">
        <v>0</v>
      </c>
      <c r="AY131" s="38">
        <v>0</v>
      </c>
      <c r="AZ131" s="38">
        <v>0</v>
      </c>
      <c r="BA131" s="38">
        <v>0</v>
      </c>
      <c r="BB131" s="38">
        <v>0</v>
      </c>
      <c r="BC131" s="38">
        <v>0</v>
      </c>
      <c r="BD131" s="38">
        <v>0</v>
      </c>
      <c r="BE131" s="38">
        <v>0</v>
      </c>
      <c r="BF131" s="38">
        <v>0</v>
      </c>
      <c r="BG131" s="38">
        <v>0</v>
      </c>
      <c r="BH131" s="38">
        <v>0</v>
      </c>
      <c r="BI131" s="38">
        <v>0</v>
      </c>
      <c r="BJ131" s="38">
        <v>0</v>
      </c>
      <c r="BK131" s="38">
        <v>0</v>
      </c>
      <c r="BL131" s="38">
        <v>0</v>
      </c>
      <c r="BM131" s="38">
        <v>0</v>
      </c>
      <c r="BN131" s="38">
        <v>0</v>
      </c>
      <c r="BO131" s="38">
        <v>0</v>
      </c>
      <c r="BP131" s="38">
        <v>0</v>
      </c>
      <c r="BQ131" s="38">
        <v>0</v>
      </c>
      <c r="BR131" s="38">
        <v>0</v>
      </c>
      <c r="BS131" s="38">
        <v>0</v>
      </c>
      <c r="BT131" s="38">
        <v>0</v>
      </c>
      <c r="BU131" s="38">
        <v>0</v>
      </c>
      <c r="BV131" s="38">
        <v>0</v>
      </c>
      <c r="BW131" s="38">
        <v>0</v>
      </c>
      <c r="BX131" s="38">
        <v>0</v>
      </c>
      <c r="BY131" s="38">
        <v>0</v>
      </c>
      <c r="BZ131" s="38">
        <v>0</v>
      </c>
      <c r="CA131" s="38">
        <v>0</v>
      </c>
      <c r="CB131" s="38">
        <v>0</v>
      </c>
      <c r="CC131" s="38">
        <v>0</v>
      </c>
      <c r="CD131" s="38">
        <v>0</v>
      </c>
      <c r="CE131" s="38">
        <v>0</v>
      </c>
      <c r="CF131" s="38">
        <v>0</v>
      </c>
      <c r="CG131" s="38">
        <v>0</v>
      </c>
      <c r="CH131" s="38">
        <v>0</v>
      </c>
      <c r="CI131" s="38">
        <v>0</v>
      </c>
      <c r="CJ131" s="38">
        <v>0</v>
      </c>
      <c r="CK131" s="38">
        <v>0</v>
      </c>
      <c r="CL131" s="38">
        <v>0</v>
      </c>
      <c r="CM131" s="38">
        <v>0</v>
      </c>
      <c r="CN131" s="38">
        <v>0</v>
      </c>
      <c r="CO131" s="38">
        <v>0</v>
      </c>
      <c r="CP131" s="38">
        <v>0</v>
      </c>
      <c r="CQ131" s="38">
        <v>0</v>
      </c>
      <c r="CR131" s="38">
        <v>0</v>
      </c>
      <c r="CS131" s="38">
        <v>0</v>
      </c>
      <c r="CT131" s="38">
        <v>0</v>
      </c>
      <c r="CU131" s="38">
        <v>0</v>
      </c>
      <c r="CV131" s="38">
        <v>0</v>
      </c>
      <c r="CW131" s="38">
        <v>0</v>
      </c>
      <c r="CX131" s="38">
        <v>0</v>
      </c>
      <c r="CY131" s="38">
        <v>0</v>
      </c>
      <c r="CZ131" s="38">
        <v>0</v>
      </c>
      <c r="DA131" s="38">
        <v>0</v>
      </c>
      <c r="DB131" s="38">
        <v>0</v>
      </c>
      <c r="DC131" s="38">
        <v>0</v>
      </c>
      <c r="DD131" s="38">
        <v>0</v>
      </c>
      <c r="DE131" s="38">
        <v>0</v>
      </c>
      <c r="DF131" s="38">
        <v>0</v>
      </c>
      <c r="DG131" s="38">
        <v>0</v>
      </c>
      <c r="DH131" s="38">
        <v>0</v>
      </c>
      <c r="DI131" s="38">
        <v>0</v>
      </c>
      <c r="DJ131" s="38">
        <v>0</v>
      </c>
      <c r="DK131" s="38">
        <v>0</v>
      </c>
      <c r="DL131" s="38">
        <v>0</v>
      </c>
      <c r="DM131" s="38">
        <v>0</v>
      </c>
      <c r="DN131" s="38">
        <v>0</v>
      </c>
      <c r="DO131" s="38">
        <v>0</v>
      </c>
      <c r="DP131" s="38">
        <v>0</v>
      </c>
      <c r="DQ131" s="38">
        <v>0</v>
      </c>
      <c r="DR131" s="38">
        <v>0</v>
      </c>
      <c r="DS131" s="38">
        <v>0</v>
      </c>
    </row>
    <row r="132" spans="1:123" s="36" customFormat="1" x14ac:dyDescent="0.35">
      <c r="A132" s="36" t="s">
        <v>260</v>
      </c>
      <c r="B132" s="38">
        <v>0</v>
      </c>
      <c r="C132" s="38">
        <v>0</v>
      </c>
      <c r="D132" s="38">
        <v>0</v>
      </c>
      <c r="E132" s="38">
        <v>0</v>
      </c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38">
        <v>0</v>
      </c>
      <c r="L132" s="38">
        <v>0</v>
      </c>
      <c r="M132" s="38">
        <v>0</v>
      </c>
      <c r="N132" s="38">
        <v>0</v>
      </c>
      <c r="O132" s="38">
        <v>0</v>
      </c>
      <c r="P132" s="38">
        <v>0</v>
      </c>
      <c r="Q132" s="38">
        <v>0</v>
      </c>
      <c r="R132" s="38">
        <v>0</v>
      </c>
      <c r="S132" s="38">
        <v>0</v>
      </c>
      <c r="T132" s="38">
        <v>0</v>
      </c>
      <c r="U132" s="38">
        <v>0</v>
      </c>
      <c r="V132" s="38">
        <v>0</v>
      </c>
      <c r="W132" s="38">
        <v>0</v>
      </c>
      <c r="X132" s="38">
        <v>0</v>
      </c>
      <c r="Y132" s="38">
        <v>0</v>
      </c>
      <c r="Z132" s="38">
        <v>0</v>
      </c>
      <c r="AA132" s="38">
        <v>0</v>
      </c>
      <c r="AB132" s="38">
        <v>0</v>
      </c>
      <c r="AC132" s="38">
        <v>0</v>
      </c>
      <c r="AD132" s="38">
        <v>0</v>
      </c>
      <c r="AE132" s="38">
        <v>0</v>
      </c>
      <c r="AF132" s="38">
        <v>0</v>
      </c>
      <c r="AG132" s="38">
        <v>0</v>
      </c>
      <c r="AH132" s="38">
        <v>0</v>
      </c>
      <c r="AI132" s="38">
        <v>0</v>
      </c>
      <c r="AJ132" s="38">
        <v>0</v>
      </c>
      <c r="AK132" s="38">
        <v>0</v>
      </c>
      <c r="AL132" s="38">
        <v>0</v>
      </c>
      <c r="AM132" s="38">
        <v>0</v>
      </c>
      <c r="AN132" s="38">
        <v>0</v>
      </c>
      <c r="AO132" s="38">
        <v>0</v>
      </c>
      <c r="AP132" s="38">
        <v>0</v>
      </c>
      <c r="AQ132" s="38">
        <v>0</v>
      </c>
      <c r="AR132" s="38">
        <v>0</v>
      </c>
      <c r="AS132" s="38">
        <v>0</v>
      </c>
      <c r="AT132" s="38">
        <v>0</v>
      </c>
      <c r="AU132" s="38">
        <v>0</v>
      </c>
      <c r="AV132" s="38">
        <v>0</v>
      </c>
      <c r="AW132" s="38">
        <v>0</v>
      </c>
      <c r="AX132" s="38">
        <v>0</v>
      </c>
      <c r="AY132" s="38">
        <v>0</v>
      </c>
      <c r="AZ132" s="38">
        <v>0</v>
      </c>
      <c r="BA132" s="38">
        <v>0</v>
      </c>
      <c r="BB132" s="38">
        <v>0</v>
      </c>
      <c r="BC132" s="38">
        <v>0</v>
      </c>
      <c r="BD132" s="38">
        <v>0</v>
      </c>
      <c r="BE132" s="38">
        <v>0</v>
      </c>
      <c r="BF132" s="38">
        <v>0</v>
      </c>
      <c r="BG132" s="38">
        <v>0</v>
      </c>
      <c r="BH132" s="38">
        <v>0</v>
      </c>
      <c r="BI132" s="38">
        <v>0</v>
      </c>
      <c r="BJ132" s="38">
        <v>0</v>
      </c>
      <c r="BK132" s="38">
        <v>0</v>
      </c>
      <c r="BL132" s="38">
        <v>0</v>
      </c>
      <c r="BM132" s="38">
        <v>0</v>
      </c>
      <c r="BN132" s="38">
        <v>0</v>
      </c>
      <c r="BO132" s="38">
        <v>0</v>
      </c>
      <c r="BP132" s="38">
        <v>0</v>
      </c>
      <c r="BQ132" s="38">
        <v>0</v>
      </c>
      <c r="BR132" s="38">
        <v>0</v>
      </c>
      <c r="BS132" s="38">
        <v>0</v>
      </c>
      <c r="BT132" s="38">
        <v>0</v>
      </c>
      <c r="BU132" s="38">
        <v>0</v>
      </c>
      <c r="BV132" s="38">
        <v>0</v>
      </c>
      <c r="BW132" s="38">
        <v>0</v>
      </c>
      <c r="BX132" s="38">
        <v>0</v>
      </c>
      <c r="BY132" s="38">
        <v>0</v>
      </c>
      <c r="BZ132" s="38">
        <v>0</v>
      </c>
      <c r="CA132" s="38">
        <v>0</v>
      </c>
      <c r="CB132" s="38">
        <v>0</v>
      </c>
      <c r="CC132" s="38">
        <v>0</v>
      </c>
      <c r="CD132" s="38">
        <v>0</v>
      </c>
      <c r="CE132" s="38">
        <v>0</v>
      </c>
      <c r="CF132" s="38">
        <v>0</v>
      </c>
      <c r="CG132" s="38">
        <v>0</v>
      </c>
      <c r="CH132" s="38">
        <v>0</v>
      </c>
      <c r="CI132" s="38">
        <v>0</v>
      </c>
      <c r="CJ132" s="38">
        <v>0</v>
      </c>
      <c r="CK132" s="38">
        <v>0</v>
      </c>
      <c r="CL132" s="38">
        <v>0</v>
      </c>
      <c r="CM132" s="38">
        <v>0</v>
      </c>
      <c r="CN132" s="38">
        <v>0</v>
      </c>
      <c r="CO132" s="38">
        <v>0</v>
      </c>
      <c r="CP132" s="38">
        <v>0</v>
      </c>
      <c r="CQ132" s="38">
        <v>0</v>
      </c>
      <c r="CR132" s="38">
        <v>0</v>
      </c>
      <c r="CS132" s="38">
        <v>0</v>
      </c>
      <c r="CT132" s="38">
        <v>0</v>
      </c>
      <c r="CU132" s="38">
        <v>0</v>
      </c>
      <c r="CV132" s="38">
        <v>0</v>
      </c>
      <c r="CW132" s="38">
        <v>0</v>
      </c>
      <c r="CX132" s="38">
        <v>0</v>
      </c>
      <c r="CY132" s="38">
        <v>0</v>
      </c>
      <c r="CZ132" s="38">
        <v>0</v>
      </c>
      <c r="DA132" s="38">
        <v>0</v>
      </c>
      <c r="DB132" s="38">
        <v>0</v>
      </c>
      <c r="DC132" s="38">
        <v>0</v>
      </c>
      <c r="DD132" s="38">
        <v>0</v>
      </c>
      <c r="DE132" s="38">
        <v>0</v>
      </c>
      <c r="DF132" s="38">
        <v>0</v>
      </c>
      <c r="DG132" s="38">
        <v>0</v>
      </c>
      <c r="DH132" s="38">
        <v>0</v>
      </c>
      <c r="DI132" s="38">
        <v>0</v>
      </c>
      <c r="DJ132" s="38">
        <v>0</v>
      </c>
      <c r="DK132" s="38">
        <v>0</v>
      </c>
      <c r="DL132" s="38">
        <v>0</v>
      </c>
      <c r="DM132" s="38">
        <v>0</v>
      </c>
      <c r="DN132" s="38">
        <v>0</v>
      </c>
      <c r="DO132" s="38">
        <v>0</v>
      </c>
      <c r="DP132" s="38">
        <v>0</v>
      </c>
      <c r="DQ132" s="38">
        <v>0</v>
      </c>
      <c r="DR132" s="38">
        <v>0</v>
      </c>
      <c r="DS132" s="38">
        <v>0</v>
      </c>
    </row>
    <row r="133" spans="1:123" s="36" customFormat="1" x14ac:dyDescent="0.35">
      <c r="A133" s="36" t="s">
        <v>261</v>
      </c>
      <c r="B133" s="38">
        <v>0</v>
      </c>
      <c r="C133" s="38">
        <v>0</v>
      </c>
      <c r="D133" s="38">
        <v>0</v>
      </c>
      <c r="E133" s="38">
        <v>0</v>
      </c>
      <c r="F133" s="38">
        <v>0</v>
      </c>
      <c r="G133" s="38">
        <v>0</v>
      </c>
      <c r="H133" s="38">
        <v>0</v>
      </c>
      <c r="I133" s="38">
        <v>0</v>
      </c>
      <c r="J133" s="38">
        <v>0</v>
      </c>
      <c r="K133" s="38">
        <v>0</v>
      </c>
      <c r="L133" s="38">
        <v>0</v>
      </c>
      <c r="M133" s="38">
        <v>0</v>
      </c>
      <c r="N133" s="38">
        <v>0</v>
      </c>
      <c r="O133" s="38">
        <v>0</v>
      </c>
      <c r="P133" s="38">
        <v>0</v>
      </c>
      <c r="Q133" s="38">
        <v>0</v>
      </c>
      <c r="R133" s="38">
        <v>0</v>
      </c>
      <c r="S133" s="38">
        <v>0</v>
      </c>
      <c r="T133" s="38">
        <v>0</v>
      </c>
      <c r="U133" s="38">
        <v>0</v>
      </c>
      <c r="V133" s="38">
        <v>0</v>
      </c>
      <c r="W133" s="38">
        <v>0</v>
      </c>
      <c r="X133" s="38">
        <v>0</v>
      </c>
      <c r="Y133" s="38">
        <v>0</v>
      </c>
      <c r="Z133" s="38">
        <v>0</v>
      </c>
      <c r="AA133" s="38">
        <v>0</v>
      </c>
      <c r="AB133" s="38">
        <v>0</v>
      </c>
      <c r="AC133" s="38">
        <v>0</v>
      </c>
      <c r="AD133" s="38">
        <v>0</v>
      </c>
      <c r="AE133" s="38">
        <v>0</v>
      </c>
      <c r="AF133" s="38">
        <v>0</v>
      </c>
      <c r="AG133" s="38">
        <v>0</v>
      </c>
      <c r="AH133" s="38">
        <v>0</v>
      </c>
      <c r="AI133" s="38">
        <v>0</v>
      </c>
      <c r="AJ133" s="38">
        <v>0</v>
      </c>
      <c r="AK133" s="38">
        <v>0</v>
      </c>
      <c r="AL133" s="38">
        <v>0</v>
      </c>
      <c r="AM133" s="38">
        <v>0</v>
      </c>
      <c r="AN133" s="38">
        <v>0</v>
      </c>
      <c r="AO133" s="38">
        <v>0</v>
      </c>
      <c r="AP133" s="38">
        <v>0</v>
      </c>
      <c r="AQ133" s="38">
        <v>0</v>
      </c>
      <c r="AR133" s="38">
        <v>0</v>
      </c>
      <c r="AS133" s="38">
        <v>0</v>
      </c>
      <c r="AT133" s="38">
        <v>0</v>
      </c>
      <c r="AU133" s="38">
        <v>0</v>
      </c>
      <c r="AV133" s="38">
        <v>0</v>
      </c>
      <c r="AW133" s="38">
        <v>0</v>
      </c>
      <c r="AX133" s="38">
        <v>0</v>
      </c>
      <c r="AY133" s="38">
        <v>0</v>
      </c>
      <c r="AZ133" s="38">
        <v>0</v>
      </c>
      <c r="BA133" s="38">
        <v>0</v>
      </c>
      <c r="BB133" s="38">
        <v>0</v>
      </c>
      <c r="BC133" s="38">
        <v>0</v>
      </c>
      <c r="BD133" s="38">
        <v>0</v>
      </c>
      <c r="BE133" s="38">
        <v>0</v>
      </c>
      <c r="BF133" s="38">
        <v>0</v>
      </c>
      <c r="BG133" s="38">
        <v>0</v>
      </c>
      <c r="BH133" s="38">
        <v>0</v>
      </c>
      <c r="BI133" s="38">
        <v>0</v>
      </c>
      <c r="BJ133" s="38">
        <v>0</v>
      </c>
      <c r="BK133" s="38">
        <v>0</v>
      </c>
      <c r="BL133" s="38">
        <v>0</v>
      </c>
      <c r="BM133" s="38">
        <v>0</v>
      </c>
      <c r="BN133" s="38">
        <v>0</v>
      </c>
      <c r="BO133" s="38">
        <v>0</v>
      </c>
      <c r="BP133" s="38">
        <v>0</v>
      </c>
      <c r="BQ133" s="38">
        <v>0</v>
      </c>
      <c r="BR133" s="38">
        <v>0</v>
      </c>
      <c r="BS133" s="38">
        <v>0</v>
      </c>
      <c r="BT133" s="38">
        <v>0</v>
      </c>
      <c r="BU133" s="38">
        <v>0</v>
      </c>
      <c r="BV133" s="38">
        <v>0</v>
      </c>
      <c r="BW133" s="38">
        <v>0</v>
      </c>
      <c r="BX133" s="38">
        <v>0</v>
      </c>
      <c r="BY133" s="38">
        <v>0</v>
      </c>
      <c r="BZ133" s="38">
        <v>0</v>
      </c>
      <c r="CA133" s="38">
        <v>0</v>
      </c>
      <c r="CB133" s="38">
        <v>0</v>
      </c>
      <c r="CC133" s="38">
        <v>0</v>
      </c>
      <c r="CD133" s="38">
        <v>0</v>
      </c>
      <c r="CE133" s="38">
        <v>0</v>
      </c>
      <c r="CF133" s="38">
        <v>0</v>
      </c>
      <c r="CG133" s="38">
        <v>0</v>
      </c>
      <c r="CH133" s="38">
        <v>0</v>
      </c>
      <c r="CI133" s="38">
        <v>0</v>
      </c>
      <c r="CJ133" s="38">
        <v>0</v>
      </c>
      <c r="CK133" s="38">
        <v>0</v>
      </c>
      <c r="CL133" s="38">
        <v>0</v>
      </c>
      <c r="CM133" s="38">
        <v>0</v>
      </c>
      <c r="CN133" s="38">
        <v>0</v>
      </c>
      <c r="CO133" s="38">
        <v>0</v>
      </c>
      <c r="CP133" s="38">
        <v>0</v>
      </c>
      <c r="CQ133" s="38">
        <v>0</v>
      </c>
      <c r="CR133" s="38">
        <v>0</v>
      </c>
      <c r="CS133" s="38">
        <v>0</v>
      </c>
      <c r="CT133" s="38">
        <v>0</v>
      </c>
      <c r="CU133" s="38">
        <v>0</v>
      </c>
      <c r="CV133" s="38">
        <v>0</v>
      </c>
      <c r="CW133" s="38">
        <v>0</v>
      </c>
      <c r="CX133" s="38">
        <v>0</v>
      </c>
      <c r="CY133" s="38">
        <v>0</v>
      </c>
      <c r="CZ133" s="38">
        <v>0</v>
      </c>
      <c r="DA133" s="38">
        <v>0</v>
      </c>
      <c r="DB133" s="38">
        <v>0</v>
      </c>
      <c r="DC133" s="38">
        <v>0</v>
      </c>
      <c r="DD133" s="38">
        <v>0</v>
      </c>
      <c r="DE133" s="38">
        <v>0</v>
      </c>
      <c r="DF133" s="38">
        <v>0</v>
      </c>
      <c r="DG133" s="38">
        <v>0</v>
      </c>
      <c r="DH133" s="38">
        <v>0</v>
      </c>
      <c r="DI133" s="38">
        <v>0</v>
      </c>
      <c r="DJ133" s="38">
        <v>0</v>
      </c>
      <c r="DK133" s="38">
        <v>0</v>
      </c>
      <c r="DL133" s="38">
        <v>0</v>
      </c>
      <c r="DM133" s="38">
        <v>0</v>
      </c>
      <c r="DN133" s="38">
        <v>0</v>
      </c>
      <c r="DO133" s="38">
        <v>0</v>
      </c>
      <c r="DP133" s="38">
        <v>0</v>
      </c>
      <c r="DQ133" s="38">
        <v>0</v>
      </c>
      <c r="DR133" s="38">
        <v>0</v>
      </c>
      <c r="DS133" s="38">
        <v>0</v>
      </c>
    </row>
    <row r="134" spans="1:123" s="36" customFormat="1" x14ac:dyDescent="0.35"/>
    <row r="135" spans="1:123" s="36" customFormat="1" x14ac:dyDescent="0.35">
      <c r="A135" s="36" t="s">
        <v>2</v>
      </c>
      <c r="B135" s="38">
        <v>0</v>
      </c>
      <c r="C135" s="38">
        <v>0</v>
      </c>
      <c r="D135" s="38">
        <v>-2999.7785602475033</v>
      </c>
      <c r="E135" s="38">
        <v>-2999.7785602475033</v>
      </c>
      <c r="F135" s="38">
        <v>-2999.7785602475033</v>
      </c>
      <c r="G135" s="38">
        <v>-2999.7785602475033</v>
      </c>
      <c r="H135" s="38">
        <v>-595.39760200395051</v>
      </c>
      <c r="I135" s="38">
        <v>-56562.772190375246</v>
      </c>
      <c r="J135" s="38">
        <v>-56562.772190375246</v>
      </c>
      <c r="K135" s="38">
        <v>-56562.772190375246</v>
      </c>
      <c r="L135" s="38">
        <v>-22667.100272184503</v>
      </c>
      <c r="M135" s="38">
        <v>-22667.100272184503</v>
      </c>
      <c r="N135" s="38">
        <v>-22667.100272184503</v>
      </c>
      <c r="O135" s="38">
        <v>-22667.100272184503</v>
      </c>
      <c r="P135" s="38">
        <v>-2000.7604928367427</v>
      </c>
      <c r="Q135" s="38">
        <v>-2000.7604928367427</v>
      </c>
      <c r="R135" s="38">
        <v>-2000.7604928367427</v>
      </c>
      <c r="S135" s="38">
        <v>-2000.7604928367427</v>
      </c>
      <c r="T135" s="38">
        <v>-1185.9374732605124</v>
      </c>
      <c r="U135" s="38">
        <v>-1185.9374732605124</v>
      </c>
      <c r="V135" s="38">
        <v>-1185.9374732605124</v>
      </c>
      <c r="W135" s="38">
        <v>-1185.9374732605124</v>
      </c>
      <c r="X135" s="38">
        <v>14545.80226800025</v>
      </c>
      <c r="Y135" s="38">
        <v>14545.80226800025</v>
      </c>
      <c r="Z135" s="38">
        <v>14545.80226800025</v>
      </c>
      <c r="AA135" s="38">
        <v>14545.80226800025</v>
      </c>
      <c r="AB135" s="38">
        <v>30294.164398860368</v>
      </c>
      <c r="AC135" s="38">
        <v>30294.164398860368</v>
      </c>
      <c r="AD135" s="38">
        <v>30294.164398860368</v>
      </c>
      <c r="AE135" s="38">
        <v>30294.164398860368</v>
      </c>
      <c r="AF135" s="38">
        <v>31158.861105818833</v>
      </c>
      <c r="AG135" s="38">
        <v>31158.861105818833</v>
      </c>
      <c r="AH135" s="38">
        <v>31158.861105818833</v>
      </c>
      <c r="AI135" s="38">
        <v>31158.861105818833</v>
      </c>
      <c r="AJ135" s="38">
        <v>32040.851746916458</v>
      </c>
      <c r="AK135" s="38">
        <v>32040.851746916458</v>
      </c>
      <c r="AL135" s="38">
        <v>32040.851746916458</v>
      </c>
      <c r="AM135" s="38">
        <v>32040.851746916458</v>
      </c>
      <c r="AN135" s="38">
        <v>32940.482200836035</v>
      </c>
      <c r="AO135" s="38">
        <v>32940.482200836035</v>
      </c>
      <c r="AP135" s="38">
        <v>32940.482200836035</v>
      </c>
      <c r="AQ135" s="38">
        <v>32940.482200836035</v>
      </c>
      <c r="AR135" s="38">
        <v>33858.105263834004</v>
      </c>
      <c r="AS135" s="38">
        <v>33858.105263834004</v>
      </c>
      <c r="AT135" s="38">
        <v>33858.105263834004</v>
      </c>
      <c r="AU135" s="38">
        <v>33858.105263834004</v>
      </c>
      <c r="AV135" s="38">
        <v>34794.080788091931</v>
      </c>
      <c r="AW135" s="38">
        <v>34794.080788091931</v>
      </c>
      <c r="AX135" s="38">
        <v>34794.080788091931</v>
      </c>
      <c r="AY135" s="38">
        <v>34794.080788091931</v>
      </c>
      <c r="AZ135" s="38">
        <v>35748.775822835029</v>
      </c>
      <c r="BA135" s="38">
        <v>35748.775822835029</v>
      </c>
      <c r="BB135" s="38">
        <v>35748.775822835029</v>
      </c>
      <c r="BC135" s="38">
        <v>35748.775822835029</v>
      </c>
      <c r="BD135" s="38">
        <v>36722.56475827298</v>
      </c>
      <c r="BE135" s="38">
        <v>36722.56475827298</v>
      </c>
      <c r="BF135" s="38">
        <v>36722.56475827298</v>
      </c>
      <c r="BG135" s="38">
        <v>36722.56475827298</v>
      </c>
      <c r="BH135" s="38">
        <v>37715.829472419689</v>
      </c>
      <c r="BI135" s="38">
        <v>37715.829472419689</v>
      </c>
      <c r="BJ135" s="38">
        <v>37715.829472419689</v>
      </c>
      <c r="BK135" s="38">
        <v>37715.829472419689</v>
      </c>
      <c r="BL135" s="38">
        <v>38728.959480849342</v>
      </c>
      <c r="BM135" s="38">
        <v>38728.959480849342</v>
      </c>
      <c r="BN135" s="38">
        <v>38728.959480849342</v>
      </c>
      <c r="BO135" s="38">
        <v>38728.959480849342</v>
      </c>
      <c r="BP135" s="38">
        <v>39762.352089447581</v>
      </c>
      <c r="BQ135" s="38">
        <v>39762.352089447581</v>
      </c>
      <c r="BR135" s="38">
        <v>39762.352089447581</v>
      </c>
      <c r="BS135" s="38">
        <v>39762.352089447581</v>
      </c>
      <c r="BT135" s="38">
        <v>40816.412550217763</v>
      </c>
      <c r="BU135" s="38">
        <v>40816.412550217763</v>
      </c>
      <c r="BV135" s="38">
        <v>40816.412550217763</v>
      </c>
      <c r="BW135" s="38">
        <v>40816.412550217763</v>
      </c>
      <c r="BX135" s="38">
        <v>41891.554220203376</v>
      </c>
      <c r="BY135" s="38">
        <v>41891.554220203376</v>
      </c>
      <c r="BZ135" s="38">
        <v>41891.554220203376</v>
      </c>
      <c r="CA135" s="38">
        <v>41891.554220203376</v>
      </c>
      <c r="CB135" s="38">
        <v>42988.198723588699</v>
      </c>
      <c r="CC135" s="38">
        <v>42988.198723588699</v>
      </c>
      <c r="CD135" s="38">
        <v>42988.198723588699</v>
      </c>
      <c r="CE135" s="38">
        <v>42988.198723588699</v>
      </c>
      <c r="CF135" s="38">
        <v>44106.776117041736</v>
      </c>
      <c r="CG135" s="38">
        <v>44106.776117041736</v>
      </c>
      <c r="CH135" s="38">
        <v>44106.776117041736</v>
      </c>
      <c r="CI135" s="38">
        <v>44106.776117041736</v>
      </c>
      <c r="CJ135" s="38">
        <v>45247.725058363802</v>
      </c>
      <c r="CK135" s="38">
        <v>45247.725058363802</v>
      </c>
      <c r="CL135" s="38">
        <v>45247.725058363802</v>
      </c>
      <c r="CM135" s="38">
        <v>45247.725058363802</v>
      </c>
      <c r="CN135" s="38">
        <v>46411.492978512331</v>
      </c>
      <c r="CO135" s="38">
        <v>46411.492978512331</v>
      </c>
      <c r="CP135" s="38">
        <v>46411.492978512331</v>
      </c>
      <c r="CQ135" s="38">
        <v>46411.492978512331</v>
      </c>
      <c r="CR135" s="38">
        <v>47598.536257063832</v>
      </c>
      <c r="CS135" s="38">
        <v>47598.536257063832</v>
      </c>
      <c r="CT135" s="38">
        <v>47598.536257063832</v>
      </c>
      <c r="CU135" s="38">
        <v>47598.536257063832</v>
      </c>
      <c r="CV135" s="38">
        <v>48809.320401186364</v>
      </c>
      <c r="CW135" s="38">
        <v>48809.320401186364</v>
      </c>
      <c r="CX135" s="38">
        <v>48809.320401186364</v>
      </c>
      <c r="CY135" s="38">
        <v>48809.320401186364</v>
      </c>
      <c r="CZ135" s="38">
        <v>0</v>
      </c>
      <c r="DA135" s="38">
        <v>0</v>
      </c>
      <c r="DB135" s="38">
        <v>0</v>
      </c>
      <c r="DC135" s="38">
        <v>0</v>
      </c>
      <c r="DD135" s="38">
        <v>0</v>
      </c>
      <c r="DE135" s="38">
        <v>0</v>
      </c>
      <c r="DF135" s="38">
        <v>0</v>
      </c>
      <c r="DG135" s="38">
        <v>0</v>
      </c>
      <c r="DH135" s="38">
        <v>0</v>
      </c>
      <c r="DI135" s="38">
        <v>0</v>
      </c>
      <c r="DJ135" s="38">
        <v>0</v>
      </c>
      <c r="DK135" s="38">
        <v>0</v>
      </c>
      <c r="DL135" s="38">
        <v>0</v>
      </c>
      <c r="DM135" s="38">
        <v>0</v>
      </c>
      <c r="DN135" s="38">
        <v>0</v>
      </c>
      <c r="DO135" s="38">
        <v>0</v>
      </c>
      <c r="DP135" s="38">
        <v>0</v>
      </c>
      <c r="DQ135" s="38">
        <v>0</v>
      </c>
      <c r="DR135" s="38">
        <v>0</v>
      </c>
      <c r="DS135" s="38">
        <v>0</v>
      </c>
    </row>
    <row r="136" spans="1:123" s="36" customFormat="1" x14ac:dyDescent="0.35">
      <c r="A136" s="36" t="s">
        <v>262</v>
      </c>
      <c r="B136" s="38">
        <v>0</v>
      </c>
      <c r="C136" s="38">
        <v>0</v>
      </c>
      <c r="D136" s="38">
        <v>0</v>
      </c>
      <c r="E136" s="38">
        <v>0</v>
      </c>
      <c r="F136" s="38">
        <v>0</v>
      </c>
      <c r="G136" s="38">
        <v>0</v>
      </c>
      <c r="H136" s="38">
        <v>0</v>
      </c>
      <c r="I136" s="38">
        <v>0</v>
      </c>
      <c r="J136" s="38">
        <v>0</v>
      </c>
      <c r="K136" s="38">
        <v>0</v>
      </c>
      <c r="L136" s="38">
        <v>0</v>
      </c>
      <c r="M136" s="38">
        <v>0</v>
      </c>
      <c r="N136" s="38">
        <v>0</v>
      </c>
      <c r="O136" s="38">
        <v>0</v>
      </c>
      <c r="P136" s="38">
        <v>0</v>
      </c>
      <c r="Q136" s="38">
        <v>0</v>
      </c>
      <c r="R136" s="38">
        <v>0</v>
      </c>
      <c r="S136" s="38">
        <v>0</v>
      </c>
      <c r="T136" s="38">
        <v>0</v>
      </c>
      <c r="U136" s="38">
        <v>0</v>
      </c>
      <c r="V136" s="38">
        <v>0</v>
      </c>
      <c r="W136" s="38">
        <v>0</v>
      </c>
      <c r="X136" s="38">
        <v>0</v>
      </c>
      <c r="Y136" s="38">
        <v>0</v>
      </c>
      <c r="Z136" s="38">
        <v>0</v>
      </c>
      <c r="AA136" s="38">
        <v>0</v>
      </c>
      <c r="AB136" s="38">
        <v>0</v>
      </c>
      <c r="AC136" s="38">
        <v>0</v>
      </c>
      <c r="AD136" s="38">
        <v>0</v>
      </c>
      <c r="AE136" s="38">
        <v>0</v>
      </c>
      <c r="AF136" s="38">
        <v>0</v>
      </c>
      <c r="AG136" s="38">
        <v>0</v>
      </c>
      <c r="AH136" s="38">
        <v>0</v>
      </c>
      <c r="AI136" s="38">
        <v>0</v>
      </c>
      <c r="AJ136" s="38">
        <v>0</v>
      </c>
      <c r="AK136" s="38">
        <v>0</v>
      </c>
      <c r="AL136" s="38">
        <v>0</v>
      </c>
      <c r="AM136" s="38">
        <v>0</v>
      </c>
      <c r="AN136" s="38">
        <v>0</v>
      </c>
      <c r="AO136" s="38">
        <v>0</v>
      </c>
      <c r="AP136" s="38">
        <v>0</v>
      </c>
      <c r="AQ136" s="38">
        <v>0</v>
      </c>
      <c r="AR136" s="38">
        <v>0</v>
      </c>
      <c r="AS136" s="38">
        <v>0</v>
      </c>
      <c r="AT136" s="38">
        <v>0</v>
      </c>
      <c r="AU136" s="38">
        <v>0</v>
      </c>
      <c r="AV136" s="38">
        <v>0</v>
      </c>
      <c r="AW136" s="38">
        <v>0</v>
      </c>
      <c r="AX136" s="38">
        <v>0</v>
      </c>
      <c r="AY136" s="38">
        <v>0</v>
      </c>
      <c r="AZ136" s="38">
        <v>0</v>
      </c>
      <c r="BA136" s="38">
        <v>0</v>
      </c>
      <c r="BB136" s="38">
        <v>0</v>
      </c>
      <c r="BC136" s="38">
        <v>0</v>
      </c>
      <c r="BD136" s="38">
        <v>0</v>
      </c>
      <c r="BE136" s="38">
        <v>0</v>
      </c>
      <c r="BF136" s="38">
        <v>0</v>
      </c>
      <c r="BG136" s="38">
        <v>0</v>
      </c>
      <c r="BH136" s="38">
        <v>0</v>
      </c>
      <c r="BI136" s="38">
        <v>0</v>
      </c>
      <c r="BJ136" s="38">
        <v>0</v>
      </c>
      <c r="BK136" s="38">
        <v>0</v>
      </c>
      <c r="BL136" s="38">
        <v>0</v>
      </c>
      <c r="BM136" s="38">
        <v>0</v>
      </c>
      <c r="BN136" s="38">
        <v>0</v>
      </c>
      <c r="BO136" s="38">
        <v>0</v>
      </c>
      <c r="BP136" s="38">
        <v>0</v>
      </c>
      <c r="BQ136" s="38">
        <v>0</v>
      </c>
      <c r="BR136" s="38">
        <v>0</v>
      </c>
      <c r="BS136" s="38">
        <v>0</v>
      </c>
      <c r="BT136" s="38">
        <v>0</v>
      </c>
      <c r="BU136" s="38">
        <v>0</v>
      </c>
      <c r="BV136" s="38">
        <v>0</v>
      </c>
      <c r="BW136" s="38">
        <v>0</v>
      </c>
      <c r="BX136" s="38">
        <v>0</v>
      </c>
      <c r="BY136" s="38">
        <v>0</v>
      </c>
      <c r="BZ136" s="38">
        <v>0</v>
      </c>
      <c r="CA136" s="38">
        <v>0</v>
      </c>
      <c r="CB136" s="38">
        <v>0</v>
      </c>
      <c r="CC136" s="38">
        <v>0</v>
      </c>
      <c r="CD136" s="38">
        <v>0</v>
      </c>
      <c r="CE136" s="38">
        <v>0</v>
      </c>
      <c r="CF136" s="38">
        <v>0</v>
      </c>
      <c r="CG136" s="38">
        <v>0</v>
      </c>
      <c r="CH136" s="38">
        <v>0</v>
      </c>
      <c r="CI136" s="38">
        <v>0</v>
      </c>
      <c r="CJ136" s="38">
        <v>0</v>
      </c>
      <c r="CK136" s="38">
        <v>0</v>
      </c>
      <c r="CL136" s="38">
        <v>0</v>
      </c>
      <c r="CM136" s="38">
        <v>0</v>
      </c>
      <c r="CN136" s="38">
        <v>0</v>
      </c>
      <c r="CO136" s="38">
        <v>0</v>
      </c>
      <c r="CP136" s="38">
        <v>0</v>
      </c>
      <c r="CQ136" s="38">
        <v>0</v>
      </c>
      <c r="CR136" s="38">
        <v>0</v>
      </c>
      <c r="CS136" s="38">
        <v>0</v>
      </c>
      <c r="CT136" s="38">
        <v>0</v>
      </c>
      <c r="CU136" s="38">
        <v>0</v>
      </c>
      <c r="CV136" s="38">
        <v>0</v>
      </c>
      <c r="CW136" s="38">
        <v>0</v>
      </c>
      <c r="CX136" s="38">
        <v>0</v>
      </c>
      <c r="CY136" s="38">
        <v>0</v>
      </c>
      <c r="CZ136" s="38">
        <v>0</v>
      </c>
      <c r="DA136" s="38">
        <v>0</v>
      </c>
      <c r="DB136" s="38">
        <v>0</v>
      </c>
      <c r="DC136" s="38">
        <v>0</v>
      </c>
      <c r="DD136" s="38">
        <v>0</v>
      </c>
      <c r="DE136" s="38">
        <v>0</v>
      </c>
      <c r="DF136" s="38">
        <v>0</v>
      </c>
      <c r="DG136" s="38">
        <v>0</v>
      </c>
      <c r="DH136" s="38">
        <v>0</v>
      </c>
      <c r="DI136" s="38">
        <v>0</v>
      </c>
      <c r="DJ136" s="38">
        <v>0</v>
      </c>
      <c r="DK136" s="38">
        <v>0</v>
      </c>
      <c r="DL136" s="38">
        <v>0</v>
      </c>
      <c r="DM136" s="38">
        <v>0</v>
      </c>
      <c r="DN136" s="38">
        <v>0</v>
      </c>
      <c r="DO136" s="38">
        <v>0</v>
      </c>
      <c r="DP136" s="38">
        <v>0</v>
      </c>
      <c r="DQ136" s="38">
        <v>0</v>
      </c>
      <c r="DR136" s="38">
        <v>0</v>
      </c>
      <c r="DS136" s="38">
        <v>0</v>
      </c>
    </row>
    <row r="137" spans="1:123" s="36" customFormat="1" x14ac:dyDescent="0.35">
      <c r="A137" s="36" t="s">
        <v>3</v>
      </c>
      <c r="B137" s="38">
        <v>0</v>
      </c>
      <c r="C137" s="38">
        <v>0</v>
      </c>
      <c r="D137" s="38">
        <v>0</v>
      </c>
      <c r="E137" s="38">
        <v>-42531.663843675196</v>
      </c>
      <c r="F137" s="38">
        <v>-296978.07746450254</v>
      </c>
      <c r="G137" s="38">
        <v>-296978.07746450254</v>
      </c>
      <c r="H137" s="38">
        <v>-58944.362598391053</v>
      </c>
      <c r="I137" s="38">
        <v>-2976.9880100197506</v>
      </c>
      <c r="J137" s="38">
        <v>-2976.9880100197506</v>
      </c>
      <c r="K137" s="38">
        <v>-2976.9880100197506</v>
      </c>
      <c r="L137" s="38">
        <v>-1193.0052774833948</v>
      </c>
      <c r="M137" s="38">
        <v>-1760.1685493633922</v>
      </c>
      <c r="N137" s="38">
        <v>-6297.4747244033942</v>
      </c>
      <c r="O137" s="38">
        <v>-6297.4747244033942</v>
      </c>
      <c r="P137" s="38">
        <v>-5209.7726307535122</v>
      </c>
      <c r="Q137" s="38">
        <v>-5209.7726307535122</v>
      </c>
      <c r="R137" s="38">
        <v>-5209.7726307535122</v>
      </c>
      <c r="S137" s="38">
        <v>-5209.7726307535122</v>
      </c>
      <c r="T137" s="38">
        <v>-5166.8872086705524</v>
      </c>
      <c r="U137" s="38">
        <v>-5166.8872086705524</v>
      </c>
      <c r="V137" s="38">
        <v>-5166.8872086705524</v>
      </c>
      <c r="W137" s="38">
        <v>-5166.8872086705524</v>
      </c>
      <c r="X137" s="38">
        <v>-784.24317164700017</v>
      </c>
      <c r="Y137" s="38">
        <v>-784.24317164700017</v>
      </c>
      <c r="Z137" s="38">
        <v>-784.24317164700017</v>
      </c>
      <c r="AA137" s="38">
        <v>-784.24317164700017</v>
      </c>
      <c r="AB137" s="38">
        <v>0</v>
      </c>
      <c r="AC137" s="38">
        <v>0</v>
      </c>
      <c r="AD137" s="38">
        <v>0</v>
      </c>
      <c r="AE137" s="38">
        <v>0</v>
      </c>
      <c r="AF137" s="38">
        <v>0</v>
      </c>
      <c r="AG137" s="38">
        <v>0</v>
      </c>
      <c r="AH137" s="38">
        <v>0</v>
      </c>
      <c r="AI137" s="38">
        <v>0</v>
      </c>
      <c r="AJ137" s="38">
        <v>0</v>
      </c>
      <c r="AK137" s="38">
        <v>0</v>
      </c>
      <c r="AL137" s="38">
        <v>0</v>
      </c>
      <c r="AM137" s="38">
        <v>0</v>
      </c>
      <c r="AN137" s="38">
        <v>0</v>
      </c>
      <c r="AO137" s="38">
        <v>0</v>
      </c>
      <c r="AP137" s="38">
        <v>0</v>
      </c>
      <c r="AQ137" s="38">
        <v>0</v>
      </c>
      <c r="AR137" s="38">
        <v>0</v>
      </c>
      <c r="AS137" s="38">
        <v>0</v>
      </c>
      <c r="AT137" s="38">
        <v>0</v>
      </c>
      <c r="AU137" s="38">
        <v>0</v>
      </c>
      <c r="AV137" s="38">
        <v>0</v>
      </c>
      <c r="AW137" s="38">
        <v>0</v>
      </c>
      <c r="AX137" s="38">
        <v>0</v>
      </c>
      <c r="AY137" s="38">
        <v>0</v>
      </c>
      <c r="AZ137" s="38">
        <v>0</v>
      </c>
      <c r="BA137" s="38">
        <v>0</v>
      </c>
      <c r="BB137" s="38">
        <v>0</v>
      </c>
      <c r="BC137" s="38">
        <v>0</v>
      </c>
      <c r="BD137" s="38">
        <v>0</v>
      </c>
      <c r="BE137" s="38">
        <v>0</v>
      </c>
      <c r="BF137" s="38">
        <v>0</v>
      </c>
      <c r="BG137" s="38">
        <v>0</v>
      </c>
      <c r="BH137" s="38">
        <v>0</v>
      </c>
      <c r="BI137" s="38">
        <v>0</v>
      </c>
      <c r="BJ137" s="38">
        <v>0</v>
      </c>
      <c r="BK137" s="38">
        <v>0</v>
      </c>
      <c r="BL137" s="38">
        <v>0</v>
      </c>
      <c r="BM137" s="38">
        <v>0</v>
      </c>
      <c r="BN137" s="38">
        <v>0</v>
      </c>
      <c r="BO137" s="38">
        <v>0</v>
      </c>
      <c r="BP137" s="38">
        <v>0</v>
      </c>
      <c r="BQ137" s="38">
        <v>0</v>
      </c>
      <c r="BR137" s="38">
        <v>0</v>
      </c>
      <c r="BS137" s="38">
        <v>0</v>
      </c>
      <c r="BT137" s="38">
        <v>0</v>
      </c>
      <c r="BU137" s="38">
        <v>0</v>
      </c>
      <c r="BV137" s="38">
        <v>0</v>
      </c>
      <c r="BW137" s="38">
        <v>0</v>
      </c>
      <c r="BX137" s="38">
        <v>0</v>
      </c>
      <c r="BY137" s="38">
        <v>0</v>
      </c>
      <c r="BZ137" s="38">
        <v>0</v>
      </c>
      <c r="CA137" s="38">
        <v>0</v>
      </c>
      <c r="CB137" s="38">
        <v>0</v>
      </c>
      <c r="CC137" s="38">
        <v>0</v>
      </c>
      <c r="CD137" s="38">
        <v>0</v>
      </c>
      <c r="CE137" s="38">
        <v>0</v>
      </c>
      <c r="CF137" s="38">
        <v>0</v>
      </c>
      <c r="CG137" s="38">
        <v>0</v>
      </c>
      <c r="CH137" s="38">
        <v>0</v>
      </c>
      <c r="CI137" s="38">
        <v>0</v>
      </c>
      <c r="CJ137" s="38">
        <v>0</v>
      </c>
      <c r="CK137" s="38">
        <v>0</v>
      </c>
      <c r="CL137" s="38">
        <v>0</v>
      </c>
      <c r="CM137" s="38">
        <v>0</v>
      </c>
      <c r="CN137" s="38">
        <v>0</v>
      </c>
      <c r="CO137" s="38">
        <v>0</v>
      </c>
      <c r="CP137" s="38">
        <v>0</v>
      </c>
      <c r="CQ137" s="38">
        <v>0</v>
      </c>
      <c r="CR137" s="38">
        <v>0</v>
      </c>
      <c r="CS137" s="38">
        <v>0</v>
      </c>
      <c r="CT137" s="38">
        <v>0</v>
      </c>
      <c r="CU137" s="38">
        <v>0</v>
      </c>
      <c r="CV137" s="38">
        <v>0</v>
      </c>
      <c r="CW137" s="38">
        <v>0</v>
      </c>
      <c r="CX137" s="38">
        <v>0</v>
      </c>
      <c r="CY137" s="38">
        <v>0</v>
      </c>
      <c r="CZ137" s="38">
        <v>0</v>
      </c>
      <c r="DA137" s="38">
        <v>0</v>
      </c>
      <c r="DB137" s="38">
        <v>0</v>
      </c>
      <c r="DC137" s="38">
        <v>0</v>
      </c>
      <c r="DD137" s="38">
        <v>0</v>
      </c>
      <c r="DE137" s="38">
        <v>0</v>
      </c>
      <c r="DF137" s="38">
        <v>0</v>
      </c>
      <c r="DG137" s="38">
        <v>0</v>
      </c>
      <c r="DH137" s="38">
        <v>0</v>
      </c>
      <c r="DI137" s="38">
        <v>0</v>
      </c>
      <c r="DJ137" s="38">
        <v>0</v>
      </c>
      <c r="DK137" s="38">
        <v>0</v>
      </c>
      <c r="DL137" s="38">
        <v>0</v>
      </c>
      <c r="DM137" s="38">
        <v>0</v>
      </c>
      <c r="DN137" s="38">
        <v>0</v>
      </c>
      <c r="DO137" s="38">
        <v>0</v>
      </c>
      <c r="DP137" s="38">
        <v>0</v>
      </c>
      <c r="DQ137" s="38">
        <v>0</v>
      </c>
      <c r="DR137" s="38">
        <v>0</v>
      </c>
      <c r="DS137" s="38">
        <v>0</v>
      </c>
    </row>
    <row r="138" spans="1:123" s="36" customFormat="1" x14ac:dyDescent="0.35">
      <c r="A138" s="36" t="s">
        <v>4</v>
      </c>
      <c r="B138" s="38">
        <v>0</v>
      </c>
      <c r="C138" s="38">
        <v>0</v>
      </c>
      <c r="D138" s="38">
        <v>-2999.7785602475033</v>
      </c>
      <c r="E138" s="38">
        <v>-45531.442403922701</v>
      </c>
      <c r="F138" s="38">
        <v>-299977.85602475004</v>
      </c>
      <c r="G138" s="38">
        <v>-299977.85602475004</v>
      </c>
      <c r="H138" s="38">
        <v>-59539.760200395001</v>
      </c>
      <c r="I138" s="38">
        <v>-59539.760200394994</v>
      </c>
      <c r="J138" s="38">
        <v>-59539.760200394994</v>
      </c>
      <c r="K138" s="38">
        <v>-59539.760200394994</v>
      </c>
      <c r="L138" s="38">
        <v>-23860.105549667896</v>
      </c>
      <c r="M138" s="38">
        <v>-24427.268821547896</v>
      </c>
      <c r="N138" s="38">
        <v>-28964.574996587897</v>
      </c>
      <c r="O138" s="38">
        <v>-28964.574996587897</v>
      </c>
      <c r="P138" s="38">
        <v>-7210.5331235902549</v>
      </c>
      <c r="Q138" s="38">
        <v>-7210.5331235902549</v>
      </c>
      <c r="R138" s="38">
        <v>-7210.5331235902549</v>
      </c>
      <c r="S138" s="38">
        <v>-7210.5331235902549</v>
      </c>
      <c r="T138" s="38">
        <v>-6352.8246819310643</v>
      </c>
      <c r="U138" s="38">
        <v>-6352.8246819310643</v>
      </c>
      <c r="V138" s="38">
        <v>-6352.8246819310643</v>
      </c>
      <c r="W138" s="38">
        <v>-6352.8246819310643</v>
      </c>
      <c r="X138" s="38">
        <v>13761.55909635325</v>
      </c>
      <c r="Y138" s="38">
        <v>13761.55909635325</v>
      </c>
      <c r="Z138" s="38">
        <v>13761.55909635325</v>
      </c>
      <c r="AA138" s="38">
        <v>13761.55909635325</v>
      </c>
      <c r="AB138" s="38">
        <v>30294.164398860368</v>
      </c>
      <c r="AC138" s="38">
        <v>30294.164398860368</v>
      </c>
      <c r="AD138" s="38">
        <v>30294.164398860368</v>
      </c>
      <c r="AE138" s="38">
        <v>30294.164398860368</v>
      </c>
      <c r="AF138" s="38">
        <v>31158.861105818833</v>
      </c>
      <c r="AG138" s="38">
        <v>31158.861105818833</v>
      </c>
      <c r="AH138" s="38">
        <v>31158.861105818833</v>
      </c>
      <c r="AI138" s="38">
        <v>31158.861105818833</v>
      </c>
      <c r="AJ138" s="38">
        <v>32040.851746916458</v>
      </c>
      <c r="AK138" s="38">
        <v>32040.851746916458</v>
      </c>
      <c r="AL138" s="38">
        <v>32040.851746916458</v>
      </c>
      <c r="AM138" s="38">
        <v>32040.851746916458</v>
      </c>
      <c r="AN138" s="38">
        <v>32940.482200836035</v>
      </c>
      <c r="AO138" s="38">
        <v>32940.482200836035</v>
      </c>
      <c r="AP138" s="38">
        <v>32940.482200836035</v>
      </c>
      <c r="AQ138" s="38">
        <v>32940.482200836035</v>
      </c>
      <c r="AR138" s="38">
        <v>33858.105263834004</v>
      </c>
      <c r="AS138" s="38">
        <v>33858.105263834004</v>
      </c>
      <c r="AT138" s="38">
        <v>33858.105263834004</v>
      </c>
      <c r="AU138" s="38">
        <v>33858.105263834004</v>
      </c>
      <c r="AV138" s="38">
        <v>34794.080788091931</v>
      </c>
      <c r="AW138" s="38">
        <v>34794.080788091931</v>
      </c>
      <c r="AX138" s="38">
        <v>34794.080788091931</v>
      </c>
      <c r="AY138" s="38">
        <v>34794.080788091931</v>
      </c>
      <c r="AZ138" s="38">
        <v>35748.775822835029</v>
      </c>
      <c r="BA138" s="38">
        <v>35748.775822835029</v>
      </c>
      <c r="BB138" s="38">
        <v>35748.775822835029</v>
      </c>
      <c r="BC138" s="38">
        <v>35748.775822835029</v>
      </c>
      <c r="BD138" s="38">
        <v>36722.56475827298</v>
      </c>
      <c r="BE138" s="38">
        <v>36722.56475827298</v>
      </c>
      <c r="BF138" s="38">
        <v>36722.56475827298</v>
      </c>
      <c r="BG138" s="38">
        <v>36722.56475827298</v>
      </c>
      <c r="BH138" s="38">
        <v>37715.829472419689</v>
      </c>
      <c r="BI138" s="38">
        <v>37715.829472419689</v>
      </c>
      <c r="BJ138" s="38">
        <v>37715.829472419689</v>
      </c>
      <c r="BK138" s="38">
        <v>37715.829472419689</v>
      </c>
      <c r="BL138" s="38">
        <v>38728.959480849342</v>
      </c>
      <c r="BM138" s="38">
        <v>38728.959480849342</v>
      </c>
      <c r="BN138" s="38">
        <v>38728.959480849342</v>
      </c>
      <c r="BO138" s="38">
        <v>38728.959480849342</v>
      </c>
      <c r="BP138" s="38">
        <v>39762.352089447581</v>
      </c>
      <c r="BQ138" s="38">
        <v>39762.352089447581</v>
      </c>
      <c r="BR138" s="38">
        <v>39762.352089447581</v>
      </c>
      <c r="BS138" s="38">
        <v>39762.352089447581</v>
      </c>
      <c r="BT138" s="38">
        <v>40816.412550217763</v>
      </c>
      <c r="BU138" s="38">
        <v>40816.412550217763</v>
      </c>
      <c r="BV138" s="38">
        <v>40816.412550217763</v>
      </c>
      <c r="BW138" s="38">
        <v>40816.412550217763</v>
      </c>
      <c r="BX138" s="38">
        <v>41891.554220203376</v>
      </c>
      <c r="BY138" s="38">
        <v>41891.554220203376</v>
      </c>
      <c r="BZ138" s="38">
        <v>41891.554220203376</v>
      </c>
      <c r="CA138" s="38">
        <v>41891.554220203376</v>
      </c>
      <c r="CB138" s="38">
        <v>42988.198723588699</v>
      </c>
      <c r="CC138" s="38">
        <v>42988.198723588699</v>
      </c>
      <c r="CD138" s="38">
        <v>42988.198723588699</v>
      </c>
      <c r="CE138" s="38">
        <v>42988.198723588699</v>
      </c>
      <c r="CF138" s="38">
        <v>44106.776117041736</v>
      </c>
      <c r="CG138" s="38">
        <v>44106.776117041736</v>
      </c>
      <c r="CH138" s="38">
        <v>44106.776117041736</v>
      </c>
      <c r="CI138" s="38">
        <v>44106.776117041736</v>
      </c>
      <c r="CJ138" s="38">
        <v>45247.725058363802</v>
      </c>
      <c r="CK138" s="38">
        <v>45247.725058363802</v>
      </c>
      <c r="CL138" s="38">
        <v>45247.725058363802</v>
      </c>
      <c r="CM138" s="38">
        <v>45247.725058363802</v>
      </c>
      <c r="CN138" s="38">
        <v>46411.492978512331</v>
      </c>
      <c r="CO138" s="38">
        <v>46411.492978512331</v>
      </c>
      <c r="CP138" s="38">
        <v>46411.492978512331</v>
      </c>
      <c r="CQ138" s="38">
        <v>46411.492978512331</v>
      </c>
      <c r="CR138" s="38">
        <v>47598.536257063832</v>
      </c>
      <c r="CS138" s="38">
        <v>47598.536257063832</v>
      </c>
      <c r="CT138" s="38">
        <v>47598.536257063832</v>
      </c>
      <c r="CU138" s="38">
        <v>47598.536257063832</v>
      </c>
      <c r="CV138" s="38">
        <v>48809.320401186364</v>
      </c>
      <c r="CW138" s="38">
        <v>48809.320401186364</v>
      </c>
      <c r="CX138" s="38">
        <v>48809.320401186364</v>
      </c>
      <c r="CY138" s="38">
        <v>48809.320401186364</v>
      </c>
      <c r="CZ138" s="38">
        <v>0</v>
      </c>
      <c r="DA138" s="38">
        <v>0</v>
      </c>
      <c r="DB138" s="38">
        <v>0</v>
      </c>
      <c r="DC138" s="38">
        <v>0</v>
      </c>
      <c r="DD138" s="38">
        <v>0</v>
      </c>
      <c r="DE138" s="38">
        <v>0</v>
      </c>
      <c r="DF138" s="38">
        <v>0</v>
      </c>
      <c r="DG138" s="38">
        <v>0</v>
      </c>
      <c r="DH138" s="38">
        <v>0</v>
      </c>
      <c r="DI138" s="38">
        <v>0</v>
      </c>
      <c r="DJ138" s="38">
        <v>0</v>
      </c>
      <c r="DK138" s="38">
        <v>0</v>
      </c>
      <c r="DL138" s="38">
        <v>0</v>
      </c>
      <c r="DM138" s="38">
        <v>0</v>
      </c>
      <c r="DN138" s="38">
        <v>0</v>
      </c>
      <c r="DO138" s="38">
        <v>0</v>
      </c>
      <c r="DP138" s="38">
        <v>0</v>
      </c>
      <c r="DQ138" s="38">
        <v>0</v>
      </c>
      <c r="DR138" s="38">
        <v>0</v>
      </c>
      <c r="DS138" s="38">
        <v>0</v>
      </c>
    </row>
    <row r="139" spans="1:123" s="36" customFormat="1" x14ac:dyDescent="0.35">
      <c r="I139" s="37"/>
      <c r="J139" s="37"/>
    </row>
    <row r="140" spans="1:123" s="36" customFormat="1" x14ac:dyDescent="0.35">
      <c r="A140" s="35" t="s">
        <v>287</v>
      </c>
      <c r="I140" s="37"/>
      <c r="J140" s="37"/>
    </row>
    <row r="141" spans="1:123" s="36" customFormat="1" x14ac:dyDescent="0.35">
      <c r="I141" s="37"/>
      <c r="J141" s="37"/>
    </row>
    <row r="142" spans="1:123" s="36" customFormat="1" x14ac:dyDescent="0.35">
      <c r="A142" s="36" t="s">
        <v>264</v>
      </c>
      <c r="B142" s="38">
        <v>0</v>
      </c>
      <c r="C142" s="38">
        <v>1720845.1861419203</v>
      </c>
      <c r="D142" s="38">
        <v>1720845.1861419203</v>
      </c>
      <c r="E142" s="38">
        <v>1692614.9744178427</v>
      </c>
      <c r="F142" s="38">
        <v>1625397.8692993398</v>
      </c>
      <c r="G142" s="38">
        <v>1303734.3505600097</v>
      </c>
      <c r="H142" s="38">
        <v>982070.8318206796</v>
      </c>
      <c r="I142" s="38">
        <v>900037.17108459957</v>
      </c>
      <c r="J142" s="38">
        <v>818003.51034851954</v>
      </c>
      <c r="K142" s="38">
        <v>735969.84961243952</v>
      </c>
      <c r="L142" s="38">
        <v>653936.18887635949</v>
      </c>
      <c r="M142" s="38">
        <v>606757.78021347953</v>
      </c>
      <c r="N142" s="38">
        <v>559012.20827871957</v>
      </c>
      <c r="O142" s="38">
        <v>506729.33016891958</v>
      </c>
      <c r="P142" s="38">
        <v>454446.45205911959</v>
      </c>
      <c r="Q142" s="38">
        <v>423076.72519323963</v>
      </c>
      <c r="R142" s="38">
        <v>391706.99832735967</v>
      </c>
      <c r="S142" s="38">
        <v>360337.27146147972</v>
      </c>
      <c r="T142" s="38">
        <v>328967.54459559976</v>
      </c>
      <c r="U142" s="38">
        <v>297597.81772971974</v>
      </c>
      <c r="V142" s="38">
        <v>266228.09086383972</v>
      </c>
      <c r="W142" s="38">
        <v>234858.36399795974</v>
      </c>
      <c r="X142" s="38">
        <v>203488.63713207975</v>
      </c>
      <c r="Y142" s="38">
        <v>187803.77369913977</v>
      </c>
      <c r="Z142" s="38">
        <v>172118.91026619979</v>
      </c>
      <c r="AA142" s="38">
        <v>156434.04683325981</v>
      </c>
      <c r="AB142" s="38">
        <v>140749.18340031983</v>
      </c>
      <c r="AC142" s="38">
        <v>140749.18340031983</v>
      </c>
      <c r="AD142" s="38">
        <v>140749.18340031983</v>
      </c>
      <c r="AE142" s="38">
        <v>140749.18340031983</v>
      </c>
      <c r="AF142" s="38">
        <v>140749.18340031983</v>
      </c>
      <c r="AG142" s="38">
        <v>140749.18340031983</v>
      </c>
      <c r="AH142" s="38">
        <v>140749.18340031983</v>
      </c>
      <c r="AI142" s="38">
        <v>140749.18340031983</v>
      </c>
      <c r="AJ142" s="38">
        <v>140749.18340031983</v>
      </c>
      <c r="AK142" s="38">
        <v>140749.18340031983</v>
      </c>
      <c r="AL142" s="38">
        <v>140749.18340031983</v>
      </c>
      <c r="AM142" s="38">
        <v>140749.18340031983</v>
      </c>
      <c r="AN142" s="38">
        <v>140749.18340031983</v>
      </c>
      <c r="AO142" s="38">
        <v>140749.18340031983</v>
      </c>
      <c r="AP142" s="38">
        <v>140749.18340031983</v>
      </c>
      <c r="AQ142" s="38">
        <v>140749.18340031983</v>
      </c>
      <c r="AR142" s="38">
        <v>140749.18340031983</v>
      </c>
      <c r="AS142" s="38">
        <v>140749.18340031983</v>
      </c>
      <c r="AT142" s="38">
        <v>140749.18340031983</v>
      </c>
      <c r="AU142" s="38">
        <v>140749.18340031983</v>
      </c>
      <c r="AV142" s="38">
        <v>140749.18340031983</v>
      </c>
      <c r="AW142" s="38">
        <v>140749.18340031983</v>
      </c>
      <c r="AX142" s="38">
        <v>140749.18340031983</v>
      </c>
      <c r="AY142" s="38">
        <v>140749.18340031983</v>
      </c>
      <c r="AZ142" s="38">
        <v>140749.18340031983</v>
      </c>
      <c r="BA142" s="38">
        <v>140749.18340031983</v>
      </c>
      <c r="BB142" s="38">
        <v>140749.18340031983</v>
      </c>
      <c r="BC142" s="38">
        <v>140749.18340031983</v>
      </c>
      <c r="BD142" s="38">
        <v>140749.18340031983</v>
      </c>
      <c r="BE142" s="38">
        <v>140749.18340031983</v>
      </c>
      <c r="BF142" s="38">
        <v>140749.18340031983</v>
      </c>
      <c r="BG142" s="38">
        <v>140749.18340031983</v>
      </c>
      <c r="BH142" s="38">
        <v>140749.18340031983</v>
      </c>
      <c r="BI142" s="38">
        <v>140749.18340031983</v>
      </c>
      <c r="BJ142" s="38">
        <v>140749.18340031983</v>
      </c>
      <c r="BK142" s="38">
        <v>140749.18340031983</v>
      </c>
      <c r="BL142" s="38">
        <v>140749.18340031983</v>
      </c>
      <c r="BM142" s="38">
        <v>140749.18340031983</v>
      </c>
      <c r="BN142" s="38">
        <v>140749.18340031983</v>
      </c>
      <c r="BO142" s="38">
        <v>140749.18340031983</v>
      </c>
      <c r="BP142" s="38">
        <v>140749.18340031983</v>
      </c>
      <c r="BQ142" s="38">
        <v>140749.18340031983</v>
      </c>
      <c r="BR142" s="38">
        <v>140749.18340031983</v>
      </c>
      <c r="BS142" s="38">
        <v>140749.18340031983</v>
      </c>
      <c r="BT142" s="38">
        <v>140749.18340031983</v>
      </c>
      <c r="BU142" s="38">
        <v>140749.18340031983</v>
      </c>
      <c r="BV142" s="38">
        <v>140749.18340031983</v>
      </c>
      <c r="BW142" s="38">
        <v>140749.18340031983</v>
      </c>
      <c r="BX142" s="38">
        <v>140749.18340031983</v>
      </c>
      <c r="BY142" s="38">
        <v>140749.18340031983</v>
      </c>
      <c r="BZ142" s="38">
        <v>140749.18340031983</v>
      </c>
      <c r="CA142" s="38">
        <v>140749.18340031983</v>
      </c>
      <c r="CB142" s="38">
        <v>140749.18340031983</v>
      </c>
      <c r="CC142" s="38">
        <v>140749.18340031983</v>
      </c>
      <c r="CD142" s="38">
        <v>140749.18340031983</v>
      </c>
      <c r="CE142" s="38">
        <v>140749.18340031983</v>
      </c>
      <c r="CF142" s="38">
        <v>140749.18340031983</v>
      </c>
      <c r="CG142" s="38">
        <v>140749.18340031983</v>
      </c>
      <c r="CH142" s="38">
        <v>140749.18340031983</v>
      </c>
      <c r="CI142" s="38">
        <v>140749.18340031983</v>
      </c>
      <c r="CJ142" s="38">
        <v>140749.18340031983</v>
      </c>
      <c r="CK142" s="38">
        <v>140749.18340031983</v>
      </c>
      <c r="CL142" s="38">
        <v>140749.18340031983</v>
      </c>
      <c r="CM142" s="38">
        <v>140749.18340031983</v>
      </c>
      <c r="CN142" s="38">
        <v>140749.18340031983</v>
      </c>
      <c r="CO142" s="38">
        <v>140749.18340031983</v>
      </c>
      <c r="CP142" s="38">
        <v>140749.18340031983</v>
      </c>
      <c r="CQ142" s="38">
        <v>140749.18340031983</v>
      </c>
      <c r="CR142" s="38">
        <v>140749.18340031983</v>
      </c>
      <c r="CS142" s="38">
        <v>140749.18340031983</v>
      </c>
      <c r="CT142" s="38">
        <v>140749.18340031983</v>
      </c>
      <c r="CU142" s="38">
        <v>140749.18340031983</v>
      </c>
      <c r="CV142" s="38">
        <v>140749.18340031983</v>
      </c>
      <c r="CW142" s="38">
        <v>140749.18340031983</v>
      </c>
      <c r="CX142" s="38">
        <v>140749.18340031983</v>
      </c>
      <c r="CY142" s="38">
        <v>140749.18340031983</v>
      </c>
      <c r="CZ142" s="38">
        <v>140749.18340031983</v>
      </c>
      <c r="DA142" s="38">
        <v>140749.18340031983</v>
      </c>
      <c r="DB142" s="38">
        <v>140749.18340031983</v>
      </c>
      <c r="DC142" s="38">
        <v>140749.18340031983</v>
      </c>
      <c r="DD142" s="38">
        <v>140749.18340031983</v>
      </c>
      <c r="DE142" s="38">
        <v>140749.18340031983</v>
      </c>
      <c r="DF142" s="38">
        <v>140749.18340031983</v>
      </c>
      <c r="DG142" s="38">
        <v>140749.18340031983</v>
      </c>
      <c r="DH142" s="38">
        <v>140749.18340031983</v>
      </c>
      <c r="DI142" s="38">
        <v>140749.18340031983</v>
      </c>
      <c r="DJ142" s="38">
        <v>140749.18340031983</v>
      </c>
      <c r="DK142" s="38">
        <v>140749.18340031983</v>
      </c>
      <c r="DL142" s="38">
        <v>140749.18340031983</v>
      </c>
      <c r="DM142" s="38">
        <v>140749.18340031983</v>
      </c>
      <c r="DN142" s="38">
        <v>140749.18340031983</v>
      </c>
      <c r="DO142" s="38">
        <v>140749.18340031983</v>
      </c>
      <c r="DP142" s="38">
        <v>140749.18340031983</v>
      </c>
      <c r="DQ142" s="38">
        <v>140749.18340031983</v>
      </c>
      <c r="DR142" s="38">
        <v>140749.18340031983</v>
      </c>
      <c r="DS142" s="38">
        <v>140749.18340031983</v>
      </c>
    </row>
    <row r="143" spans="1:123" s="36" customFormat="1" x14ac:dyDescent="0.35">
      <c r="A143" s="36" t="s">
        <v>265</v>
      </c>
      <c r="B143" s="38">
        <v>0</v>
      </c>
      <c r="C143" s="38">
        <v>0</v>
      </c>
      <c r="D143" s="38">
        <v>-3544.7704492500029</v>
      </c>
      <c r="E143" s="38">
        <v>0</v>
      </c>
      <c r="F143" s="38">
        <v>0</v>
      </c>
      <c r="G143" s="38">
        <v>0</v>
      </c>
      <c r="H143" s="38">
        <v>0</v>
      </c>
      <c r="I143" s="38">
        <v>0</v>
      </c>
      <c r="J143" s="38">
        <v>0</v>
      </c>
      <c r="K143" s="38">
        <v>0</v>
      </c>
      <c r="L143" s="38">
        <v>0</v>
      </c>
      <c r="M143" s="38">
        <v>0</v>
      </c>
      <c r="N143" s="38">
        <v>0</v>
      </c>
      <c r="O143" s="38">
        <v>0</v>
      </c>
      <c r="P143" s="38">
        <v>0</v>
      </c>
      <c r="Q143" s="38">
        <v>0</v>
      </c>
      <c r="R143" s="38">
        <v>0</v>
      </c>
      <c r="S143" s="38">
        <v>0</v>
      </c>
      <c r="T143" s="38">
        <v>0</v>
      </c>
      <c r="U143" s="38">
        <v>0</v>
      </c>
      <c r="V143" s="38">
        <v>0</v>
      </c>
      <c r="W143" s="38">
        <v>0</v>
      </c>
      <c r="X143" s="38">
        <v>0</v>
      </c>
      <c r="Y143" s="38">
        <v>0</v>
      </c>
      <c r="Z143" s="38">
        <v>0</v>
      </c>
      <c r="AA143" s="38">
        <v>0</v>
      </c>
      <c r="AB143" s="38">
        <v>0</v>
      </c>
      <c r="AC143" s="38">
        <v>0</v>
      </c>
      <c r="AD143" s="38">
        <v>0</v>
      </c>
      <c r="AE143" s="38">
        <v>0</v>
      </c>
      <c r="AF143" s="38">
        <v>0</v>
      </c>
      <c r="AG143" s="38">
        <v>0</v>
      </c>
      <c r="AH143" s="38">
        <v>0</v>
      </c>
      <c r="AI143" s="38">
        <v>0</v>
      </c>
      <c r="AJ143" s="38">
        <v>0</v>
      </c>
      <c r="AK143" s="38">
        <v>0</v>
      </c>
      <c r="AL143" s="38">
        <v>0</v>
      </c>
      <c r="AM143" s="38">
        <v>0</v>
      </c>
      <c r="AN143" s="38">
        <v>0</v>
      </c>
      <c r="AO143" s="38">
        <v>0</v>
      </c>
      <c r="AP143" s="38">
        <v>0</v>
      </c>
      <c r="AQ143" s="38">
        <v>0</v>
      </c>
      <c r="AR143" s="38">
        <v>0</v>
      </c>
      <c r="AS143" s="38">
        <v>0</v>
      </c>
      <c r="AT143" s="38">
        <v>0</v>
      </c>
      <c r="AU143" s="38">
        <v>0</v>
      </c>
      <c r="AV143" s="38">
        <v>0</v>
      </c>
      <c r="AW143" s="38">
        <v>0</v>
      </c>
      <c r="AX143" s="38">
        <v>0</v>
      </c>
      <c r="AY143" s="38">
        <v>0</v>
      </c>
      <c r="AZ143" s="38">
        <v>0</v>
      </c>
      <c r="BA143" s="38">
        <v>0</v>
      </c>
      <c r="BB143" s="38">
        <v>0</v>
      </c>
      <c r="BC143" s="38">
        <v>0</v>
      </c>
      <c r="BD143" s="38">
        <v>0</v>
      </c>
      <c r="BE143" s="38">
        <v>0</v>
      </c>
      <c r="BF143" s="38">
        <v>0</v>
      </c>
      <c r="BG143" s="38">
        <v>0</v>
      </c>
      <c r="BH143" s="38">
        <v>0</v>
      </c>
      <c r="BI143" s="38">
        <v>0</v>
      </c>
      <c r="BJ143" s="38">
        <v>0</v>
      </c>
      <c r="BK143" s="38">
        <v>0</v>
      </c>
      <c r="BL143" s="38">
        <v>0</v>
      </c>
      <c r="BM143" s="38">
        <v>0</v>
      </c>
      <c r="BN143" s="38">
        <v>0</v>
      </c>
      <c r="BO143" s="38">
        <v>0</v>
      </c>
      <c r="BP143" s="38">
        <v>0</v>
      </c>
      <c r="BQ143" s="38">
        <v>0</v>
      </c>
      <c r="BR143" s="38">
        <v>0</v>
      </c>
      <c r="BS143" s="38">
        <v>0</v>
      </c>
      <c r="BT143" s="38">
        <v>0</v>
      </c>
      <c r="BU143" s="38">
        <v>0</v>
      </c>
      <c r="BV143" s="38">
        <v>0</v>
      </c>
      <c r="BW143" s="38">
        <v>0</v>
      </c>
      <c r="BX143" s="38">
        <v>0</v>
      </c>
      <c r="BY143" s="38">
        <v>0</v>
      </c>
      <c r="BZ143" s="38">
        <v>0</v>
      </c>
      <c r="CA143" s="38">
        <v>0</v>
      </c>
      <c r="CB143" s="38">
        <v>0</v>
      </c>
      <c r="CC143" s="38">
        <v>0</v>
      </c>
      <c r="CD143" s="38">
        <v>0</v>
      </c>
      <c r="CE143" s="38">
        <v>0</v>
      </c>
      <c r="CF143" s="38">
        <v>0</v>
      </c>
      <c r="CG143" s="38">
        <v>0</v>
      </c>
      <c r="CH143" s="38">
        <v>0</v>
      </c>
      <c r="CI143" s="38">
        <v>0</v>
      </c>
      <c r="CJ143" s="38">
        <v>0</v>
      </c>
      <c r="CK143" s="38">
        <v>0</v>
      </c>
      <c r="CL143" s="38">
        <v>0</v>
      </c>
      <c r="CM143" s="38">
        <v>0</v>
      </c>
      <c r="CN143" s="38">
        <v>0</v>
      </c>
      <c r="CO143" s="38">
        <v>0</v>
      </c>
      <c r="CP143" s="38">
        <v>0</v>
      </c>
      <c r="CQ143" s="38">
        <v>0</v>
      </c>
      <c r="CR143" s="38">
        <v>0</v>
      </c>
      <c r="CS143" s="38">
        <v>0</v>
      </c>
      <c r="CT143" s="38">
        <v>0</v>
      </c>
      <c r="CU143" s="38">
        <v>0</v>
      </c>
      <c r="CV143" s="38">
        <v>0</v>
      </c>
      <c r="CW143" s="38">
        <v>0</v>
      </c>
      <c r="CX143" s="38">
        <v>0</v>
      </c>
      <c r="CY143" s="38">
        <v>0</v>
      </c>
      <c r="CZ143" s="38">
        <v>0</v>
      </c>
      <c r="DA143" s="38">
        <v>0</v>
      </c>
      <c r="DB143" s="38">
        <v>0</v>
      </c>
      <c r="DC143" s="38">
        <v>0</v>
      </c>
      <c r="DD143" s="38">
        <v>0</v>
      </c>
      <c r="DE143" s="38">
        <v>0</v>
      </c>
      <c r="DF143" s="38">
        <v>0</v>
      </c>
      <c r="DG143" s="38">
        <v>0</v>
      </c>
      <c r="DH143" s="38">
        <v>0</v>
      </c>
      <c r="DI143" s="38">
        <v>0</v>
      </c>
      <c r="DJ143" s="38">
        <v>0</v>
      </c>
      <c r="DK143" s="38">
        <v>0</v>
      </c>
      <c r="DL143" s="38">
        <v>0</v>
      </c>
      <c r="DM143" s="38">
        <v>0</v>
      </c>
      <c r="DN143" s="38">
        <v>0</v>
      </c>
      <c r="DO143" s="38">
        <v>0</v>
      </c>
      <c r="DP143" s="38">
        <v>0</v>
      </c>
      <c r="DQ143" s="38">
        <v>0</v>
      </c>
      <c r="DR143" s="38">
        <v>0</v>
      </c>
      <c r="DS143" s="38">
        <v>0</v>
      </c>
    </row>
    <row r="144" spans="1:123" s="36" customFormat="1" x14ac:dyDescent="0.35">
      <c r="A144" s="36" t="s">
        <v>247</v>
      </c>
      <c r="B144" s="38">
        <v>1703807.1149920002</v>
      </c>
      <c r="C144" s="38">
        <v>0</v>
      </c>
      <c r="D144" s="38">
        <v>0</v>
      </c>
      <c r="E144" s="38">
        <v>0</v>
      </c>
      <c r="F144" s="38">
        <v>0</v>
      </c>
      <c r="G144" s="38">
        <v>0</v>
      </c>
      <c r="H144" s="38">
        <v>0</v>
      </c>
      <c r="I144" s="38">
        <v>0</v>
      </c>
      <c r="J144" s="38">
        <v>0</v>
      </c>
      <c r="K144" s="38">
        <v>0</v>
      </c>
      <c r="L144" s="38">
        <v>0</v>
      </c>
      <c r="M144" s="38">
        <v>0</v>
      </c>
      <c r="N144" s="38">
        <v>0</v>
      </c>
      <c r="O144" s="38">
        <v>0</v>
      </c>
      <c r="P144" s="38">
        <v>0</v>
      </c>
      <c r="Q144" s="38">
        <v>0</v>
      </c>
      <c r="R144" s="38">
        <v>0</v>
      </c>
      <c r="S144" s="38">
        <v>0</v>
      </c>
      <c r="T144" s="38">
        <v>0</v>
      </c>
      <c r="U144" s="38">
        <v>0</v>
      </c>
      <c r="V144" s="38">
        <v>0</v>
      </c>
      <c r="W144" s="38">
        <v>0</v>
      </c>
      <c r="X144" s="38">
        <v>0</v>
      </c>
      <c r="Y144" s="38">
        <v>0</v>
      </c>
      <c r="Z144" s="38">
        <v>0</v>
      </c>
      <c r="AA144" s="38">
        <v>0</v>
      </c>
      <c r="AB144" s="38">
        <v>0</v>
      </c>
      <c r="AC144" s="38">
        <v>0</v>
      </c>
      <c r="AD144" s="38">
        <v>0</v>
      </c>
      <c r="AE144" s="38">
        <v>0</v>
      </c>
      <c r="AF144" s="38">
        <v>0</v>
      </c>
      <c r="AG144" s="38">
        <v>0</v>
      </c>
      <c r="AH144" s="38">
        <v>0</v>
      </c>
      <c r="AI144" s="38">
        <v>0</v>
      </c>
      <c r="AJ144" s="38">
        <v>0</v>
      </c>
      <c r="AK144" s="38">
        <v>0</v>
      </c>
      <c r="AL144" s="38">
        <v>0</v>
      </c>
      <c r="AM144" s="38">
        <v>0</v>
      </c>
      <c r="AN144" s="38">
        <v>0</v>
      </c>
      <c r="AO144" s="38">
        <v>0</v>
      </c>
      <c r="AP144" s="38">
        <v>0</v>
      </c>
      <c r="AQ144" s="38">
        <v>0</v>
      </c>
      <c r="AR144" s="38">
        <v>0</v>
      </c>
      <c r="AS144" s="38">
        <v>0</v>
      </c>
      <c r="AT144" s="38">
        <v>0</v>
      </c>
      <c r="AU144" s="38">
        <v>0</v>
      </c>
      <c r="AV144" s="38">
        <v>0</v>
      </c>
      <c r="AW144" s="38">
        <v>0</v>
      </c>
      <c r="AX144" s="38">
        <v>0</v>
      </c>
      <c r="AY144" s="38">
        <v>0</v>
      </c>
      <c r="AZ144" s="38">
        <v>0</v>
      </c>
      <c r="BA144" s="38">
        <v>0</v>
      </c>
      <c r="BB144" s="38">
        <v>0</v>
      </c>
      <c r="BC144" s="38">
        <v>0</v>
      </c>
      <c r="BD144" s="38">
        <v>0</v>
      </c>
      <c r="BE144" s="38">
        <v>0</v>
      </c>
      <c r="BF144" s="38">
        <v>0</v>
      </c>
      <c r="BG144" s="38">
        <v>0</v>
      </c>
      <c r="BH144" s="38">
        <v>0</v>
      </c>
      <c r="BI144" s="38">
        <v>0</v>
      </c>
      <c r="BJ144" s="38">
        <v>0</v>
      </c>
      <c r="BK144" s="38">
        <v>0</v>
      </c>
      <c r="BL144" s="38">
        <v>0</v>
      </c>
      <c r="BM144" s="38">
        <v>0</v>
      </c>
      <c r="BN144" s="38">
        <v>0</v>
      </c>
      <c r="BO144" s="38">
        <v>0</v>
      </c>
      <c r="BP144" s="38">
        <v>0</v>
      </c>
      <c r="BQ144" s="38">
        <v>0</v>
      </c>
      <c r="BR144" s="38">
        <v>0</v>
      </c>
      <c r="BS144" s="38">
        <v>0</v>
      </c>
      <c r="BT144" s="38">
        <v>0</v>
      </c>
      <c r="BU144" s="38">
        <v>0</v>
      </c>
      <c r="BV144" s="38">
        <v>0</v>
      </c>
      <c r="BW144" s="38">
        <v>0</v>
      </c>
      <c r="BX144" s="38">
        <v>0</v>
      </c>
      <c r="BY144" s="38">
        <v>0</v>
      </c>
      <c r="BZ144" s="38">
        <v>0</v>
      </c>
      <c r="CA144" s="38">
        <v>0</v>
      </c>
      <c r="CB144" s="38">
        <v>0</v>
      </c>
      <c r="CC144" s="38">
        <v>0</v>
      </c>
      <c r="CD144" s="38">
        <v>0</v>
      </c>
      <c r="CE144" s="38">
        <v>0</v>
      </c>
      <c r="CF144" s="38">
        <v>0</v>
      </c>
      <c r="CG144" s="38">
        <v>0</v>
      </c>
      <c r="CH144" s="38">
        <v>0</v>
      </c>
      <c r="CI144" s="38">
        <v>0</v>
      </c>
      <c r="CJ144" s="38">
        <v>0</v>
      </c>
      <c r="CK144" s="38">
        <v>0</v>
      </c>
      <c r="CL144" s="38">
        <v>0</v>
      </c>
      <c r="CM144" s="38">
        <v>0</v>
      </c>
      <c r="CN144" s="38">
        <v>0</v>
      </c>
      <c r="CO144" s="38">
        <v>0</v>
      </c>
      <c r="CP144" s="38">
        <v>0</v>
      </c>
      <c r="CQ144" s="38">
        <v>0</v>
      </c>
      <c r="CR144" s="38">
        <v>0</v>
      </c>
      <c r="CS144" s="38">
        <v>0</v>
      </c>
      <c r="CT144" s="38">
        <v>0</v>
      </c>
      <c r="CU144" s="38">
        <v>0</v>
      </c>
      <c r="CV144" s="38">
        <v>0</v>
      </c>
      <c r="CW144" s="38">
        <v>0</v>
      </c>
      <c r="CX144" s="38">
        <v>0</v>
      </c>
      <c r="CY144" s="38">
        <v>0</v>
      </c>
      <c r="CZ144" s="38">
        <v>0</v>
      </c>
      <c r="DA144" s="38">
        <v>0</v>
      </c>
      <c r="DB144" s="38">
        <v>0</v>
      </c>
      <c r="DC144" s="38">
        <v>0</v>
      </c>
      <c r="DD144" s="38">
        <v>0</v>
      </c>
      <c r="DE144" s="38">
        <v>0</v>
      </c>
      <c r="DF144" s="38">
        <v>0</v>
      </c>
      <c r="DG144" s="38">
        <v>0</v>
      </c>
      <c r="DH144" s="38">
        <v>0</v>
      </c>
      <c r="DI144" s="38">
        <v>0</v>
      </c>
      <c r="DJ144" s="38">
        <v>0</v>
      </c>
      <c r="DK144" s="38">
        <v>0</v>
      </c>
      <c r="DL144" s="38">
        <v>0</v>
      </c>
      <c r="DM144" s="38">
        <v>0</v>
      </c>
      <c r="DN144" s="38">
        <v>0</v>
      </c>
      <c r="DO144" s="38">
        <v>0</v>
      </c>
      <c r="DP144" s="38">
        <v>0</v>
      </c>
      <c r="DQ144" s="38">
        <v>0</v>
      </c>
      <c r="DR144" s="38">
        <v>0</v>
      </c>
      <c r="DS144" s="38">
        <v>0</v>
      </c>
    </row>
    <row r="145" spans="1:123" s="36" customFormat="1" x14ac:dyDescent="0.35">
      <c r="A145" s="36" t="s">
        <v>266</v>
      </c>
      <c r="B145" s="38">
        <v>17038.071149920001</v>
      </c>
      <c r="C145" s="38">
        <v>0</v>
      </c>
      <c r="D145" s="38">
        <v>0</v>
      </c>
      <c r="E145" s="38">
        <v>0</v>
      </c>
      <c r="F145" s="38">
        <v>0</v>
      </c>
      <c r="G145" s="38">
        <v>0</v>
      </c>
      <c r="H145" s="38">
        <v>0</v>
      </c>
      <c r="I145" s="38">
        <v>0</v>
      </c>
      <c r="J145" s="38">
        <v>0</v>
      </c>
      <c r="K145" s="38">
        <v>0</v>
      </c>
      <c r="L145" s="38">
        <v>0</v>
      </c>
      <c r="M145" s="38">
        <v>0</v>
      </c>
      <c r="N145" s="38">
        <v>0</v>
      </c>
      <c r="O145" s="38">
        <v>0</v>
      </c>
      <c r="P145" s="38">
        <v>0</v>
      </c>
      <c r="Q145" s="38">
        <v>0</v>
      </c>
      <c r="R145" s="38">
        <v>0</v>
      </c>
      <c r="S145" s="38">
        <v>0</v>
      </c>
      <c r="T145" s="38">
        <v>0</v>
      </c>
      <c r="U145" s="38">
        <v>0</v>
      </c>
      <c r="V145" s="38">
        <v>0</v>
      </c>
      <c r="W145" s="38">
        <v>0</v>
      </c>
      <c r="X145" s="38">
        <v>0</v>
      </c>
      <c r="Y145" s="38">
        <v>0</v>
      </c>
      <c r="Z145" s="38">
        <v>0</v>
      </c>
      <c r="AA145" s="38">
        <v>0</v>
      </c>
      <c r="AB145" s="38">
        <v>0</v>
      </c>
      <c r="AC145" s="38">
        <v>0</v>
      </c>
      <c r="AD145" s="38">
        <v>0</v>
      </c>
      <c r="AE145" s="38">
        <v>0</v>
      </c>
      <c r="AF145" s="38">
        <v>0</v>
      </c>
      <c r="AG145" s="38">
        <v>0</v>
      </c>
      <c r="AH145" s="38">
        <v>0</v>
      </c>
      <c r="AI145" s="38">
        <v>0</v>
      </c>
      <c r="AJ145" s="38">
        <v>0</v>
      </c>
      <c r="AK145" s="38">
        <v>0</v>
      </c>
      <c r="AL145" s="38">
        <v>0</v>
      </c>
      <c r="AM145" s="38">
        <v>0</v>
      </c>
      <c r="AN145" s="38">
        <v>0</v>
      </c>
      <c r="AO145" s="38">
        <v>0</v>
      </c>
      <c r="AP145" s="38">
        <v>0</v>
      </c>
      <c r="AQ145" s="38">
        <v>0</v>
      </c>
      <c r="AR145" s="38">
        <v>0</v>
      </c>
      <c r="AS145" s="38">
        <v>0</v>
      </c>
      <c r="AT145" s="38">
        <v>0</v>
      </c>
      <c r="AU145" s="38">
        <v>0</v>
      </c>
      <c r="AV145" s="38">
        <v>0</v>
      </c>
      <c r="AW145" s="38">
        <v>0</v>
      </c>
      <c r="AX145" s="38">
        <v>0</v>
      </c>
      <c r="AY145" s="38">
        <v>0</v>
      </c>
      <c r="AZ145" s="38">
        <v>0</v>
      </c>
      <c r="BA145" s="38">
        <v>0</v>
      </c>
      <c r="BB145" s="38">
        <v>0</v>
      </c>
      <c r="BC145" s="38">
        <v>0</v>
      </c>
      <c r="BD145" s="38">
        <v>0</v>
      </c>
      <c r="BE145" s="38">
        <v>0</v>
      </c>
      <c r="BF145" s="38">
        <v>0</v>
      </c>
      <c r="BG145" s="38">
        <v>0</v>
      </c>
      <c r="BH145" s="38">
        <v>0</v>
      </c>
      <c r="BI145" s="38">
        <v>0</v>
      </c>
      <c r="BJ145" s="38">
        <v>0</v>
      </c>
      <c r="BK145" s="38">
        <v>0</v>
      </c>
      <c r="BL145" s="38">
        <v>0</v>
      </c>
      <c r="BM145" s="38">
        <v>0</v>
      </c>
      <c r="BN145" s="38">
        <v>0</v>
      </c>
      <c r="BO145" s="38">
        <v>0</v>
      </c>
      <c r="BP145" s="38">
        <v>0</v>
      </c>
      <c r="BQ145" s="38">
        <v>0</v>
      </c>
      <c r="BR145" s="38">
        <v>0</v>
      </c>
      <c r="BS145" s="38">
        <v>0</v>
      </c>
      <c r="BT145" s="38">
        <v>0</v>
      </c>
      <c r="BU145" s="38">
        <v>0</v>
      </c>
      <c r="BV145" s="38">
        <v>0</v>
      </c>
      <c r="BW145" s="38">
        <v>0</v>
      </c>
      <c r="BX145" s="38">
        <v>0</v>
      </c>
      <c r="BY145" s="38">
        <v>0</v>
      </c>
      <c r="BZ145" s="38">
        <v>0</v>
      </c>
      <c r="CA145" s="38">
        <v>0</v>
      </c>
      <c r="CB145" s="38">
        <v>0</v>
      </c>
      <c r="CC145" s="38">
        <v>0</v>
      </c>
      <c r="CD145" s="38">
        <v>0</v>
      </c>
      <c r="CE145" s="38">
        <v>0</v>
      </c>
      <c r="CF145" s="38">
        <v>0</v>
      </c>
      <c r="CG145" s="38">
        <v>0</v>
      </c>
      <c r="CH145" s="38">
        <v>0</v>
      </c>
      <c r="CI145" s="38">
        <v>0</v>
      </c>
      <c r="CJ145" s="38">
        <v>0</v>
      </c>
      <c r="CK145" s="38">
        <v>0</v>
      </c>
      <c r="CL145" s="38">
        <v>0</v>
      </c>
      <c r="CM145" s="38">
        <v>0</v>
      </c>
      <c r="CN145" s="38">
        <v>0</v>
      </c>
      <c r="CO145" s="38">
        <v>0</v>
      </c>
      <c r="CP145" s="38">
        <v>0</v>
      </c>
      <c r="CQ145" s="38">
        <v>0</v>
      </c>
      <c r="CR145" s="38">
        <v>0</v>
      </c>
      <c r="CS145" s="38">
        <v>0</v>
      </c>
      <c r="CT145" s="38">
        <v>0</v>
      </c>
      <c r="CU145" s="38">
        <v>0</v>
      </c>
      <c r="CV145" s="38">
        <v>0</v>
      </c>
      <c r="CW145" s="38">
        <v>0</v>
      </c>
      <c r="CX145" s="38">
        <v>0</v>
      </c>
      <c r="CY145" s="38">
        <v>0</v>
      </c>
      <c r="CZ145" s="38">
        <v>0</v>
      </c>
      <c r="DA145" s="38">
        <v>0</v>
      </c>
      <c r="DB145" s="38">
        <v>0</v>
      </c>
      <c r="DC145" s="38">
        <v>0</v>
      </c>
      <c r="DD145" s="38">
        <v>0</v>
      </c>
      <c r="DE145" s="38">
        <v>0</v>
      </c>
      <c r="DF145" s="38">
        <v>0</v>
      </c>
      <c r="DG145" s="38">
        <v>0</v>
      </c>
      <c r="DH145" s="38">
        <v>0</v>
      </c>
      <c r="DI145" s="38">
        <v>0</v>
      </c>
      <c r="DJ145" s="38">
        <v>0</v>
      </c>
      <c r="DK145" s="38">
        <v>0</v>
      </c>
      <c r="DL145" s="38">
        <v>0</v>
      </c>
      <c r="DM145" s="38">
        <v>0</v>
      </c>
      <c r="DN145" s="38">
        <v>0</v>
      </c>
      <c r="DO145" s="38">
        <v>0</v>
      </c>
      <c r="DP145" s="38">
        <v>0</v>
      </c>
      <c r="DQ145" s="38">
        <v>0</v>
      </c>
      <c r="DR145" s="38">
        <v>0</v>
      </c>
      <c r="DS145" s="38">
        <v>0</v>
      </c>
    </row>
    <row r="146" spans="1:123" s="36" customFormat="1" x14ac:dyDescent="0.35">
      <c r="A146" s="36" t="s">
        <v>251</v>
      </c>
      <c r="B146" s="38">
        <v>0</v>
      </c>
      <c r="C146" s="38">
        <v>0</v>
      </c>
      <c r="D146" s="38">
        <v>-21685.66271457999</v>
      </c>
      <c r="E146" s="38">
        <v>-21685.66271457999</v>
      </c>
      <c r="F146" s="38">
        <v>-21685.66271457999</v>
      </c>
      <c r="G146" s="38">
        <v>-21685.66271457999</v>
      </c>
      <c r="H146" s="38">
        <v>-22493.900535684999</v>
      </c>
      <c r="I146" s="38">
        <v>-22493.900535684999</v>
      </c>
      <c r="J146" s="38">
        <v>-22493.900535684999</v>
      </c>
      <c r="K146" s="38">
        <v>-22493.900535684999</v>
      </c>
      <c r="L146" s="38">
        <v>-23318.303113212103</v>
      </c>
      <c r="M146" s="38">
        <v>-23318.303113212103</v>
      </c>
      <c r="N146" s="38">
        <v>-23318.303113212103</v>
      </c>
      <c r="O146" s="38">
        <v>-23318.303113212103</v>
      </c>
      <c r="P146" s="38">
        <v>-24159.193742289746</v>
      </c>
      <c r="Q146" s="38">
        <v>-24159.193742289746</v>
      </c>
      <c r="R146" s="38">
        <v>-24159.193742289746</v>
      </c>
      <c r="S146" s="38">
        <v>-24159.193742289746</v>
      </c>
      <c r="T146" s="38">
        <v>-25016.90218394894</v>
      </c>
      <c r="U146" s="38">
        <v>-25016.90218394894</v>
      </c>
      <c r="V146" s="38">
        <v>-25016.90218394894</v>
      </c>
      <c r="W146" s="38">
        <v>-25016.90218394894</v>
      </c>
      <c r="X146" s="38">
        <v>-29446.42252929325</v>
      </c>
      <c r="Y146" s="38">
        <v>-29446.42252929325</v>
      </c>
      <c r="Z146" s="38">
        <v>-29446.42252929325</v>
      </c>
      <c r="AA146" s="38">
        <v>-29446.42252929325</v>
      </c>
      <c r="AB146" s="38">
        <v>-30294.164398860368</v>
      </c>
      <c r="AC146" s="38">
        <v>-30294.164398860368</v>
      </c>
      <c r="AD146" s="38">
        <v>-30294.164398860368</v>
      </c>
      <c r="AE146" s="38">
        <v>-30294.164398860368</v>
      </c>
      <c r="AF146" s="38">
        <v>-31158.861105818833</v>
      </c>
      <c r="AG146" s="38">
        <v>-31158.861105818833</v>
      </c>
      <c r="AH146" s="38">
        <v>-31158.861105818833</v>
      </c>
      <c r="AI146" s="38">
        <v>-31158.861105818833</v>
      </c>
      <c r="AJ146" s="38">
        <v>-32040.851746916458</v>
      </c>
      <c r="AK146" s="38">
        <v>-32040.851746916458</v>
      </c>
      <c r="AL146" s="38">
        <v>-32040.851746916458</v>
      </c>
      <c r="AM146" s="38">
        <v>-32040.851746916458</v>
      </c>
      <c r="AN146" s="38">
        <v>-32940.482200836035</v>
      </c>
      <c r="AO146" s="38">
        <v>-32940.482200836035</v>
      </c>
      <c r="AP146" s="38">
        <v>-32940.482200836035</v>
      </c>
      <c r="AQ146" s="38">
        <v>-32940.482200836035</v>
      </c>
      <c r="AR146" s="38">
        <v>-33858.105263834004</v>
      </c>
      <c r="AS146" s="38">
        <v>-33858.105263834004</v>
      </c>
      <c r="AT146" s="38">
        <v>-33858.105263834004</v>
      </c>
      <c r="AU146" s="38">
        <v>-33858.105263834004</v>
      </c>
      <c r="AV146" s="38">
        <v>-34794.080788091931</v>
      </c>
      <c r="AW146" s="38">
        <v>-34794.080788091931</v>
      </c>
      <c r="AX146" s="38">
        <v>-34794.080788091931</v>
      </c>
      <c r="AY146" s="38">
        <v>-34794.080788091931</v>
      </c>
      <c r="AZ146" s="38">
        <v>-35748.775822835029</v>
      </c>
      <c r="BA146" s="38">
        <v>-35748.775822835029</v>
      </c>
      <c r="BB146" s="38">
        <v>-35748.775822835029</v>
      </c>
      <c r="BC146" s="38">
        <v>-35748.775822835029</v>
      </c>
      <c r="BD146" s="38">
        <v>-36722.56475827298</v>
      </c>
      <c r="BE146" s="38">
        <v>-36722.56475827298</v>
      </c>
      <c r="BF146" s="38">
        <v>-36722.56475827298</v>
      </c>
      <c r="BG146" s="38">
        <v>-36722.56475827298</v>
      </c>
      <c r="BH146" s="38">
        <v>-37715.829472419689</v>
      </c>
      <c r="BI146" s="38">
        <v>-37715.829472419689</v>
      </c>
      <c r="BJ146" s="38">
        <v>-37715.829472419689</v>
      </c>
      <c r="BK146" s="38">
        <v>-37715.829472419689</v>
      </c>
      <c r="BL146" s="38">
        <v>-38728.959480849342</v>
      </c>
      <c r="BM146" s="38">
        <v>-38728.959480849342</v>
      </c>
      <c r="BN146" s="38">
        <v>-38728.959480849342</v>
      </c>
      <c r="BO146" s="38">
        <v>-38728.959480849342</v>
      </c>
      <c r="BP146" s="38">
        <v>-39762.352089447581</v>
      </c>
      <c r="BQ146" s="38">
        <v>-39762.352089447581</v>
      </c>
      <c r="BR146" s="38">
        <v>-39762.352089447581</v>
      </c>
      <c r="BS146" s="38">
        <v>-39762.352089447581</v>
      </c>
      <c r="BT146" s="38">
        <v>-40816.412550217763</v>
      </c>
      <c r="BU146" s="38">
        <v>-40816.412550217763</v>
      </c>
      <c r="BV146" s="38">
        <v>-40816.412550217763</v>
      </c>
      <c r="BW146" s="38">
        <v>-40816.412550217763</v>
      </c>
      <c r="BX146" s="38">
        <v>-41891.554220203376</v>
      </c>
      <c r="BY146" s="38">
        <v>-41891.554220203376</v>
      </c>
      <c r="BZ146" s="38">
        <v>-41891.554220203376</v>
      </c>
      <c r="CA146" s="38">
        <v>-41891.554220203376</v>
      </c>
      <c r="CB146" s="38">
        <v>-42988.198723588699</v>
      </c>
      <c r="CC146" s="38">
        <v>-42988.198723588699</v>
      </c>
      <c r="CD146" s="38">
        <v>-42988.198723588699</v>
      </c>
      <c r="CE146" s="38">
        <v>-42988.198723588699</v>
      </c>
      <c r="CF146" s="38">
        <v>-44106.776117041736</v>
      </c>
      <c r="CG146" s="38">
        <v>-44106.776117041736</v>
      </c>
      <c r="CH146" s="38">
        <v>-44106.776117041736</v>
      </c>
      <c r="CI146" s="38">
        <v>-44106.776117041736</v>
      </c>
      <c r="CJ146" s="38">
        <v>-45247.725058363802</v>
      </c>
      <c r="CK146" s="38">
        <v>-45247.725058363802</v>
      </c>
      <c r="CL146" s="38">
        <v>-45247.725058363802</v>
      </c>
      <c r="CM146" s="38">
        <v>-45247.725058363802</v>
      </c>
      <c r="CN146" s="38">
        <v>-46411.492978512331</v>
      </c>
      <c r="CO146" s="38">
        <v>-46411.492978512331</v>
      </c>
      <c r="CP146" s="38">
        <v>-46411.492978512331</v>
      </c>
      <c r="CQ146" s="38">
        <v>-46411.492978512331</v>
      </c>
      <c r="CR146" s="38">
        <v>-47598.536257063832</v>
      </c>
      <c r="CS146" s="38">
        <v>-47598.536257063832</v>
      </c>
      <c r="CT146" s="38">
        <v>-47598.536257063832</v>
      </c>
      <c r="CU146" s="38">
        <v>-47598.536257063832</v>
      </c>
      <c r="CV146" s="38">
        <v>-48809.320401186364</v>
      </c>
      <c r="CW146" s="38">
        <v>-48809.320401186364</v>
      </c>
      <c r="CX146" s="38">
        <v>-48809.320401186364</v>
      </c>
      <c r="CY146" s="38">
        <v>-48809.320401186364</v>
      </c>
      <c r="CZ146" s="38">
        <v>0</v>
      </c>
      <c r="DA146" s="38">
        <v>0</v>
      </c>
      <c r="DB146" s="38">
        <v>0</v>
      </c>
      <c r="DC146" s="38">
        <v>0</v>
      </c>
      <c r="DD146" s="38">
        <v>0</v>
      </c>
      <c r="DE146" s="38">
        <v>0</v>
      </c>
      <c r="DF146" s="38">
        <v>0</v>
      </c>
      <c r="DG146" s="38">
        <v>0</v>
      </c>
      <c r="DH146" s="38">
        <v>0</v>
      </c>
      <c r="DI146" s="38">
        <v>0</v>
      </c>
      <c r="DJ146" s="38">
        <v>0</v>
      </c>
      <c r="DK146" s="38">
        <v>0</v>
      </c>
      <c r="DL146" s="38">
        <v>0</v>
      </c>
      <c r="DM146" s="38">
        <v>0</v>
      </c>
      <c r="DN146" s="38">
        <v>0</v>
      </c>
      <c r="DO146" s="38">
        <v>0</v>
      </c>
      <c r="DP146" s="38">
        <v>0</v>
      </c>
      <c r="DQ146" s="38">
        <v>0</v>
      </c>
      <c r="DR146" s="38">
        <v>0</v>
      </c>
      <c r="DS146" s="38">
        <v>0</v>
      </c>
    </row>
    <row r="147" spans="1:123" s="36" customFormat="1" x14ac:dyDescent="0.35">
      <c r="A147" s="36" t="s">
        <v>267</v>
      </c>
      <c r="B147" s="38">
        <v>0</v>
      </c>
      <c r="C147" s="38">
        <v>0</v>
      </c>
      <c r="D147" s="38">
        <v>0</v>
      </c>
      <c r="E147" s="38">
        <v>0</v>
      </c>
      <c r="F147" s="38">
        <v>0</v>
      </c>
      <c r="G147" s="38">
        <v>0</v>
      </c>
      <c r="H147" s="38">
        <v>0</v>
      </c>
      <c r="I147" s="38">
        <v>0</v>
      </c>
      <c r="J147" s="38">
        <v>0</v>
      </c>
      <c r="K147" s="38">
        <v>0</v>
      </c>
      <c r="L147" s="38">
        <v>0</v>
      </c>
      <c r="M147" s="38">
        <v>0</v>
      </c>
      <c r="N147" s="38">
        <v>0</v>
      </c>
      <c r="O147" s="38">
        <v>0</v>
      </c>
      <c r="P147" s="38">
        <v>0</v>
      </c>
      <c r="Q147" s="38">
        <v>0</v>
      </c>
      <c r="R147" s="38">
        <v>0</v>
      </c>
      <c r="S147" s="38">
        <v>0</v>
      </c>
      <c r="T147" s="38">
        <v>0</v>
      </c>
      <c r="U147" s="38">
        <v>0</v>
      </c>
      <c r="V147" s="38">
        <v>0</v>
      </c>
      <c r="W147" s="38">
        <v>0</v>
      </c>
      <c r="X147" s="38">
        <v>14545.80226800025</v>
      </c>
      <c r="Y147" s="38">
        <v>14545.80226800025</v>
      </c>
      <c r="Z147" s="38">
        <v>14545.80226800025</v>
      </c>
      <c r="AA147" s="38">
        <v>14545.80226800025</v>
      </c>
      <c r="AB147" s="38">
        <v>30294.164398860368</v>
      </c>
      <c r="AC147" s="38">
        <v>30294.164398860368</v>
      </c>
      <c r="AD147" s="38">
        <v>30294.164398860368</v>
      </c>
      <c r="AE147" s="38">
        <v>30294.164398860368</v>
      </c>
      <c r="AF147" s="38">
        <v>31158.861105818833</v>
      </c>
      <c r="AG147" s="38">
        <v>31158.861105818833</v>
      </c>
      <c r="AH147" s="38">
        <v>31158.861105818833</v>
      </c>
      <c r="AI147" s="38">
        <v>31158.861105818833</v>
      </c>
      <c r="AJ147" s="38">
        <v>32040.851746916458</v>
      </c>
      <c r="AK147" s="38">
        <v>32040.851746916458</v>
      </c>
      <c r="AL147" s="38">
        <v>32040.851746916458</v>
      </c>
      <c r="AM147" s="38">
        <v>32040.851746916458</v>
      </c>
      <c r="AN147" s="38">
        <v>32940.482200836035</v>
      </c>
      <c r="AO147" s="38">
        <v>32940.482200836035</v>
      </c>
      <c r="AP147" s="38">
        <v>32940.482200836035</v>
      </c>
      <c r="AQ147" s="38">
        <v>32940.482200836035</v>
      </c>
      <c r="AR147" s="38">
        <v>33858.105263834004</v>
      </c>
      <c r="AS147" s="38">
        <v>33858.105263834004</v>
      </c>
      <c r="AT147" s="38">
        <v>33858.105263834004</v>
      </c>
      <c r="AU147" s="38">
        <v>33858.105263834004</v>
      </c>
      <c r="AV147" s="38">
        <v>34794.080788091931</v>
      </c>
      <c r="AW147" s="38">
        <v>34794.080788091931</v>
      </c>
      <c r="AX147" s="38">
        <v>34794.080788091931</v>
      </c>
      <c r="AY147" s="38">
        <v>34794.080788091931</v>
      </c>
      <c r="AZ147" s="38">
        <v>35748.775822835029</v>
      </c>
      <c r="BA147" s="38">
        <v>35748.775822835029</v>
      </c>
      <c r="BB147" s="38">
        <v>35748.775822835029</v>
      </c>
      <c r="BC147" s="38">
        <v>35748.775822835029</v>
      </c>
      <c r="BD147" s="38">
        <v>36722.56475827298</v>
      </c>
      <c r="BE147" s="38">
        <v>36722.56475827298</v>
      </c>
      <c r="BF147" s="38">
        <v>36722.56475827298</v>
      </c>
      <c r="BG147" s="38">
        <v>36722.56475827298</v>
      </c>
      <c r="BH147" s="38">
        <v>37715.829472419689</v>
      </c>
      <c r="BI147" s="38">
        <v>37715.829472419689</v>
      </c>
      <c r="BJ147" s="38">
        <v>37715.829472419689</v>
      </c>
      <c r="BK147" s="38">
        <v>37715.829472419689</v>
      </c>
      <c r="BL147" s="38">
        <v>38728.959480849342</v>
      </c>
      <c r="BM147" s="38">
        <v>38728.959480849342</v>
      </c>
      <c r="BN147" s="38">
        <v>38728.959480849342</v>
      </c>
      <c r="BO147" s="38">
        <v>38728.959480849342</v>
      </c>
      <c r="BP147" s="38">
        <v>39762.352089447581</v>
      </c>
      <c r="BQ147" s="38">
        <v>39762.352089447581</v>
      </c>
      <c r="BR147" s="38">
        <v>39762.352089447581</v>
      </c>
      <c r="BS147" s="38">
        <v>39762.352089447581</v>
      </c>
      <c r="BT147" s="38">
        <v>40816.412550217763</v>
      </c>
      <c r="BU147" s="38">
        <v>40816.412550217763</v>
      </c>
      <c r="BV147" s="38">
        <v>40816.412550217763</v>
      </c>
      <c r="BW147" s="38">
        <v>40816.412550217763</v>
      </c>
      <c r="BX147" s="38">
        <v>41891.554220203376</v>
      </c>
      <c r="BY147" s="38">
        <v>41891.554220203376</v>
      </c>
      <c r="BZ147" s="38">
        <v>41891.554220203376</v>
      </c>
      <c r="CA147" s="38">
        <v>41891.554220203376</v>
      </c>
      <c r="CB147" s="38">
        <v>42988.198723588699</v>
      </c>
      <c r="CC147" s="38">
        <v>42988.198723588699</v>
      </c>
      <c r="CD147" s="38">
        <v>42988.198723588699</v>
      </c>
      <c r="CE147" s="38">
        <v>42988.198723588699</v>
      </c>
      <c r="CF147" s="38">
        <v>44106.776117041736</v>
      </c>
      <c r="CG147" s="38">
        <v>44106.776117041736</v>
      </c>
      <c r="CH147" s="38">
        <v>44106.776117041736</v>
      </c>
      <c r="CI147" s="38">
        <v>44106.776117041736</v>
      </c>
      <c r="CJ147" s="38">
        <v>45247.725058363802</v>
      </c>
      <c r="CK147" s="38">
        <v>45247.725058363802</v>
      </c>
      <c r="CL147" s="38">
        <v>45247.725058363802</v>
      </c>
      <c r="CM147" s="38">
        <v>45247.725058363802</v>
      </c>
      <c r="CN147" s="38">
        <v>46411.492978512331</v>
      </c>
      <c r="CO147" s="38">
        <v>46411.492978512331</v>
      </c>
      <c r="CP147" s="38">
        <v>46411.492978512331</v>
      </c>
      <c r="CQ147" s="38">
        <v>46411.492978512331</v>
      </c>
      <c r="CR147" s="38">
        <v>47598.536257063832</v>
      </c>
      <c r="CS147" s="38">
        <v>47598.536257063832</v>
      </c>
      <c r="CT147" s="38">
        <v>47598.536257063832</v>
      </c>
      <c r="CU147" s="38">
        <v>47598.536257063832</v>
      </c>
      <c r="CV147" s="38">
        <v>48809.320401186364</v>
      </c>
      <c r="CW147" s="38">
        <v>48809.320401186364</v>
      </c>
      <c r="CX147" s="38">
        <v>48809.320401186364</v>
      </c>
      <c r="CY147" s="38">
        <v>48809.320401186364</v>
      </c>
      <c r="CZ147" s="38">
        <v>0</v>
      </c>
      <c r="DA147" s="38">
        <v>0</v>
      </c>
      <c r="DB147" s="38">
        <v>0</v>
      </c>
      <c r="DC147" s="38">
        <v>0</v>
      </c>
      <c r="DD147" s="38">
        <v>0</v>
      </c>
      <c r="DE147" s="38">
        <v>0</v>
      </c>
      <c r="DF147" s="38">
        <v>0</v>
      </c>
      <c r="DG147" s="38">
        <v>0</v>
      </c>
      <c r="DH147" s="38">
        <v>0</v>
      </c>
      <c r="DI147" s="38">
        <v>0</v>
      </c>
      <c r="DJ147" s="38">
        <v>0</v>
      </c>
      <c r="DK147" s="38">
        <v>0</v>
      </c>
      <c r="DL147" s="38">
        <v>0</v>
      </c>
      <c r="DM147" s="38">
        <v>0</v>
      </c>
      <c r="DN147" s="38">
        <v>0</v>
      </c>
      <c r="DO147" s="38">
        <v>0</v>
      </c>
      <c r="DP147" s="38">
        <v>0</v>
      </c>
      <c r="DQ147" s="38">
        <v>0</v>
      </c>
      <c r="DR147" s="38">
        <v>0</v>
      </c>
      <c r="DS147" s="38">
        <v>0</v>
      </c>
    </row>
    <row r="148" spans="1:123" s="36" customFormat="1" x14ac:dyDescent="0.35">
      <c r="A148" s="36" t="s">
        <v>268</v>
      </c>
      <c r="B148" s="38">
        <v>0</v>
      </c>
      <c r="C148" s="38">
        <v>0</v>
      </c>
      <c r="D148" s="38">
        <v>0</v>
      </c>
      <c r="E148" s="38">
        <v>0</v>
      </c>
      <c r="F148" s="38">
        <v>0</v>
      </c>
      <c r="G148" s="38">
        <v>0</v>
      </c>
      <c r="H148" s="38">
        <v>0</v>
      </c>
      <c r="I148" s="38">
        <v>0</v>
      </c>
      <c r="J148" s="38">
        <v>0</v>
      </c>
      <c r="K148" s="38">
        <v>0</v>
      </c>
      <c r="L148" s="38">
        <v>0</v>
      </c>
      <c r="M148" s="38">
        <v>0</v>
      </c>
      <c r="N148" s="38">
        <v>0</v>
      </c>
      <c r="O148" s="38">
        <v>0</v>
      </c>
      <c r="P148" s="38">
        <v>0</v>
      </c>
      <c r="Q148" s="38">
        <v>0</v>
      </c>
      <c r="R148" s="38">
        <v>0</v>
      </c>
      <c r="S148" s="38">
        <v>0</v>
      </c>
      <c r="T148" s="38">
        <v>0</v>
      </c>
      <c r="U148" s="38">
        <v>0</v>
      </c>
      <c r="V148" s="38">
        <v>0</v>
      </c>
      <c r="W148" s="38">
        <v>0</v>
      </c>
      <c r="X148" s="38">
        <v>0</v>
      </c>
      <c r="Y148" s="38">
        <v>0</v>
      </c>
      <c r="Z148" s="38">
        <v>0</v>
      </c>
      <c r="AA148" s="38">
        <v>0</v>
      </c>
      <c r="AB148" s="38">
        <v>0</v>
      </c>
      <c r="AC148" s="38">
        <v>0</v>
      </c>
      <c r="AD148" s="38">
        <v>0</v>
      </c>
      <c r="AE148" s="38">
        <v>0</v>
      </c>
      <c r="AF148" s="38">
        <v>0</v>
      </c>
      <c r="AG148" s="38">
        <v>0</v>
      </c>
      <c r="AH148" s="38">
        <v>0</v>
      </c>
      <c r="AI148" s="38">
        <v>0</v>
      </c>
      <c r="AJ148" s="38">
        <v>0</v>
      </c>
      <c r="AK148" s="38">
        <v>0</v>
      </c>
      <c r="AL148" s="38">
        <v>0</v>
      </c>
      <c r="AM148" s="38">
        <v>0</v>
      </c>
      <c r="AN148" s="38">
        <v>0</v>
      </c>
      <c r="AO148" s="38">
        <v>0</v>
      </c>
      <c r="AP148" s="38">
        <v>0</v>
      </c>
      <c r="AQ148" s="38">
        <v>0</v>
      </c>
      <c r="AR148" s="38">
        <v>0</v>
      </c>
      <c r="AS148" s="38">
        <v>0</v>
      </c>
      <c r="AT148" s="38">
        <v>0</v>
      </c>
      <c r="AU148" s="38">
        <v>0</v>
      </c>
      <c r="AV148" s="38">
        <v>0</v>
      </c>
      <c r="AW148" s="38">
        <v>0</v>
      </c>
      <c r="AX148" s="38">
        <v>0</v>
      </c>
      <c r="AY148" s="38">
        <v>0</v>
      </c>
      <c r="AZ148" s="38">
        <v>0</v>
      </c>
      <c r="BA148" s="38">
        <v>0</v>
      </c>
      <c r="BB148" s="38">
        <v>0</v>
      </c>
      <c r="BC148" s="38">
        <v>0</v>
      </c>
      <c r="BD148" s="38">
        <v>0</v>
      </c>
      <c r="BE148" s="38">
        <v>0</v>
      </c>
      <c r="BF148" s="38">
        <v>0</v>
      </c>
      <c r="BG148" s="38">
        <v>0</v>
      </c>
      <c r="BH148" s="38">
        <v>0</v>
      </c>
      <c r="BI148" s="38">
        <v>0</v>
      </c>
      <c r="BJ148" s="38">
        <v>0</v>
      </c>
      <c r="BK148" s="38">
        <v>0</v>
      </c>
      <c r="BL148" s="38">
        <v>0</v>
      </c>
      <c r="BM148" s="38">
        <v>0</v>
      </c>
      <c r="BN148" s="38">
        <v>0</v>
      </c>
      <c r="BO148" s="38">
        <v>0</v>
      </c>
      <c r="BP148" s="38">
        <v>0</v>
      </c>
      <c r="BQ148" s="38">
        <v>0</v>
      </c>
      <c r="BR148" s="38">
        <v>0</v>
      </c>
      <c r="BS148" s="38">
        <v>0</v>
      </c>
      <c r="BT148" s="38">
        <v>0</v>
      </c>
      <c r="BU148" s="38">
        <v>0</v>
      </c>
      <c r="BV148" s="38">
        <v>0</v>
      </c>
      <c r="BW148" s="38">
        <v>0</v>
      </c>
      <c r="BX148" s="38">
        <v>0</v>
      </c>
      <c r="BY148" s="38">
        <v>0</v>
      </c>
      <c r="BZ148" s="38">
        <v>0</v>
      </c>
      <c r="CA148" s="38">
        <v>0</v>
      </c>
      <c r="CB148" s="38">
        <v>0</v>
      </c>
      <c r="CC148" s="38">
        <v>0</v>
      </c>
      <c r="CD148" s="38">
        <v>0</v>
      </c>
      <c r="CE148" s="38">
        <v>0</v>
      </c>
      <c r="CF148" s="38">
        <v>0</v>
      </c>
      <c r="CG148" s="38">
        <v>0</v>
      </c>
      <c r="CH148" s="38">
        <v>0</v>
      </c>
      <c r="CI148" s="38">
        <v>0</v>
      </c>
      <c r="CJ148" s="38">
        <v>0</v>
      </c>
      <c r="CK148" s="38">
        <v>0</v>
      </c>
      <c r="CL148" s="38">
        <v>0</v>
      </c>
      <c r="CM148" s="38">
        <v>0</v>
      </c>
      <c r="CN148" s="38">
        <v>0</v>
      </c>
      <c r="CO148" s="38">
        <v>0</v>
      </c>
      <c r="CP148" s="38">
        <v>0</v>
      </c>
      <c r="CQ148" s="38">
        <v>0</v>
      </c>
      <c r="CR148" s="38">
        <v>0</v>
      </c>
      <c r="CS148" s="38">
        <v>0</v>
      </c>
      <c r="CT148" s="38">
        <v>0</v>
      </c>
      <c r="CU148" s="38">
        <v>0</v>
      </c>
      <c r="CV148" s="38">
        <v>0</v>
      </c>
      <c r="CW148" s="38">
        <v>0</v>
      </c>
      <c r="CX148" s="38">
        <v>0</v>
      </c>
      <c r="CY148" s="38">
        <v>0</v>
      </c>
      <c r="CZ148" s="38">
        <v>0</v>
      </c>
      <c r="DA148" s="38">
        <v>0</v>
      </c>
      <c r="DB148" s="38">
        <v>0</v>
      </c>
      <c r="DC148" s="38">
        <v>0</v>
      </c>
      <c r="DD148" s="38">
        <v>0</v>
      </c>
      <c r="DE148" s="38">
        <v>0</v>
      </c>
      <c r="DF148" s="38">
        <v>0</v>
      </c>
      <c r="DG148" s="38">
        <v>0</v>
      </c>
      <c r="DH148" s="38">
        <v>0</v>
      </c>
      <c r="DI148" s="38">
        <v>0</v>
      </c>
      <c r="DJ148" s="38">
        <v>0</v>
      </c>
      <c r="DK148" s="38">
        <v>0</v>
      </c>
      <c r="DL148" s="38">
        <v>0</v>
      </c>
      <c r="DM148" s="38">
        <v>0</v>
      </c>
      <c r="DN148" s="38">
        <v>0</v>
      </c>
      <c r="DO148" s="38">
        <v>0</v>
      </c>
      <c r="DP148" s="38">
        <v>0</v>
      </c>
      <c r="DQ148" s="38">
        <v>0</v>
      </c>
      <c r="DR148" s="38">
        <v>0</v>
      </c>
      <c r="DS148" s="38">
        <v>0</v>
      </c>
    </row>
    <row r="149" spans="1:123" s="36" customFormat="1" x14ac:dyDescent="0.35">
      <c r="A149" s="36" t="s">
        <v>269</v>
      </c>
      <c r="B149" s="38">
        <v>1720845.1861419203</v>
      </c>
      <c r="C149" s="38">
        <v>1720845.1861419203</v>
      </c>
      <c r="D149" s="38">
        <v>1695614.7529780902</v>
      </c>
      <c r="E149" s="38">
        <v>1670929.3117032626</v>
      </c>
      <c r="F149" s="38">
        <v>1603712.2065847598</v>
      </c>
      <c r="G149" s="38">
        <v>1282048.6878454296</v>
      </c>
      <c r="H149" s="38">
        <v>959576.93128499459</v>
      </c>
      <c r="I149" s="38">
        <v>877543.27054891456</v>
      </c>
      <c r="J149" s="38">
        <v>795509.60981283453</v>
      </c>
      <c r="K149" s="38">
        <v>713475.94907675451</v>
      </c>
      <c r="L149" s="38">
        <v>630617.88576314738</v>
      </c>
      <c r="M149" s="38">
        <v>583439.47710026742</v>
      </c>
      <c r="N149" s="38">
        <v>535693.90516550746</v>
      </c>
      <c r="O149" s="38">
        <v>483411.02705570747</v>
      </c>
      <c r="P149" s="38">
        <v>430287.25831682986</v>
      </c>
      <c r="Q149" s="38">
        <v>398917.5314509499</v>
      </c>
      <c r="R149" s="38">
        <v>367547.80458506994</v>
      </c>
      <c r="S149" s="38">
        <v>336178.07771918998</v>
      </c>
      <c r="T149" s="38">
        <v>303950.6424116508</v>
      </c>
      <c r="U149" s="38">
        <v>272580.91554577078</v>
      </c>
      <c r="V149" s="38">
        <v>241211.18867989079</v>
      </c>
      <c r="W149" s="38">
        <v>209841.46181401081</v>
      </c>
      <c r="X149" s="38">
        <v>188588.01687078676</v>
      </c>
      <c r="Y149" s="38">
        <v>172903.15343784678</v>
      </c>
      <c r="Z149" s="38">
        <v>157218.2900049068</v>
      </c>
      <c r="AA149" s="38">
        <v>141533.42657196682</v>
      </c>
      <c r="AB149" s="38">
        <v>140749.18340031983</v>
      </c>
      <c r="AC149" s="38">
        <v>140749.18340031983</v>
      </c>
      <c r="AD149" s="38">
        <v>140749.18340031983</v>
      </c>
      <c r="AE149" s="38">
        <v>140749.18340031983</v>
      </c>
      <c r="AF149" s="38">
        <v>140749.18340031983</v>
      </c>
      <c r="AG149" s="38">
        <v>140749.18340031983</v>
      </c>
      <c r="AH149" s="38">
        <v>140749.18340031983</v>
      </c>
      <c r="AI149" s="38">
        <v>140749.18340031983</v>
      </c>
      <c r="AJ149" s="38">
        <v>140749.18340031983</v>
      </c>
      <c r="AK149" s="38">
        <v>140749.18340031983</v>
      </c>
      <c r="AL149" s="38">
        <v>140749.18340031983</v>
      </c>
      <c r="AM149" s="38">
        <v>140749.18340031983</v>
      </c>
      <c r="AN149" s="38">
        <v>140749.18340031983</v>
      </c>
      <c r="AO149" s="38">
        <v>140749.18340031983</v>
      </c>
      <c r="AP149" s="38">
        <v>140749.18340031983</v>
      </c>
      <c r="AQ149" s="38">
        <v>140749.18340031983</v>
      </c>
      <c r="AR149" s="38">
        <v>140749.18340031983</v>
      </c>
      <c r="AS149" s="38">
        <v>140749.18340031983</v>
      </c>
      <c r="AT149" s="38">
        <v>140749.18340031983</v>
      </c>
      <c r="AU149" s="38">
        <v>140749.18340031983</v>
      </c>
      <c r="AV149" s="38">
        <v>140749.18340031983</v>
      </c>
      <c r="AW149" s="38">
        <v>140749.18340031983</v>
      </c>
      <c r="AX149" s="38">
        <v>140749.18340031983</v>
      </c>
      <c r="AY149" s="38">
        <v>140749.18340031983</v>
      </c>
      <c r="AZ149" s="38">
        <v>140749.18340031983</v>
      </c>
      <c r="BA149" s="38">
        <v>140749.18340031983</v>
      </c>
      <c r="BB149" s="38">
        <v>140749.18340031983</v>
      </c>
      <c r="BC149" s="38">
        <v>140749.18340031983</v>
      </c>
      <c r="BD149" s="38">
        <v>140749.18340031983</v>
      </c>
      <c r="BE149" s="38">
        <v>140749.18340031983</v>
      </c>
      <c r="BF149" s="38">
        <v>140749.18340031983</v>
      </c>
      <c r="BG149" s="38">
        <v>140749.18340031983</v>
      </c>
      <c r="BH149" s="38">
        <v>140749.18340031983</v>
      </c>
      <c r="BI149" s="38">
        <v>140749.18340031983</v>
      </c>
      <c r="BJ149" s="38">
        <v>140749.18340031983</v>
      </c>
      <c r="BK149" s="38">
        <v>140749.18340031983</v>
      </c>
      <c r="BL149" s="38">
        <v>140749.18340031983</v>
      </c>
      <c r="BM149" s="38">
        <v>140749.18340031983</v>
      </c>
      <c r="BN149" s="38">
        <v>140749.18340031983</v>
      </c>
      <c r="BO149" s="38">
        <v>140749.18340031983</v>
      </c>
      <c r="BP149" s="38">
        <v>140749.18340031983</v>
      </c>
      <c r="BQ149" s="38">
        <v>140749.18340031983</v>
      </c>
      <c r="BR149" s="38">
        <v>140749.18340031983</v>
      </c>
      <c r="BS149" s="38">
        <v>140749.18340031983</v>
      </c>
      <c r="BT149" s="38">
        <v>140749.18340031983</v>
      </c>
      <c r="BU149" s="38">
        <v>140749.18340031983</v>
      </c>
      <c r="BV149" s="38">
        <v>140749.18340031983</v>
      </c>
      <c r="BW149" s="38">
        <v>140749.18340031983</v>
      </c>
      <c r="BX149" s="38">
        <v>140749.18340031983</v>
      </c>
      <c r="BY149" s="38">
        <v>140749.18340031983</v>
      </c>
      <c r="BZ149" s="38">
        <v>140749.18340031983</v>
      </c>
      <c r="CA149" s="38">
        <v>140749.18340031983</v>
      </c>
      <c r="CB149" s="38">
        <v>140749.18340031983</v>
      </c>
      <c r="CC149" s="38">
        <v>140749.18340031983</v>
      </c>
      <c r="CD149" s="38">
        <v>140749.18340031983</v>
      </c>
      <c r="CE149" s="38">
        <v>140749.18340031983</v>
      </c>
      <c r="CF149" s="38">
        <v>140749.18340031983</v>
      </c>
      <c r="CG149" s="38">
        <v>140749.18340031983</v>
      </c>
      <c r="CH149" s="38">
        <v>140749.18340031983</v>
      </c>
      <c r="CI149" s="38">
        <v>140749.18340031983</v>
      </c>
      <c r="CJ149" s="38">
        <v>140749.18340031983</v>
      </c>
      <c r="CK149" s="38">
        <v>140749.18340031983</v>
      </c>
      <c r="CL149" s="38">
        <v>140749.18340031983</v>
      </c>
      <c r="CM149" s="38">
        <v>140749.18340031983</v>
      </c>
      <c r="CN149" s="38">
        <v>140749.18340031983</v>
      </c>
      <c r="CO149" s="38">
        <v>140749.18340031983</v>
      </c>
      <c r="CP149" s="38">
        <v>140749.18340031983</v>
      </c>
      <c r="CQ149" s="38">
        <v>140749.18340031983</v>
      </c>
      <c r="CR149" s="38">
        <v>140749.18340031983</v>
      </c>
      <c r="CS149" s="38">
        <v>140749.18340031983</v>
      </c>
      <c r="CT149" s="38">
        <v>140749.18340031983</v>
      </c>
      <c r="CU149" s="38">
        <v>140749.18340031983</v>
      </c>
      <c r="CV149" s="38">
        <v>140749.18340031983</v>
      </c>
      <c r="CW149" s="38">
        <v>140749.18340031983</v>
      </c>
      <c r="CX149" s="38">
        <v>140749.18340031983</v>
      </c>
      <c r="CY149" s="38">
        <v>140749.18340031983</v>
      </c>
      <c r="CZ149" s="38">
        <v>140749.18340031983</v>
      </c>
      <c r="DA149" s="38">
        <v>140749.18340031983</v>
      </c>
      <c r="DB149" s="38">
        <v>140749.18340031983</v>
      </c>
      <c r="DC149" s="38">
        <v>140749.18340031983</v>
      </c>
      <c r="DD149" s="38">
        <v>140749.18340031983</v>
      </c>
      <c r="DE149" s="38">
        <v>140749.18340031983</v>
      </c>
      <c r="DF149" s="38">
        <v>140749.18340031983</v>
      </c>
      <c r="DG149" s="38">
        <v>140749.18340031983</v>
      </c>
      <c r="DH149" s="38">
        <v>140749.18340031983</v>
      </c>
      <c r="DI149" s="38">
        <v>140749.18340031983</v>
      </c>
      <c r="DJ149" s="38">
        <v>140749.18340031983</v>
      </c>
      <c r="DK149" s="38">
        <v>140749.18340031983</v>
      </c>
      <c r="DL149" s="38">
        <v>140749.18340031983</v>
      </c>
      <c r="DM149" s="38">
        <v>140749.18340031983</v>
      </c>
      <c r="DN149" s="38">
        <v>140749.18340031983</v>
      </c>
      <c r="DO149" s="38">
        <v>140749.18340031983</v>
      </c>
      <c r="DP149" s="38">
        <v>140749.18340031983</v>
      </c>
      <c r="DQ149" s="38">
        <v>140749.18340031983</v>
      </c>
      <c r="DR149" s="38">
        <v>140749.18340031983</v>
      </c>
      <c r="DS149" s="38">
        <v>140749.18340031983</v>
      </c>
    </row>
    <row r="150" spans="1:123" s="36" customFormat="1" x14ac:dyDescent="0.35">
      <c r="A150" s="36" t="s">
        <v>270</v>
      </c>
      <c r="B150" s="38">
        <v>0</v>
      </c>
      <c r="C150" s="38">
        <v>0</v>
      </c>
      <c r="D150" s="38">
        <v>-2999.7785602475033</v>
      </c>
      <c r="E150" s="38">
        <v>-2999.7785602475033</v>
      </c>
      <c r="F150" s="38">
        <v>-2999.7785602475033</v>
      </c>
      <c r="G150" s="38">
        <v>-2999.7785602475033</v>
      </c>
      <c r="H150" s="38">
        <v>-595.39760200395051</v>
      </c>
      <c r="I150" s="38">
        <v>-56562.772190375246</v>
      </c>
      <c r="J150" s="38">
        <v>-56562.772190375246</v>
      </c>
      <c r="K150" s="38">
        <v>-56562.772190375246</v>
      </c>
      <c r="L150" s="38">
        <v>-22667.100272184503</v>
      </c>
      <c r="M150" s="38">
        <v>-22667.100272184503</v>
      </c>
      <c r="N150" s="38">
        <v>-22667.100272184503</v>
      </c>
      <c r="O150" s="38">
        <v>-22667.100272184503</v>
      </c>
      <c r="P150" s="38">
        <v>-2000.7604928367427</v>
      </c>
      <c r="Q150" s="38">
        <v>-2000.7604928367427</v>
      </c>
      <c r="R150" s="38">
        <v>-2000.7604928367427</v>
      </c>
      <c r="S150" s="38">
        <v>-2000.7604928367427</v>
      </c>
      <c r="T150" s="38">
        <v>-1185.9374732605124</v>
      </c>
      <c r="U150" s="38">
        <v>-1185.9374732605124</v>
      </c>
      <c r="V150" s="38">
        <v>-1185.9374732605124</v>
      </c>
      <c r="W150" s="38">
        <v>-1185.9374732605124</v>
      </c>
      <c r="X150" s="38">
        <v>0</v>
      </c>
      <c r="Y150" s="38">
        <v>0</v>
      </c>
      <c r="Z150" s="38">
        <v>0</v>
      </c>
      <c r="AA150" s="38">
        <v>0</v>
      </c>
      <c r="AB150" s="38">
        <v>0</v>
      </c>
      <c r="AC150" s="38">
        <v>0</v>
      </c>
      <c r="AD150" s="38">
        <v>0</v>
      </c>
      <c r="AE150" s="38">
        <v>0</v>
      </c>
      <c r="AF150" s="38">
        <v>0</v>
      </c>
      <c r="AG150" s="38">
        <v>0</v>
      </c>
      <c r="AH150" s="38">
        <v>0</v>
      </c>
      <c r="AI150" s="38">
        <v>0</v>
      </c>
      <c r="AJ150" s="38">
        <v>0</v>
      </c>
      <c r="AK150" s="38">
        <v>0</v>
      </c>
      <c r="AL150" s="38">
        <v>0</v>
      </c>
      <c r="AM150" s="38">
        <v>0</v>
      </c>
      <c r="AN150" s="38">
        <v>0</v>
      </c>
      <c r="AO150" s="38">
        <v>0</v>
      </c>
      <c r="AP150" s="38">
        <v>0</v>
      </c>
      <c r="AQ150" s="38">
        <v>0</v>
      </c>
      <c r="AR150" s="38">
        <v>0</v>
      </c>
      <c r="AS150" s="38">
        <v>0</v>
      </c>
      <c r="AT150" s="38">
        <v>0</v>
      </c>
      <c r="AU150" s="38">
        <v>0</v>
      </c>
      <c r="AV150" s="38">
        <v>0</v>
      </c>
      <c r="AW150" s="38">
        <v>0</v>
      </c>
      <c r="AX150" s="38">
        <v>0</v>
      </c>
      <c r="AY150" s="38">
        <v>0</v>
      </c>
      <c r="AZ150" s="38">
        <v>0</v>
      </c>
      <c r="BA150" s="38">
        <v>0</v>
      </c>
      <c r="BB150" s="38">
        <v>0</v>
      </c>
      <c r="BC150" s="38">
        <v>0</v>
      </c>
      <c r="BD150" s="38">
        <v>0</v>
      </c>
      <c r="BE150" s="38">
        <v>0</v>
      </c>
      <c r="BF150" s="38">
        <v>0</v>
      </c>
      <c r="BG150" s="38">
        <v>0</v>
      </c>
      <c r="BH150" s="38">
        <v>0</v>
      </c>
      <c r="BI150" s="38">
        <v>0</v>
      </c>
      <c r="BJ150" s="38">
        <v>0</v>
      </c>
      <c r="BK150" s="38">
        <v>0</v>
      </c>
      <c r="BL150" s="38">
        <v>0</v>
      </c>
      <c r="BM150" s="38">
        <v>0</v>
      </c>
      <c r="BN150" s="38">
        <v>0</v>
      </c>
      <c r="BO150" s="38">
        <v>0</v>
      </c>
      <c r="BP150" s="38">
        <v>0</v>
      </c>
      <c r="BQ150" s="38">
        <v>0</v>
      </c>
      <c r="BR150" s="38">
        <v>0</v>
      </c>
      <c r="BS150" s="38">
        <v>0</v>
      </c>
      <c r="BT150" s="38">
        <v>0</v>
      </c>
      <c r="BU150" s="38">
        <v>0</v>
      </c>
      <c r="BV150" s="38">
        <v>0</v>
      </c>
      <c r="BW150" s="38">
        <v>0</v>
      </c>
      <c r="BX150" s="38">
        <v>0</v>
      </c>
      <c r="BY150" s="38">
        <v>0</v>
      </c>
      <c r="BZ150" s="38">
        <v>0</v>
      </c>
      <c r="CA150" s="38">
        <v>0</v>
      </c>
      <c r="CB150" s="38">
        <v>0</v>
      </c>
      <c r="CC150" s="38">
        <v>0</v>
      </c>
      <c r="CD150" s="38">
        <v>0</v>
      </c>
      <c r="CE150" s="38">
        <v>0</v>
      </c>
      <c r="CF150" s="38">
        <v>0</v>
      </c>
      <c r="CG150" s="38">
        <v>0</v>
      </c>
      <c r="CH150" s="38">
        <v>0</v>
      </c>
      <c r="CI150" s="38">
        <v>0</v>
      </c>
      <c r="CJ150" s="38">
        <v>0</v>
      </c>
      <c r="CK150" s="38">
        <v>0</v>
      </c>
      <c r="CL150" s="38">
        <v>0</v>
      </c>
      <c r="CM150" s="38">
        <v>0</v>
      </c>
      <c r="CN150" s="38">
        <v>0</v>
      </c>
      <c r="CO150" s="38">
        <v>0</v>
      </c>
      <c r="CP150" s="38">
        <v>0</v>
      </c>
      <c r="CQ150" s="38">
        <v>0</v>
      </c>
      <c r="CR150" s="38">
        <v>0</v>
      </c>
      <c r="CS150" s="38">
        <v>0</v>
      </c>
      <c r="CT150" s="38">
        <v>0</v>
      </c>
      <c r="CU150" s="38">
        <v>0</v>
      </c>
      <c r="CV150" s="38">
        <v>0</v>
      </c>
      <c r="CW150" s="38">
        <v>0</v>
      </c>
      <c r="CX150" s="38">
        <v>0</v>
      </c>
      <c r="CY150" s="38">
        <v>0</v>
      </c>
      <c r="CZ150" s="38">
        <v>0</v>
      </c>
      <c r="DA150" s="38">
        <v>0</v>
      </c>
      <c r="DB150" s="38">
        <v>0</v>
      </c>
      <c r="DC150" s="38">
        <v>0</v>
      </c>
      <c r="DD150" s="38">
        <v>0</v>
      </c>
      <c r="DE150" s="38">
        <v>0</v>
      </c>
      <c r="DF150" s="38">
        <v>0</v>
      </c>
      <c r="DG150" s="38">
        <v>0</v>
      </c>
      <c r="DH150" s="38">
        <v>0</v>
      </c>
      <c r="DI150" s="38">
        <v>0</v>
      </c>
      <c r="DJ150" s="38">
        <v>0</v>
      </c>
      <c r="DK150" s="38">
        <v>0</v>
      </c>
      <c r="DL150" s="38">
        <v>0</v>
      </c>
      <c r="DM150" s="38">
        <v>0</v>
      </c>
      <c r="DN150" s="38">
        <v>0</v>
      </c>
      <c r="DO150" s="38">
        <v>0</v>
      </c>
      <c r="DP150" s="38">
        <v>0</v>
      </c>
      <c r="DQ150" s="38">
        <v>0</v>
      </c>
      <c r="DR150" s="38">
        <v>0</v>
      </c>
      <c r="DS150" s="38">
        <v>0</v>
      </c>
    </row>
    <row r="151" spans="1:123" s="36" customFormat="1" x14ac:dyDescent="0.35">
      <c r="A151" s="36" t="s">
        <v>271</v>
      </c>
      <c r="B151" s="38">
        <v>0</v>
      </c>
      <c r="C151" s="38">
        <v>0</v>
      </c>
      <c r="D151" s="38">
        <v>0</v>
      </c>
      <c r="E151" s="38">
        <v>-42531.663843675196</v>
      </c>
      <c r="F151" s="38">
        <v>-296978.07746450254</v>
      </c>
      <c r="G151" s="38">
        <v>-296978.07746450254</v>
      </c>
      <c r="H151" s="38">
        <v>-58944.362598391053</v>
      </c>
      <c r="I151" s="38">
        <v>-2976.9880100197506</v>
      </c>
      <c r="J151" s="38">
        <v>-2976.9880100197506</v>
      </c>
      <c r="K151" s="38">
        <v>-2976.9880100197506</v>
      </c>
      <c r="L151" s="38">
        <v>-1193.0052774833948</v>
      </c>
      <c r="M151" s="38">
        <v>-1760.1685493633922</v>
      </c>
      <c r="N151" s="38">
        <v>-6297.4747244033942</v>
      </c>
      <c r="O151" s="38">
        <v>-6297.4747244033942</v>
      </c>
      <c r="P151" s="38">
        <v>-5209.7726307535122</v>
      </c>
      <c r="Q151" s="38">
        <v>-5209.7726307535122</v>
      </c>
      <c r="R151" s="38">
        <v>-5209.7726307535122</v>
      </c>
      <c r="S151" s="38">
        <v>-5209.7726307535122</v>
      </c>
      <c r="T151" s="38">
        <v>-5166.8872086705524</v>
      </c>
      <c r="U151" s="38">
        <v>-5166.8872086705524</v>
      </c>
      <c r="V151" s="38">
        <v>-5166.8872086705524</v>
      </c>
      <c r="W151" s="38">
        <v>-5166.8872086705524</v>
      </c>
      <c r="X151" s="38">
        <v>-784.24317164700017</v>
      </c>
      <c r="Y151" s="38">
        <v>-784.24317164700017</v>
      </c>
      <c r="Z151" s="38">
        <v>-784.24317164700017</v>
      </c>
      <c r="AA151" s="38">
        <v>-784.24317164700017</v>
      </c>
      <c r="AB151" s="38">
        <v>0</v>
      </c>
      <c r="AC151" s="38">
        <v>0</v>
      </c>
      <c r="AD151" s="38">
        <v>0</v>
      </c>
      <c r="AE151" s="38">
        <v>0</v>
      </c>
      <c r="AF151" s="38">
        <v>0</v>
      </c>
      <c r="AG151" s="38">
        <v>0</v>
      </c>
      <c r="AH151" s="38">
        <v>0</v>
      </c>
      <c r="AI151" s="38">
        <v>0</v>
      </c>
      <c r="AJ151" s="38">
        <v>0</v>
      </c>
      <c r="AK151" s="38">
        <v>0</v>
      </c>
      <c r="AL151" s="38">
        <v>0</v>
      </c>
      <c r="AM151" s="38">
        <v>0</v>
      </c>
      <c r="AN151" s="38">
        <v>0</v>
      </c>
      <c r="AO151" s="38">
        <v>0</v>
      </c>
      <c r="AP151" s="38">
        <v>0</v>
      </c>
      <c r="AQ151" s="38">
        <v>0</v>
      </c>
      <c r="AR151" s="38">
        <v>0</v>
      </c>
      <c r="AS151" s="38">
        <v>0</v>
      </c>
      <c r="AT151" s="38">
        <v>0</v>
      </c>
      <c r="AU151" s="38">
        <v>0</v>
      </c>
      <c r="AV151" s="38">
        <v>0</v>
      </c>
      <c r="AW151" s="38">
        <v>0</v>
      </c>
      <c r="AX151" s="38">
        <v>0</v>
      </c>
      <c r="AY151" s="38">
        <v>0</v>
      </c>
      <c r="AZ151" s="38">
        <v>0</v>
      </c>
      <c r="BA151" s="38">
        <v>0</v>
      </c>
      <c r="BB151" s="38">
        <v>0</v>
      </c>
      <c r="BC151" s="38">
        <v>0</v>
      </c>
      <c r="BD151" s="38">
        <v>0</v>
      </c>
      <c r="BE151" s="38">
        <v>0</v>
      </c>
      <c r="BF151" s="38">
        <v>0</v>
      </c>
      <c r="BG151" s="38">
        <v>0</v>
      </c>
      <c r="BH151" s="38">
        <v>0</v>
      </c>
      <c r="BI151" s="38">
        <v>0</v>
      </c>
      <c r="BJ151" s="38">
        <v>0</v>
      </c>
      <c r="BK151" s="38">
        <v>0</v>
      </c>
      <c r="BL151" s="38">
        <v>0</v>
      </c>
      <c r="BM151" s="38">
        <v>0</v>
      </c>
      <c r="BN151" s="38">
        <v>0</v>
      </c>
      <c r="BO151" s="38">
        <v>0</v>
      </c>
      <c r="BP151" s="38">
        <v>0</v>
      </c>
      <c r="BQ151" s="38">
        <v>0</v>
      </c>
      <c r="BR151" s="38">
        <v>0</v>
      </c>
      <c r="BS151" s="38">
        <v>0</v>
      </c>
      <c r="BT151" s="38">
        <v>0</v>
      </c>
      <c r="BU151" s="38">
        <v>0</v>
      </c>
      <c r="BV151" s="38">
        <v>0</v>
      </c>
      <c r="BW151" s="38">
        <v>0</v>
      </c>
      <c r="BX151" s="38">
        <v>0</v>
      </c>
      <c r="BY151" s="38">
        <v>0</v>
      </c>
      <c r="BZ151" s="38">
        <v>0</v>
      </c>
      <c r="CA151" s="38">
        <v>0</v>
      </c>
      <c r="CB151" s="38">
        <v>0</v>
      </c>
      <c r="CC151" s="38">
        <v>0</v>
      </c>
      <c r="CD151" s="38">
        <v>0</v>
      </c>
      <c r="CE151" s="38">
        <v>0</v>
      </c>
      <c r="CF151" s="38">
        <v>0</v>
      </c>
      <c r="CG151" s="38">
        <v>0</v>
      </c>
      <c r="CH151" s="38">
        <v>0</v>
      </c>
      <c r="CI151" s="38">
        <v>0</v>
      </c>
      <c r="CJ151" s="38">
        <v>0</v>
      </c>
      <c r="CK151" s="38">
        <v>0</v>
      </c>
      <c r="CL151" s="38">
        <v>0</v>
      </c>
      <c r="CM151" s="38">
        <v>0</v>
      </c>
      <c r="CN151" s="38">
        <v>0</v>
      </c>
      <c r="CO151" s="38">
        <v>0</v>
      </c>
      <c r="CP151" s="38">
        <v>0</v>
      </c>
      <c r="CQ151" s="38">
        <v>0</v>
      </c>
      <c r="CR151" s="38">
        <v>0</v>
      </c>
      <c r="CS151" s="38">
        <v>0</v>
      </c>
      <c r="CT151" s="38">
        <v>0</v>
      </c>
      <c r="CU151" s="38">
        <v>0</v>
      </c>
      <c r="CV151" s="38">
        <v>0</v>
      </c>
      <c r="CW151" s="38">
        <v>0</v>
      </c>
      <c r="CX151" s="38">
        <v>0</v>
      </c>
      <c r="CY151" s="38">
        <v>0</v>
      </c>
      <c r="CZ151" s="38">
        <v>0</v>
      </c>
      <c r="DA151" s="38">
        <v>0</v>
      </c>
      <c r="DB151" s="38">
        <v>0</v>
      </c>
      <c r="DC151" s="38">
        <v>0</v>
      </c>
      <c r="DD151" s="38">
        <v>0</v>
      </c>
      <c r="DE151" s="38">
        <v>0</v>
      </c>
      <c r="DF151" s="38">
        <v>0</v>
      </c>
      <c r="DG151" s="38">
        <v>0</v>
      </c>
      <c r="DH151" s="38">
        <v>0</v>
      </c>
      <c r="DI151" s="38">
        <v>0</v>
      </c>
      <c r="DJ151" s="38">
        <v>0</v>
      </c>
      <c r="DK151" s="38">
        <v>0</v>
      </c>
      <c r="DL151" s="38">
        <v>0</v>
      </c>
      <c r="DM151" s="38">
        <v>0</v>
      </c>
      <c r="DN151" s="38">
        <v>0</v>
      </c>
      <c r="DO151" s="38">
        <v>0</v>
      </c>
      <c r="DP151" s="38">
        <v>0</v>
      </c>
      <c r="DQ151" s="38">
        <v>0</v>
      </c>
      <c r="DR151" s="38">
        <v>0</v>
      </c>
      <c r="DS151" s="38">
        <v>0</v>
      </c>
    </row>
    <row r="152" spans="1:123" s="36" customFormat="1" x14ac:dyDescent="0.35">
      <c r="A152" s="36" t="s">
        <v>272</v>
      </c>
      <c r="B152" s="38">
        <v>0</v>
      </c>
      <c r="C152" s="38">
        <v>0</v>
      </c>
      <c r="D152" s="38">
        <v>0</v>
      </c>
      <c r="E152" s="38">
        <v>0</v>
      </c>
      <c r="F152" s="38">
        <v>0</v>
      </c>
      <c r="G152" s="38">
        <v>0</v>
      </c>
      <c r="H152" s="38">
        <v>0</v>
      </c>
      <c r="I152" s="38">
        <v>0</v>
      </c>
      <c r="J152" s="38">
        <v>0</v>
      </c>
      <c r="K152" s="38">
        <v>0</v>
      </c>
      <c r="L152" s="38">
        <v>0</v>
      </c>
      <c r="M152" s="38">
        <v>0</v>
      </c>
      <c r="N152" s="38">
        <v>0</v>
      </c>
      <c r="O152" s="38">
        <v>0</v>
      </c>
      <c r="P152" s="38">
        <v>0</v>
      </c>
      <c r="Q152" s="38">
        <v>0</v>
      </c>
      <c r="R152" s="38">
        <v>0</v>
      </c>
      <c r="S152" s="38">
        <v>0</v>
      </c>
      <c r="T152" s="38">
        <v>0</v>
      </c>
      <c r="U152" s="38">
        <v>0</v>
      </c>
      <c r="V152" s="38">
        <v>0</v>
      </c>
      <c r="W152" s="38">
        <v>0</v>
      </c>
      <c r="X152" s="38">
        <v>0</v>
      </c>
      <c r="Y152" s="38">
        <v>0</v>
      </c>
      <c r="Z152" s="38">
        <v>0</v>
      </c>
      <c r="AA152" s="38">
        <v>0</v>
      </c>
      <c r="AB152" s="38">
        <v>0</v>
      </c>
      <c r="AC152" s="38">
        <v>0</v>
      </c>
      <c r="AD152" s="38">
        <v>0</v>
      </c>
      <c r="AE152" s="38">
        <v>0</v>
      </c>
      <c r="AF152" s="38">
        <v>0</v>
      </c>
      <c r="AG152" s="38">
        <v>0</v>
      </c>
      <c r="AH152" s="38">
        <v>0</v>
      </c>
      <c r="AI152" s="38">
        <v>0</v>
      </c>
      <c r="AJ152" s="38">
        <v>0</v>
      </c>
      <c r="AK152" s="38">
        <v>0</v>
      </c>
      <c r="AL152" s="38">
        <v>0</v>
      </c>
      <c r="AM152" s="38">
        <v>0</v>
      </c>
      <c r="AN152" s="38">
        <v>0</v>
      </c>
      <c r="AO152" s="38">
        <v>0</v>
      </c>
      <c r="AP152" s="38">
        <v>0</v>
      </c>
      <c r="AQ152" s="38">
        <v>0</v>
      </c>
      <c r="AR152" s="38">
        <v>0</v>
      </c>
      <c r="AS152" s="38">
        <v>0</v>
      </c>
      <c r="AT152" s="38">
        <v>0</v>
      </c>
      <c r="AU152" s="38">
        <v>0</v>
      </c>
      <c r="AV152" s="38">
        <v>0</v>
      </c>
      <c r="AW152" s="38">
        <v>0</v>
      </c>
      <c r="AX152" s="38">
        <v>0</v>
      </c>
      <c r="AY152" s="38">
        <v>0</v>
      </c>
      <c r="AZ152" s="38">
        <v>0</v>
      </c>
      <c r="BA152" s="38">
        <v>0</v>
      </c>
      <c r="BB152" s="38">
        <v>0</v>
      </c>
      <c r="BC152" s="38">
        <v>0</v>
      </c>
      <c r="BD152" s="38">
        <v>0</v>
      </c>
      <c r="BE152" s="38">
        <v>0</v>
      </c>
      <c r="BF152" s="38">
        <v>0</v>
      </c>
      <c r="BG152" s="38">
        <v>0</v>
      </c>
      <c r="BH152" s="38">
        <v>0</v>
      </c>
      <c r="BI152" s="38">
        <v>0</v>
      </c>
      <c r="BJ152" s="38">
        <v>0</v>
      </c>
      <c r="BK152" s="38">
        <v>0</v>
      </c>
      <c r="BL152" s="38">
        <v>0</v>
      </c>
      <c r="BM152" s="38">
        <v>0</v>
      </c>
      <c r="BN152" s="38">
        <v>0</v>
      </c>
      <c r="BO152" s="38">
        <v>0</v>
      </c>
      <c r="BP152" s="38">
        <v>0</v>
      </c>
      <c r="BQ152" s="38">
        <v>0</v>
      </c>
      <c r="BR152" s="38">
        <v>0</v>
      </c>
      <c r="BS152" s="38">
        <v>0</v>
      </c>
      <c r="BT152" s="38">
        <v>0</v>
      </c>
      <c r="BU152" s="38">
        <v>0</v>
      </c>
      <c r="BV152" s="38">
        <v>0</v>
      </c>
      <c r="BW152" s="38">
        <v>0</v>
      </c>
      <c r="BX152" s="38">
        <v>0</v>
      </c>
      <c r="BY152" s="38">
        <v>0</v>
      </c>
      <c r="BZ152" s="38">
        <v>0</v>
      </c>
      <c r="CA152" s="38">
        <v>0</v>
      </c>
      <c r="CB152" s="38">
        <v>0</v>
      </c>
      <c r="CC152" s="38">
        <v>0</v>
      </c>
      <c r="CD152" s="38">
        <v>0</v>
      </c>
      <c r="CE152" s="38">
        <v>0</v>
      </c>
      <c r="CF152" s="38">
        <v>0</v>
      </c>
      <c r="CG152" s="38">
        <v>0</v>
      </c>
      <c r="CH152" s="38">
        <v>0</v>
      </c>
      <c r="CI152" s="38">
        <v>0</v>
      </c>
      <c r="CJ152" s="38">
        <v>0</v>
      </c>
      <c r="CK152" s="38">
        <v>0</v>
      </c>
      <c r="CL152" s="38">
        <v>0</v>
      </c>
      <c r="CM152" s="38">
        <v>0</v>
      </c>
      <c r="CN152" s="38">
        <v>0</v>
      </c>
      <c r="CO152" s="38">
        <v>0</v>
      </c>
      <c r="CP152" s="38">
        <v>0</v>
      </c>
      <c r="CQ152" s="38">
        <v>0</v>
      </c>
      <c r="CR152" s="38">
        <v>0</v>
      </c>
      <c r="CS152" s="38">
        <v>0</v>
      </c>
      <c r="CT152" s="38">
        <v>0</v>
      </c>
      <c r="CU152" s="38">
        <v>0</v>
      </c>
      <c r="CV152" s="38">
        <v>0</v>
      </c>
      <c r="CW152" s="38">
        <v>0</v>
      </c>
      <c r="CX152" s="38">
        <v>0</v>
      </c>
      <c r="CY152" s="38">
        <v>0</v>
      </c>
      <c r="CZ152" s="38">
        <v>0</v>
      </c>
      <c r="DA152" s="38">
        <v>0</v>
      </c>
      <c r="DB152" s="38">
        <v>0</v>
      </c>
      <c r="DC152" s="38">
        <v>0</v>
      </c>
      <c r="DD152" s="38">
        <v>0</v>
      </c>
      <c r="DE152" s="38">
        <v>0</v>
      </c>
      <c r="DF152" s="38">
        <v>0</v>
      </c>
      <c r="DG152" s="38">
        <v>0</v>
      </c>
      <c r="DH152" s="38">
        <v>0</v>
      </c>
      <c r="DI152" s="38">
        <v>0</v>
      </c>
      <c r="DJ152" s="38">
        <v>0</v>
      </c>
      <c r="DK152" s="38">
        <v>0</v>
      </c>
      <c r="DL152" s="38">
        <v>0</v>
      </c>
      <c r="DM152" s="38">
        <v>0</v>
      </c>
      <c r="DN152" s="38">
        <v>0</v>
      </c>
      <c r="DO152" s="38">
        <v>0</v>
      </c>
      <c r="DP152" s="38">
        <v>0</v>
      </c>
      <c r="DQ152" s="38">
        <v>0</v>
      </c>
      <c r="DR152" s="38">
        <v>0</v>
      </c>
      <c r="DS152" s="38">
        <v>0</v>
      </c>
    </row>
    <row r="153" spans="1:123" s="36" customFormat="1" x14ac:dyDescent="0.35">
      <c r="A153" s="36" t="s">
        <v>273</v>
      </c>
      <c r="B153" s="38">
        <v>0</v>
      </c>
      <c r="C153" s="38">
        <v>0</v>
      </c>
      <c r="D153" s="38">
        <v>-2999.7785602475033</v>
      </c>
      <c r="E153" s="38">
        <v>-45531.442403922701</v>
      </c>
      <c r="F153" s="38">
        <v>-299977.85602475004</v>
      </c>
      <c r="G153" s="38">
        <v>-299977.85602475004</v>
      </c>
      <c r="H153" s="38">
        <v>-59539.760200395001</v>
      </c>
      <c r="I153" s="38">
        <v>-59539.760200394994</v>
      </c>
      <c r="J153" s="38">
        <v>-59539.760200394994</v>
      </c>
      <c r="K153" s="38">
        <v>-59539.760200394994</v>
      </c>
      <c r="L153" s="38">
        <v>-23860.105549667896</v>
      </c>
      <c r="M153" s="38">
        <v>-24427.268821547896</v>
      </c>
      <c r="N153" s="38">
        <v>-28964.574996587897</v>
      </c>
      <c r="O153" s="38">
        <v>-28964.574996587897</v>
      </c>
      <c r="P153" s="38">
        <v>-7210.5331235902549</v>
      </c>
      <c r="Q153" s="38">
        <v>-7210.5331235902549</v>
      </c>
      <c r="R153" s="38">
        <v>-7210.5331235902549</v>
      </c>
      <c r="S153" s="38">
        <v>-7210.5331235902549</v>
      </c>
      <c r="T153" s="38">
        <v>-6352.8246819310643</v>
      </c>
      <c r="U153" s="38">
        <v>-6352.8246819310643</v>
      </c>
      <c r="V153" s="38">
        <v>-6352.8246819310643</v>
      </c>
      <c r="W153" s="38">
        <v>-6352.8246819310643</v>
      </c>
      <c r="X153" s="38">
        <v>-784.24317164700017</v>
      </c>
      <c r="Y153" s="38">
        <v>-784.24317164700017</v>
      </c>
      <c r="Z153" s="38">
        <v>-784.24317164700017</v>
      </c>
      <c r="AA153" s="38">
        <v>-784.24317164700017</v>
      </c>
      <c r="AB153" s="38">
        <v>0</v>
      </c>
      <c r="AC153" s="38">
        <v>0</v>
      </c>
      <c r="AD153" s="38">
        <v>0</v>
      </c>
      <c r="AE153" s="38">
        <v>0</v>
      </c>
      <c r="AF153" s="38">
        <v>0</v>
      </c>
      <c r="AG153" s="38">
        <v>0</v>
      </c>
      <c r="AH153" s="38">
        <v>0</v>
      </c>
      <c r="AI153" s="38">
        <v>0</v>
      </c>
      <c r="AJ153" s="38">
        <v>0</v>
      </c>
      <c r="AK153" s="38">
        <v>0</v>
      </c>
      <c r="AL153" s="38">
        <v>0</v>
      </c>
      <c r="AM153" s="38">
        <v>0</v>
      </c>
      <c r="AN153" s="38">
        <v>0</v>
      </c>
      <c r="AO153" s="38">
        <v>0</v>
      </c>
      <c r="AP153" s="38">
        <v>0</v>
      </c>
      <c r="AQ153" s="38">
        <v>0</v>
      </c>
      <c r="AR153" s="38">
        <v>0</v>
      </c>
      <c r="AS153" s="38">
        <v>0</v>
      </c>
      <c r="AT153" s="38">
        <v>0</v>
      </c>
      <c r="AU153" s="38">
        <v>0</v>
      </c>
      <c r="AV153" s="38">
        <v>0</v>
      </c>
      <c r="AW153" s="38">
        <v>0</v>
      </c>
      <c r="AX153" s="38">
        <v>0</v>
      </c>
      <c r="AY153" s="38">
        <v>0</v>
      </c>
      <c r="AZ153" s="38">
        <v>0</v>
      </c>
      <c r="BA153" s="38">
        <v>0</v>
      </c>
      <c r="BB153" s="38">
        <v>0</v>
      </c>
      <c r="BC153" s="38">
        <v>0</v>
      </c>
      <c r="BD153" s="38">
        <v>0</v>
      </c>
      <c r="BE153" s="38">
        <v>0</v>
      </c>
      <c r="BF153" s="38">
        <v>0</v>
      </c>
      <c r="BG153" s="38">
        <v>0</v>
      </c>
      <c r="BH153" s="38">
        <v>0</v>
      </c>
      <c r="BI153" s="38">
        <v>0</v>
      </c>
      <c r="BJ153" s="38">
        <v>0</v>
      </c>
      <c r="BK153" s="38">
        <v>0</v>
      </c>
      <c r="BL153" s="38">
        <v>0</v>
      </c>
      <c r="BM153" s="38">
        <v>0</v>
      </c>
      <c r="BN153" s="38">
        <v>0</v>
      </c>
      <c r="BO153" s="38">
        <v>0</v>
      </c>
      <c r="BP153" s="38">
        <v>0</v>
      </c>
      <c r="BQ153" s="38">
        <v>0</v>
      </c>
      <c r="BR153" s="38">
        <v>0</v>
      </c>
      <c r="BS153" s="38">
        <v>0</v>
      </c>
      <c r="BT153" s="38">
        <v>0</v>
      </c>
      <c r="BU153" s="38">
        <v>0</v>
      </c>
      <c r="BV153" s="38">
        <v>0</v>
      </c>
      <c r="BW153" s="38">
        <v>0</v>
      </c>
      <c r="BX153" s="38">
        <v>0</v>
      </c>
      <c r="BY153" s="38">
        <v>0</v>
      </c>
      <c r="BZ153" s="38">
        <v>0</v>
      </c>
      <c r="CA153" s="38">
        <v>0</v>
      </c>
      <c r="CB153" s="38">
        <v>0</v>
      </c>
      <c r="CC153" s="38">
        <v>0</v>
      </c>
      <c r="CD153" s="38">
        <v>0</v>
      </c>
      <c r="CE153" s="38">
        <v>0</v>
      </c>
      <c r="CF153" s="38">
        <v>0</v>
      </c>
      <c r="CG153" s="38">
        <v>0</v>
      </c>
      <c r="CH153" s="38">
        <v>0</v>
      </c>
      <c r="CI153" s="38">
        <v>0</v>
      </c>
      <c r="CJ153" s="38">
        <v>0</v>
      </c>
      <c r="CK153" s="38">
        <v>0</v>
      </c>
      <c r="CL153" s="38">
        <v>0</v>
      </c>
      <c r="CM153" s="38">
        <v>0</v>
      </c>
      <c r="CN153" s="38">
        <v>0</v>
      </c>
      <c r="CO153" s="38">
        <v>0</v>
      </c>
      <c r="CP153" s="38">
        <v>0</v>
      </c>
      <c r="CQ153" s="38">
        <v>0</v>
      </c>
      <c r="CR153" s="38">
        <v>0</v>
      </c>
      <c r="CS153" s="38">
        <v>0</v>
      </c>
      <c r="CT153" s="38">
        <v>0</v>
      </c>
      <c r="CU153" s="38">
        <v>0</v>
      </c>
      <c r="CV153" s="38">
        <v>0</v>
      </c>
      <c r="CW153" s="38">
        <v>0</v>
      </c>
      <c r="CX153" s="38">
        <v>0</v>
      </c>
      <c r="CY153" s="38">
        <v>0</v>
      </c>
      <c r="CZ153" s="38">
        <v>0</v>
      </c>
      <c r="DA153" s="38">
        <v>0</v>
      </c>
      <c r="DB153" s="38">
        <v>0</v>
      </c>
      <c r="DC153" s="38">
        <v>0</v>
      </c>
      <c r="DD153" s="38">
        <v>0</v>
      </c>
      <c r="DE153" s="38">
        <v>0</v>
      </c>
      <c r="DF153" s="38">
        <v>0</v>
      </c>
      <c r="DG153" s="38">
        <v>0</v>
      </c>
      <c r="DH153" s="38">
        <v>0</v>
      </c>
      <c r="DI153" s="38">
        <v>0</v>
      </c>
      <c r="DJ153" s="38">
        <v>0</v>
      </c>
      <c r="DK153" s="38">
        <v>0</v>
      </c>
      <c r="DL153" s="38">
        <v>0</v>
      </c>
      <c r="DM153" s="38">
        <v>0</v>
      </c>
      <c r="DN153" s="38">
        <v>0</v>
      </c>
      <c r="DO153" s="38">
        <v>0</v>
      </c>
      <c r="DP153" s="38">
        <v>0</v>
      </c>
      <c r="DQ153" s="38">
        <v>0</v>
      </c>
      <c r="DR153" s="38">
        <v>0</v>
      </c>
      <c r="DS153" s="38">
        <v>0</v>
      </c>
    </row>
    <row r="154" spans="1:123" s="36" customFormat="1" x14ac:dyDescent="0.35">
      <c r="A154" s="36" t="s">
        <v>274</v>
      </c>
      <c r="B154" s="38">
        <v>1720845.1861419203</v>
      </c>
      <c r="C154" s="38">
        <v>1720845.1861419203</v>
      </c>
      <c r="D154" s="38">
        <v>1692614.9744178427</v>
      </c>
      <c r="E154" s="38">
        <v>1625397.8692993398</v>
      </c>
      <c r="F154" s="38">
        <v>1303734.3505600097</v>
      </c>
      <c r="G154" s="38">
        <v>982070.8318206796</v>
      </c>
      <c r="H154" s="38">
        <v>900037.17108459957</v>
      </c>
      <c r="I154" s="38">
        <v>818003.51034851954</v>
      </c>
      <c r="J154" s="38">
        <v>735969.84961243952</v>
      </c>
      <c r="K154" s="38">
        <v>653936.18887635949</v>
      </c>
      <c r="L154" s="38">
        <v>606757.78021347953</v>
      </c>
      <c r="M154" s="38">
        <v>559012.20827871957</v>
      </c>
      <c r="N154" s="38">
        <v>506729.33016891958</v>
      </c>
      <c r="O154" s="38">
        <v>454446.45205911959</v>
      </c>
      <c r="P154" s="38">
        <v>423076.72519323963</v>
      </c>
      <c r="Q154" s="38">
        <v>391706.99832735967</v>
      </c>
      <c r="R154" s="38">
        <v>360337.27146147972</v>
      </c>
      <c r="S154" s="38">
        <v>328967.54459559976</v>
      </c>
      <c r="T154" s="38">
        <v>297597.81772971974</v>
      </c>
      <c r="U154" s="38">
        <v>266228.09086383972</v>
      </c>
      <c r="V154" s="38">
        <v>234858.36399795974</v>
      </c>
      <c r="W154" s="38">
        <v>203488.63713207975</v>
      </c>
      <c r="X154" s="38">
        <v>187803.77369913977</v>
      </c>
      <c r="Y154" s="38">
        <v>172118.91026619979</v>
      </c>
      <c r="Z154" s="38">
        <v>156434.04683325981</v>
      </c>
      <c r="AA154" s="38">
        <v>140749.18340031983</v>
      </c>
      <c r="AB154" s="38">
        <v>140749.18340031983</v>
      </c>
      <c r="AC154" s="38">
        <v>140749.18340031983</v>
      </c>
      <c r="AD154" s="38">
        <v>140749.18340031983</v>
      </c>
      <c r="AE154" s="38">
        <v>140749.18340031983</v>
      </c>
      <c r="AF154" s="38">
        <v>140749.18340031983</v>
      </c>
      <c r="AG154" s="38">
        <v>140749.18340031983</v>
      </c>
      <c r="AH154" s="38">
        <v>140749.18340031983</v>
      </c>
      <c r="AI154" s="38">
        <v>140749.18340031983</v>
      </c>
      <c r="AJ154" s="38">
        <v>140749.18340031983</v>
      </c>
      <c r="AK154" s="38">
        <v>140749.18340031983</v>
      </c>
      <c r="AL154" s="38">
        <v>140749.18340031983</v>
      </c>
      <c r="AM154" s="38">
        <v>140749.18340031983</v>
      </c>
      <c r="AN154" s="38">
        <v>140749.18340031983</v>
      </c>
      <c r="AO154" s="38">
        <v>140749.18340031983</v>
      </c>
      <c r="AP154" s="38">
        <v>140749.18340031983</v>
      </c>
      <c r="AQ154" s="38">
        <v>140749.18340031983</v>
      </c>
      <c r="AR154" s="38">
        <v>140749.18340031983</v>
      </c>
      <c r="AS154" s="38">
        <v>140749.18340031983</v>
      </c>
      <c r="AT154" s="38">
        <v>140749.18340031983</v>
      </c>
      <c r="AU154" s="38">
        <v>140749.18340031983</v>
      </c>
      <c r="AV154" s="38">
        <v>140749.18340031983</v>
      </c>
      <c r="AW154" s="38">
        <v>140749.18340031983</v>
      </c>
      <c r="AX154" s="38">
        <v>140749.18340031983</v>
      </c>
      <c r="AY154" s="38">
        <v>140749.18340031983</v>
      </c>
      <c r="AZ154" s="38">
        <v>140749.18340031983</v>
      </c>
      <c r="BA154" s="38">
        <v>140749.18340031983</v>
      </c>
      <c r="BB154" s="38">
        <v>140749.18340031983</v>
      </c>
      <c r="BC154" s="38">
        <v>140749.18340031983</v>
      </c>
      <c r="BD154" s="38">
        <v>140749.18340031983</v>
      </c>
      <c r="BE154" s="38">
        <v>140749.18340031983</v>
      </c>
      <c r="BF154" s="38">
        <v>140749.18340031983</v>
      </c>
      <c r="BG154" s="38">
        <v>140749.18340031983</v>
      </c>
      <c r="BH154" s="38">
        <v>140749.18340031983</v>
      </c>
      <c r="BI154" s="38">
        <v>140749.18340031983</v>
      </c>
      <c r="BJ154" s="38">
        <v>140749.18340031983</v>
      </c>
      <c r="BK154" s="38">
        <v>140749.18340031983</v>
      </c>
      <c r="BL154" s="38">
        <v>140749.18340031983</v>
      </c>
      <c r="BM154" s="38">
        <v>140749.18340031983</v>
      </c>
      <c r="BN154" s="38">
        <v>140749.18340031983</v>
      </c>
      <c r="BO154" s="38">
        <v>140749.18340031983</v>
      </c>
      <c r="BP154" s="38">
        <v>140749.18340031983</v>
      </c>
      <c r="BQ154" s="38">
        <v>140749.18340031983</v>
      </c>
      <c r="BR154" s="38">
        <v>140749.18340031983</v>
      </c>
      <c r="BS154" s="38">
        <v>140749.18340031983</v>
      </c>
      <c r="BT154" s="38">
        <v>140749.18340031983</v>
      </c>
      <c r="BU154" s="38">
        <v>140749.18340031983</v>
      </c>
      <c r="BV154" s="38">
        <v>140749.18340031983</v>
      </c>
      <c r="BW154" s="38">
        <v>140749.18340031983</v>
      </c>
      <c r="BX154" s="38">
        <v>140749.18340031983</v>
      </c>
      <c r="BY154" s="38">
        <v>140749.18340031983</v>
      </c>
      <c r="BZ154" s="38">
        <v>140749.18340031983</v>
      </c>
      <c r="CA154" s="38">
        <v>140749.18340031983</v>
      </c>
      <c r="CB154" s="38">
        <v>140749.18340031983</v>
      </c>
      <c r="CC154" s="38">
        <v>140749.18340031983</v>
      </c>
      <c r="CD154" s="38">
        <v>140749.18340031983</v>
      </c>
      <c r="CE154" s="38">
        <v>140749.18340031983</v>
      </c>
      <c r="CF154" s="38">
        <v>140749.18340031983</v>
      </c>
      <c r="CG154" s="38">
        <v>140749.18340031983</v>
      </c>
      <c r="CH154" s="38">
        <v>140749.18340031983</v>
      </c>
      <c r="CI154" s="38">
        <v>140749.18340031983</v>
      </c>
      <c r="CJ154" s="38">
        <v>140749.18340031983</v>
      </c>
      <c r="CK154" s="38">
        <v>140749.18340031983</v>
      </c>
      <c r="CL154" s="38">
        <v>140749.18340031983</v>
      </c>
      <c r="CM154" s="38">
        <v>140749.18340031983</v>
      </c>
      <c r="CN154" s="38">
        <v>140749.18340031983</v>
      </c>
      <c r="CO154" s="38">
        <v>140749.18340031983</v>
      </c>
      <c r="CP154" s="38">
        <v>140749.18340031983</v>
      </c>
      <c r="CQ154" s="38">
        <v>140749.18340031983</v>
      </c>
      <c r="CR154" s="38">
        <v>140749.18340031983</v>
      </c>
      <c r="CS154" s="38">
        <v>140749.18340031983</v>
      </c>
      <c r="CT154" s="38">
        <v>140749.18340031983</v>
      </c>
      <c r="CU154" s="38">
        <v>140749.18340031983</v>
      </c>
      <c r="CV154" s="38">
        <v>140749.18340031983</v>
      </c>
      <c r="CW154" s="38">
        <v>140749.18340031983</v>
      </c>
      <c r="CX154" s="38">
        <v>140749.18340031983</v>
      </c>
      <c r="CY154" s="38">
        <v>140749.18340031983</v>
      </c>
      <c r="CZ154" s="38">
        <v>140749.18340031983</v>
      </c>
      <c r="DA154" s="38">
        <v>140749.18340031983</v>
      </c>
      <c r="DB154" s="38">
        <v>140749.18340031983</v>
      </c>
      <c r="DC154" s="38">
        <v>140749.18340031983</v>
      </c>
      <c r="DD154" s="38">
        <v>140749.18340031983</v>
      </c>
      <c r="DE154" s="38">
        <v>140749.18340031983</v>
      </c>
      <c r="DF154" s="38">
        <v>140749.18340031983</v>
      </c>
      <c r="DG154" s="38">
        <v>140749.18340031983</v>
      </c>
      <c r="DH154" s="38">
        <v>140749.18340031983</v>
      </c>
      <c r="DI154" s="38">
        <v>140749.18340031983</v>
      </c>
      <c r="DJ154" s="38">
        <v>140749.18340031983</v>
      </c>
      <c r="DK154" s="38">
        <v>140749.18340031983</v>
      </c>
      <c r="DL154" s="38">
        <v>140749.18340031983</v>
      </c>
      <c r="DM154" s="38">
        <v>140749.18340031983</v>
      </c>
      <c r="DN154" s="38">
        <v>140749.18340031983</v>
      </c>
      <c r="DO154" s="38">
        <v>140749.18340031983</v>
      </c>
      <c r="DP154" s="38">
        <v>140749.18340031983</v>
      </c>
      <c r="DQ154" s="38">
        <v>140749.18340031983</v>
      </c>
      <c r="DR154" s="38">
        <v>140749.18340031983</v>
      </c>
      <c r="DS154" s="38">
        <v>140749.18340031983</v>
      </c>
    </row>
    <row r="155" spans="1:123" s="36" customFormat="1" x14ac:dyDescent="0.35">
      <c r="A155" s="36" t="s">
        <v>275</v>
      </c>
      <c r="B155" s="38">
        <v>0</v>
      </c>
      <c r="C155" s="38">
        <v>0</v>
      </c>
      <c r="D155" s="38">
        <v>0</v>
      </c>
      <c r="E155" s="38">
        <v>0</v>
      </c>
      <c r="F155" s="38">
        <v>0</v>
      </c>
      <c r="G155" s="38">
        <v>0</v>
      </c>
      <c r="H155" s="38">
        <v>0</v>
      </c>
      <c r="I155" s="38">
        <v>0</v>
      </c>
      <c r="J155" s="38">
        <v>0</v>
      </c>
      <c r="K155" s="38">
        <v>0</v>
      </c>
      <c r="L155" s="38">
        <v>0</v>
      </c>
      <c r="M155" s="38">
        <v>0</v>
      </c>
      <c r="N155" s="38">
        <v>0</v>
      </c>
      <c r="O155" s="38">
        <v>0</v>
      </c>
      <c r="P155" s="38">
        <v>0</v>
      </c>
      <c r="Q155" s="38">
        <v>0</v>
      </c>
      <c r="R155" s="38">
        <v>0</v>
      </c>
      <c r="S155" s="38">
        <v>0</v>
      </c>
      <c r="T155" s="38">
        <v>0</v>
      </c>
      <c r="U155" s="38">
        <v>0</v>
      </c>
      <c r="V155" s="38">
        <v>0</v>
      </c>
      <c r="W155" s="38">
        <v>0</v>
      </c>
      <c r="X155" s="38">
        <v>0</v>
      </c>
      <c r="Y155" s="38">
        <v>0</v>
      </c>
      <c r="Z155" s="38">
        <v>0</v>
      </c>
      <c r="AA155" s="38">
        <v>0</v>
      </c>
      <c r="AB155" s="38">
        <v>0</v>
      </c>
      <c r="AC155" s="38">
        <v>0</v>
      </c>
      <c r="AD155" s="38">
        <v>0</v>
      </c>
      <c r="AE155" s="38">
        <v>0</v>
      </c>
      <c r="AF155" s="38">
        <v>0</v>
      </c>
      <c r="AG155" s="38">
        <v>0</v>
      </c>
      <c r="AH155" s="38">
        <v>0</v>
      </c>
      <c r="AI155" s="38">
        <v>0</v>
      </c>
      <c r="AJ155" s="38">
        <v>0</v>
      </c>
      <c r="AK155" s="38">
        <v>0</v>
      </c>
      <c r="AL155" s="38">
        <v>0</v>
      </c>
      <c r="AM155" s="38">
        <v>0</v>
      </c>
      <c r="AN155" s="38">
        <v>0</v>
      </c>
      <c r="AO155" s="38">
        <v>0</v>
      </c>
      <c r="AP155" s="38">
        <v>0</v>
      </c>
      <c r="AQ155" s="38">
        <v>0</v>
      </c>
      <c r="AR155" s="38">
        <v>0</v>
      </c>
      <c r="AS155" s="38">
        <v>0</v>
      </c>
      <c r="AT155" s="38">
        <v>0</v>
      </c>
      <c r="AU155" s="38">
        <v>0</v>
      </c>
      <c r="AV155" s="38">
        <v>0</v>
      </c>
      <c r="AW155" s="38">
        <v>0</v>
      </c>
      <c r="AX155" s="38">
        <v>0</v>
      </c>
      <c r="AY155" s="38">
        <v>0</v>
      </c>
      <c r="AZ155" s="38">
        <v>0</v>
      </c>
      <c r="BA155" s="38">
        <v>0</v>
      </c>
      <c r="BB155" s="38">
        <v>0</v>
      </c>
      <c r="BC155" s="38">
        <v>0</v>
      </c>
      <c r="BD155" s="38">
        <v>0</v>
      </c>
      <c r="BE155" s="38">
        <v>0</v>
      </c>
      <c r="BF155" s="38">
        <v>0</v>
      </c>
      <c r="BG155" s="38">
        <v>0</v>
      </c>
      <c r="BH155" s="38">
        <v>0</v>
      </c>
      <c r="BI155" s="38">
        <v>0</v>
      </c>
      <c r="BJ155" s="38">
        <v>0</v>
      </c>
      <c r="BK155" s="38">
        <v>0</v>
      </c>
      <c r="BL155" s="38">
        <v>0</v>
      </c>
      <c r="BM155" s="38">
        <v>0</v>
      </c>
      <c r="BN155" s="38">
        <v>0</v>
      </c>
      <c r="BO155" s="38">
        <v>0</v>
      </c>
      <c r="BP155" s="38">
        <v>0</v>
      </c>
      <c r="BQ155" s="38">
        <v>0</v>
      </c>
      <c r="BR155" s="38">
        <v>0</v>
      </c>
      <c r="BS155" s="38">
        <v>0</v>
      </c>
      <c r="BT155" s="38">
        <v>0</v>
      </c>
      <c r="BU155" s="38">
        <v>0</v>
      </c>
      <c r="BV155" s="38">
        <v>0</v>
      </c>
      <c r="BW155" s="38">
        <v>0</v>
      </c>
      <c r="BX155" s="38">
        <v>0</v>
      </c>
      <c r="BY155" s="38">
        <v>0</v>
      </c>
      <c r="BZ155" s="38">
        <v>0</v>
      </c>
      <c r="CA155" s="38">
        <v>0</v>
      </c>
      <c r="CB155" s="38">
        <v>0</v>
      </c>
      <c r="CC155" s="38">
        <v>0</v>
      </c>
      <c r="CD155" s="38">
        <v>0</v>
      </c>
      <c r="CE155" s="38">
        <v>0</v>
      </c>
      <c r="CF155" s="38">
        <v>0</v>
      </c>
      <c r="CG155" s="38">
        <v>0</v>
      </c>
      <c r="CH155" s="38">
        <v>0</v>
      </c>
      <c r="CI155" s="38">
        <v>0</v>
      </c>
      <c r="CJ155" s="38">
        <v>0</v>
      </c>
      <c r="CK155" s="38">
        <v>0</v>
      </c>
      <c r="CL155" s="38">
        <v>0</v>
      </c>
      <c r="CM155" s="38">
        <v>0</v>
      </c>
      <c r="CN155" s="38">
        <v>0</v>
      </c>
      <c r="CO155" s="38">
        <v>0</v>
      </c>
      <c r="CP155" s="38">
        <v>0</v>
      </c>
      <c r="CQ155" s="38">
        <v>0</v>
      </c>
      <c r="CR155" s="38">
        <v>0</v>
      </c>
      <c r="CS155" s="38">
        <v>0</v>
      </c>
      <c r="CT155" s="38">
        <v>0</v>
      </c>
      <c r="CU155" s="38">
        <v>0</v>
      </c>
      <c r="CV155" s="38">
        <v>0</v>
      </c>
      <c r="CW155" s="38">
        <v>0</v>
      </c>
      <c r="CX155" s="38">
        <v>0</v>
      </c>
      <c r="CY155" s="38">
        <v>0</v>
      </c>
      <c r="CZ155" s="38">
        <v>0</v>
      </c>
      <c r="DA155" s="38">
        <v>0</v>
      </c>
      <c r="DB155" s="38">
        <v>0</v>
      </c>
      <c r="DC155" s="38">
        <v>0</v>
      </c>
      <c r="DD155" s="38">
        <v>0</v>
      </c>
      <c r="DE155" s="38">
        <v>0</v>
      </c>
      <c r="DF155" s="38">
        <v>0</v>
      </c>
      <c r="DG155" s="38">
        <v>0</v>
      </c>
      <c r="DH155" s="38">
        <v>0</v>
      </c>
      <c r="DI155" s="38">
        <v>0</v>
      </c>
      <c r="DJ155" s="38">
        <v>0</v>
      </c>
      <c r="DK155" s="38">
        <v>0</v>
      </c>
      <c r="DL155" s="38">
        <v>0</v>
      </c>
      <c r="DM155" s="38">
        <v>0</v>
      </c>
      <c r="DN155" s="38">
        <v>0</v>
      </c>
      <c r="DO155" s="38">
        <v>0</v>
      </c>
      <c r="DP155" s="38">
        <v>0</v>
      </c>
      <c r="DQ155" s="38">
        <v>0</v>
      </c>
      <c r="DR155" s="38">
        <v>0</v>
      </c>
      <c r="DS155" s="38">
        <v>0</v>
      </c>
    </row>
    <row r="156" spans="1:123" s="36" customFormat="1" x14ac:dyDescent="0.35">
      <c r="A156" s="36" t="s">
        <v>276</v>
      </c>
      <c r="B156" s="38">
        <v>0</v>
      </c>
      <c r="C156" s="38">
        <v>0</v>
      </c>
      <c r="D156" s="38">
        <v>0</v>
      </c>
      <c r="E156" s="38">
        <v>0</v>
      </c>
      <c r="F156" s="38">
        <v>0</v>
      </c>
      <c r="G156" s="38">
        <v>0</v>
      </c>
      <c r="H156" s="38">
        <v>0</v>
      </c>
      <c r="I156" s="38">
        <v>0</v>
      </c>
      <c r="J156" s="38">
        <v>0</v>
      </c>
      <c r="K156" s="38">
        <v>0</v>
      </c>
      <c r="L156" s="38">
        <v>0</v>
      </c>
      <c r="M156" s="38">
        <v>0</v>
      </c>
      <c r="N156" s="38">
        <v>0</v>
      </c>
      <c r="O156" s="38">
        <v>0</v>
      </c>
      <c r="P156" s="38">
        <v>0</v>
      </c>
      <c r="Q156" s="38">
        <v>0</v>
      </c>
      <c r="R156" s="38">
        <v>0</v>
      </c>
      <c r="S156" s="38">
        <v>0</v>
      </c>
      <c r="T156" s="38">
        <v>0</v>
      </c>
      <c r="U156" s="38">
        <v>0</v>
      </c>
      <c r="V156" s="38">
        <v>0</v>
      </c>
      <c r="W156" s="38">
        <v>0</v>
      </c>
      <c r="X156" s="38">
        <v>0</v>
      </c>
      <c r="Y156" s="38">
        <v>0</v>
      </c>
      <c r="Z156" s="38">
        <v>0</v>
      </c>
      <c r="AA156" s="38">
        <v>0</v>
      </c>
      <c r="AB156" s="38">
        <v>0</v>
      </c>
      <c r="AC156" s="38">
        <v>0</v>
      </c>
      <c r="AD156" s="38">
        <v>0</v>
      </c>
      <c r="AE156" s="38">
        <v>0</v>
      </c>
      <c r="AF156" s="38">
        <v>0</v>
      </c>
      <c r="AG156" s="38">
        <v>0</v>
      </c>
      <c r="AH156" s="38">
        <v>0</v>
      </c>
      <c r="AI156" s="38">
        <v>0</v>
      </c>
      <c r="AJ156" s="38">
        <v>0</v>
      </c>
      <c r="AK156" s="38">
        <v>0</v>
      </c>
      <c r="AL156" s="38">
        <v>0</v>
      </c>
      <c r="AM156" s="38">
        <v>0</v>
      </c>
      <c r="AN156" s="38">
        <v>0</v>
      </c>
      <c r="AO156" s="38">
        <v>0</v>
      </c>
      <c r="AP156" s="38">
        <v>0</v>
      </c>
      <c r="AQ156" s="38">
        <v>0</v>
      </c>
      <c r="AR156" s="38">
        <v>0</v>
      </c>
      <c r="AS156" s="38">
        <v>0</v>
      </c>
      <c r="AT156" s="38">
        <v>0</v>
      </c>
      <c r="AU156" s="38">
        <v>0</v>
      </c>
      <c r="AV156" s="38">
        <v>0</v>
      </c>
      <c r="AW156" s="38">
        <v>0</v>
      </c>
      <c r="AX156" s="38">
        <v>0</v>
      </c>
      <c r="AY156" s="38">
        <v>0</v>
      </c>
      <c r="AZ156" s="38">
        <v>0</v>
      </c>
      <c r="BA156" s="38">
        <v>0</v>
      </c>
      <c r="BB156" s="38">
        <v>0</v>
      </c>
      <c r="BC156" s="38">
        <v>0</v>
      </c>
      <c r="BD156" s="38">
        <v>0</v>
      </c>
      <c r="BE156" s="38">
        <v>0</v>
      </c>
      <c r="BF156" s="38">
        <v>0</v>
      </c>
      <c r="BG156" s="38">
        <v>0</v>
      </c>
      <c r="BH156" s="38">
        <v>0</v>
      </c>
      <c r="BI156" s="38">
        <v>0</v>
      </c>
      <c r="BJ156" s="38">
        <v>0</v>
      </c>
      <c r="BK156" s="38">
        <v>0</v>
      </c>
      <c r="BL156" s="38">
        <v>0</v>
      </c>
      <c r="BM156" s="38">
        <v>0</v>
      </c>
      <c r="BN156" s="38">
        <v>0</v>
      </c>
      <c r="BO156" s="38">
        <v>0</v>
      </c>
      <c r="BP156" s="38">
        <v>0</v>
      </c>
      <c r="BQ156" s="38">
        <v>0</v>
      </c>
      <c r="BR156" s="38">
        <v>0</v>
      </c>
      <c r="BS156" s="38">
        <v>0</v>
      </c>
      <c r="BT156" s="38">
        <v>0</v>
      </c>
      <c r="BU156" s="38">
        <v>0</v>
      </c>
      <c r="BV156" s="38">
        <v>0</v>
      </c>
      <c r="BW156" s="38">
        <v>0</v>
      </c>
      <c r="BX156" s="38">
        <v>0</v>
      </c>
      <c r="BY156" s="38">
        <v>0</v>
      </c>
      <c r="BZ156" s="38">
        <v>0</v>
      </c>
      <c r="CA156" s="38">
        <v>0</v>
      </c>
      <c r="CB156" s="38">
        <v>0</v>
      </c>
      <c r="CC156" s="38">
        <v>0</v>
      </c>
      <c r="CD156" s="38">
        <v>0</v>
      </c>
      <c r="CE156" s="38">
        <v>0</v>
      </c>
      <c r="CF156" s="38">
        <v>0</v>
      </c>
      <c r="CG156" s="38">
        <v>0</v>
      </c>
      <c r="CH156" s="38">
        <v>0</v>
      </c>
      <c r="CI156" s="38">
        <v>0</v>
      </c>
      <c r="CJ156" s="38">
        <v>0</v>
      </c>
      <c r="CK156" s="38">
        <v>0</v>
      </c>
      <c r="CL156" s="38">
        <v>0</v>
      </c>
      <c r="CM156" s="38">
        <v>0</v>
      </c>
      <c r="CN156" s="38">
        <v>0</v>
      </c>
      <c r="CO156" s="38">
        <v>0</v>
      </c>
      <c r="CP156" s="38">
        <v>0</v>
      </c>
      <c r="CQ156" s="38">
        <v>0</v>
      </c>
      <c r="CR156" s="38">
        <v>0</v>
      </c>
      <c r="CS156" s="38">
        <v>0</v>
      </c>
      <c r="CT156" s="38">
        <v>0</v>
      </c>
      <c r="CU156" s="38">
        <v>0</v>
      </c>
      <c r="CV156" s="38">
        <v>0</v>
      </c>
      <c r="CW156" s="38">
        <v>0</v>
      </c>
      <c r="CX156" s="38">
        <v>0</v>
      </c>
      <c r="CY156" s="38">
        <v>0</v>
      </c>
      <c r="CZ156" s="38">
        <v>0</v>
      </c>
      <c r="DA156" s="38">
        <v>0</v>
      </c>
      <c r="DB156" s="38">
        <v>0</v>
      </c>
      <c r="DC156" s="38">
        <v>0</v>
      </c>
      <c r="DD156" s="38">
        <v>0</v>
      </c>
      <c r="DE156" s="38">
        <v>0</v>
      </c>
      <c r="DF156" s="38">
        <v>0</v>
      </c>
      <c r="DG156" s="38">
        <v>0</v>
      </c>
      <c r="DH156" s="38">
        <v>0</v>
      </c>
      <c r="DI156" s="38">
        <v>0</v>
      </c>
      <c r="DJ156" s="38">
        <v>0</v>
      </c>
      <c r="DK156" s="38">
        <v>0</v>
      </c>
      <c r="DL156" s="38">
        <v>0</v>
      </c>
      <c r="DM156" s="38">
        <v>0</v>
      </c>
      <c r="DN156" s="38">
        <v>0</v>
      </c>
      <c r="DO156" s="38">
        <v>0</v>
      </c>
      <c r="DP156" s="38">
        <v>0</v>
      </c>
      <c r="DQ156" s="38">
        <v>0</v>
      </c>
      <c r="DR156" s="38">
        <v>0</v>
      </c>
      <c r="DS156" s="38">
        <v>0</v>
      </c>
    </row>
    <row r="157" spans="1:123" s="36" customFormat="1" x14ac:dyDescent="0.35">
      <c r="A157" s="36" t="s">
        <v>277</v>
      </c>
      <c r="B157" s="38">
        <v>0</v>
      </c>
      <c r="C157" s="38">
        <v>0</v>
      </c>
      <c r="D157" s="38">
        <v>0</v>
      </c>
      <c r="E157" s="38">
        <v>0</v>
      </c>
      <c r="F157" s="38">
        <v>0</v>
      </c>
      <c r="G157" s="38">
        <v>0</v>
      </c>
      <c r="H157" s="38">
        <v>0</v>
      </c>
      <c r="I157" s="38">
        <v>0</v>
      </c>
      <c r="J157" s="38">
        <v>0</v>
      </c>
      <c r="K157" s="38">
        <v>0</v>
      </c>
      <c r="L157" s="38">
        <v>0</v>
      </c>
      <c r="M157" s="38">
        <v>0</v>
      </c>
      <c r="N157" s="38">
        <v>0</v>
      </c>
      <c r="O157" s="38">
        <v>0</v>
      </c>
      <c r="P157" s="38">
        <v>0</v>
      </c>
      <c r="Q157" s="38">
        <v>0</v>
      </c>
      <c r="R157" s="38">
        <v>0</v>
      </c>
      <c r="S157" s="38">
        <v>0</v>
      </c>
      <c r="T157" s="38">
        <v>0</v>
      </c>
      <c r="U157" s="38">
        <v>0</v>
      </c>
      <c r="V157" s="38">
        <v>0</v>
      </c>
      <c r="W157" s="38">
        <v>0</v>
      </c>
      <c r="X157" s="38">
        <v>0</v>
      </c>
      <c r="Y157" s="38">
        <v>0</v>
      </c>
      <c r="Z157" s="38">
        <v>0</v>
      </c>
      <c r="AA157" s="38">
        <v>0</v>
      </c>
      <c r="AB157" s="38">
        <v>0</v>
      </c>
      <c r="AC157" s="38">
        <v>0</v>
      </c>
      <c r="AD157" s="38">
        <v>0</v>
      </c>
      <c r="AE157" s="38">
        <v>0</v>
      </c>
      <c r="AF157" s="38">
        <v>0</v>
      </c>
      <c r="AG157" s="38">
        <v>0</v>
      </c>
      <c r="AH157" s="38">
        <v>0</v>
      </c>
      <c r="AI157" s="38">
        <v>0</v>
      </c>
      <c r="AJ157" s="38">
        <v>0</v>
      </c>
      <c r="AK157" s="38">
        <v>0</v>
      </c>
      <c r="AL157" s="38">
        <v>0</v>
      </c>
      <c r="AM157" s="38">
        <v>0</v>
      </c>
      <c r="AN157" s="38">
        <v>0</v>
      </c>
      <c r="AO157" s="38">
        <v>0</v>
      </c>
      <c r="AP157" s="38">
        <v>0</v>
      </c>
      <c r="AQ157" s="38">
        <v>0</v>
      </c>
      <c r="AR157" s="38">
        <v>0</v>
      </c>
      <c r="AS157" s="38">
        <v>0</v>
      </c>
      <c r="AT157" s="38">
        <v>0</v>
      </c>
      <c r="AU157" s="38">
        <v>0</v>
      </c>
      <c r="AV157" s="38">
        <v>0</v>
      </c>
      <c r="AW157" s="38">
        <v>0</v>
      </c>
      <c r="AX157" s="38">
        <v>0</v>
      </c>
      <c r="AY157" s="38">
        <v>0</v>
      </c>
      <c r="AZ157" s="38">
        <v>0</v>
      </c>
      <c r="BA157" s="38">
        <v>0</v>
      </c>
      <c r="BB157" s="38">
        <v>0</v>
      </c>
      <c r="BC157" s="38">
        <v>0</v>
      </c>
      <c r="BD157" s="38">
        <v>0</v>
      </c>
      <c r="BE157" s="38">
        <v>0</v>
      </c>
      <c r="BF157" s="38">
        <v>0</v>
      </c>
      <c r="BG157" s="38">
        <v>0</v>
      </c>
      <c r="BH157" s="38">
        <v>0</v>
      </c>
      <c r="BI157" s="38">
        <v>0</v>
      </c>
      <c r="BJ157" s="38">
        <v>0</v>
      </c>
      <c r="BK157" s="38">
        <v>0</v>
      </c>
      <c r="BL157" s="38">
        <v>0</v>
      </c>
      <c r="BM157" s="38">
        <v>0</v>
      </c>
      <c r="BN157" s="38">
        <v>0</v>
      </c>
      <c r="BO157" s="38">
        <v>0</v>
      </c>
      <c r="BP157" s="38">
        <v>0</v>
      </c>
      <c r="BQ157" s="38">
        <v>0</v>
      </c>
      <c r="BR157" s="38">
        <v>0</v>
      </c>
      <c r="BS157" s="38">
        <v>0</v>
      </c>
      <c r="BT157" s="38">
        <v>0</v>
      </c>
      <c r="BU157" s="38">
        <v>0</v>
      </c>
      <c r="BV157" s="38">
        <v>0</v>
      </c>
      <c r="BW157" s="38">
        <v>0</v>
      </c>
      <c r="BX157" s="38">
        <v>0</v>
      </c>
      <c r="BY157" s="38">
        <v>0</v>
      </c>
      <c r="BZ157" s="38">
        <v>0</v>
      </c>
      <c r="CA157" s="38">
        <v>0</v>
      </c>
      <c r="CB157" s="38">
        <v>0</v>
      </c>
      <c r="CC157" s="38">
        <v>0</v>
      </c>
      <c r="CD157" s="38">
        <v>0</v>
      </c>
      <c r="CE157" s="38">
        <v>0</v>
      </c>
      <c r="CF157" s="38">
        <v>0</v>
      </c>
      <c r="CG157" s="38">
        <v>0</v>
      </c>
      <c r="CH157" s="38">
        <v>0</v>
      </c>
      <c r="CI157" s="38">
        <v>0</v>
      </c>
      <c r="CJ157" s="38">
        <v>0</v>
      </c>
      <c r="CK157" s="38">
        <v>0</v>
      </c>
      <c r="CL157" s="38">
        <v>0</v>
      </c>
      <c r="CM157" s="38">
        <v>0</v>
      </c>
      <c r="CN157" s="38">
        <v>0</v>
      </c>
      <c r="CO157" s="38">
        <v>0</v>
      </c>
      <c r="CP157" s="38">
        <v>0</v>
      </c>
      <c r="CQ157" s="38">
        <v>0</v>
      </c>
      <c r="CR157" s="38">
        <v>0</v>
      </c>
      <c r="CS157" s="38">
        <v>0</v>
      </c>
      <c r="CT157" s="38">
        <v>0</v>
      </c>
      <c r="CU157" s="38">
        <v>0</v>
      </c>
      <c r="CV157" s="38">
        <v>0</v>
      </c>
      <c r="CW157" s="38">
        <v>0</v>
      </c>
      <c r="CX157" s="38">
        <v>0</v>
      </c>
      <c r="CY157" s="38">
        <v>0</v>
      </c>
      <c r="CZ157" s="38">
        <v>0</v>
      </c>
      <c r="DA157" s="38">
        <v>0</v>
      </c>
      <c r="DB157" s="38">
        <v>0</v>
      </c>
      <c r="DC157" s="38">
        <v>0</v>
      </c>
      <c r="DD157" s="38">
        <v>0</v>
      </c>
      <c r="DE157" s="38">
        <v>0</v>
      </c>
      <c r="DF157" s="38">
        <v>0</v>
      </c>
      <c r="DG157" s="38">
        <v>0</v>
      </c>
      <c r="DH157" s="38">
        <v>0</v>
      </c>
      <c r="DI157" s="38">
        <v>0</v>
      </c>
      <c r="DJ157" s="38">
        <v>0</v>
      </c>
      <c r="DK157" s="38">
        <v>0</v>
      </c>
      <c r="DL157" s="38">
        <v>0</v>
      </c>
      <c r="DM157" s="38">
        <v>0</v>
      </c>
      <c r="DN157" s="38">
        <v>0</v>
      </c>
      <c r="DO157" s="38">
        <v>0</v>
      </c>
      <c r="DP157" s="38">
        <v>0</v>
      </c>
      <c r="DQ157" s="38">
        <v>0</v>
      </c>
      <c r="DR157" s="38">
        <v>0</v>
      </c>
      <c r="DS157" s="38">
        <v>0</v>
      </c>
    </row>
    <row r="158" spans="1:123" s="36" customFormat="1" x14ac:dyDescent="0.35">
      <c r="A158" s="36" t="s">
        <v>278</v>
      </c>
      <c r="B158" s="38">
        <v>0</v>
      </c>
      <c r="C158" s="38">
        <v>0</v>
      </c>
      <c r="D158" s="38">
        <v>-2999.7785602475033</v>
      </c>
      <c r="E158" s="38">
        <v>-45531.442403922701</v>
      </c>
      <c r="F158" s="38">
        <v>-299977.85602475004</v>
      </c>
      <c r="G158" s="38">
        <v>-299977.85602475004</v>
      </c>
      <c r="H158" s="38">
        <v>-59539.760200395001</v>
      </c>
      <c r="I158" s="38">
        <v>-59539.760200394994</v>
      </c>
      <c r="J158" s="38">
        <v>-59539.760200394994</v>
      </c>
      <c r="K158" s="38">
        <v>-59539.760200394994</v>
      </c>
      <c r="L158" s="38">
        <v>-23860.105549667896</v>
      </c>
      <c r="M158" s="38">
        <v>-24427.268821547896</v>
      </c>
      <c r="N158" s="38">
        <v>-28964.574996587897</v>
      </c>
      <c r="O158" s="38">
        <v>-28964.574996587897</v>
      </c>
      <c r="P158" s="38">
        <v>-7210.5331235902549</v>
      </c>
      <c r="Q158" s="38">
        <v>-7210.5331235902549</v>
      </c>
      <c r="R158" s="38">
        <v>-7210.5331235902549</v>
      </c>
      <c r="S158" s="38">
        <v>-7210.5331235902549</v>
      </c>
      <c r="T158" s="38">
        <v>-6352.8246819310643</v>
      </c>
      <c r="U158" s="38">
        <v>-6352.8246819310643</v>
      </c>
      <c r="V158" s="38">
        <v>-6352.8246819310643</v>
      </c>
      <c r="W158" s="38">
        <v>-6352.8246819310643</v>
      </c>
      <c r="X158" s="38">
        <v>-784.24317164700017</v>
      </c>
      <c r="Y158" s="38">
        <v>-784.24317164700017</v>
      </c>
      <c r="Z158" s="38">
        <v>-784.24317164700017</v>
      </c>
      <c r="AA158" s="38">
        <v>-784.24317164700017</v>
      </c>
      <c r="AB158" s="38">
        <v>0</v>
      </c>
      <c r="AC158" s="38">
        <v>0</v>
      </c>
      <c r="AD158" s="38">
        <v>0</v>
      </c>
      <c r="AE158" s="38">
        <v>0</v>
      </c>
      <c r="AF158" s="38">
        <v>0</v>
      </c>
      <c r="AG158" s="38">
        <v>0</v>
      </c>
      <c r="AH158" s="38">
        <v>0</v>
      </c>
      <c r="AI158" s="38">
        <v>0</v>
      </c>
      <c r="AJ158" s="38">
        <v>0</v>
      </c>
      <c r="AK158" s="38">
        <v>0</v>
      </c>
      <c r="AL158" s="38">
        <v>0</v>
      </c>
      <c r="AM158" s="38">
        <v>0</v>
      </c>
      <c r="AN158" s="38">
        <v>0</v>
      </c>
      <c r="AO158" s="38">
        <v>0</v>
      </c>
      <c r="AP158" s="38">
        <v>0</v>
      </c>
      <c r="AQ158" s="38">
        <v>0</v>
      </c>
      <c r="AR158" s="38">
        <v>0</v>
      </c>
      <c r="AS158" s="38">
        <v>0</v>
      </c>
      <c r="AT158" s="38">
        <v>0</v>
      </c>
      <c r="AU158" s="38">
        <v>0</v>
      </c>
      <c r="AV158" s="38">
        <v>0</v>
      </c>
      <c r="AW158" s="38">
        <v>0</v>
      </c>
      <c r="AX158" s="38">
        <v>0</v>
      </c>
      <c r="AY158" s="38">
        <v>0</v>
      </c>
      <c r="AZ158" s="38">
        <v>0</v>
      </c>
      <c r="BA158" s="38">
        <v>0</v>
      </c>
      <c r="BB158" s="38">
        <v>0</v>
      </c>
      <c r="BC158" s="38">
        <v>0</v>
      </c>
      <c r="BD158" s="38">
        <v>0</v>
      </c>
      <c r="BE158" s="38">
        <v>0</v>
      </c>
      <c r="BF158" s="38">
        <v>0</v>
      </c>
      <c r="BG158" s="38">
        <v>0</v>
      </c>
      <c r="BH158" s="38">
        <v>0</v>
      </c>
      <c r="BI158" s="38">
        <v>0</v>
      </c>
      <c r="BJ158" s="38">
        <v>0</v>
      </c>
      <c r="BK158" s="38">
        <v>0</v>
      </c>
      <c r="BL158" s="38">
        <v>0</v>
      </c>
      <c r="BM158" s="38">
        <v>0</v>
      </c>
      <c r="BN158" s="38">
        <v>0</v>
      </c>
      <c r="BO158" s="38">
        <v>0</v>
      </c>
      <c r="BP158" s="38">
        <v>0</v>
      </c>
      <c r="BQ158" s="38">
        <v>0</v>
      </c>
      <c r="BR158" s="38">
        <v>0</v>
      </c>
      <c r="BS158" s="38">
        <v>0</v>
      </c>
      <c r="BT158" s="38">
        <v>0</v>
      </c>
      <c r="BU158" s="38">
        <v>0</v>
      </c>
      <c r="BV158" s="38">
        <v>0</v>
      </c>
      <c r="BW158" s="38">
        <v>0</v>
      </c>
      <c r="BX158" s="38">
        <v>0</v>
      </c>
      <c r="BY158" s="38">
        <v>0</v>
      </c>
      <c r="BZ158" s="38">
        <v>0</v>
      </c>
      <c r="CA158" s="38">
        <v>0</v>
      </c>
      <c r="CB158" s="38">
        <v>0</v>
      </c>
      <c r="CC158" s="38">
        <v>0</v>
      </c>
      <c r="CD158" s="38">
        <v>0</v>
      </c>
      <c r="CE158" s="38">
        <v>0</v>
      </c>
      <c r="CF158" s="38">
        <v>0</v>
      </c>
      <c r="CG158" s="38">
        <v>0</v>
      </c>
      <c r="CH158" s="38">
        <v>0</v>
      </c>
      <c r="CI158" s="38">
        <v>0</v>
      </c>
      <c r="CJ158" s="38">
        <v>0</v>
      </c>
      <c r="CK158" s="38">
        <v>0</v>
      </c>
      <c r="CL158" s="38">
        <v>0</v>
      </c>
      <c r="CM158" s="38">
        <v>0</v>
      </c>
      <c r="CN158" s="38">
        <v>0</v>
      </c>
      <c r="CO158" s="38">
        <v>0</v>
      </c>
      <c r="CP158" s="38">
        <v>0</v>
      </c>
      <c r="CQ158" s="38">
        <v>0</v>
      </c>
      <c r="CR158" s="38">
        <v>0</v>
      </c>
      <c r="CS158" s="38">
        <v>0</v>
      </c>
      <c r="CT158" s="38">
        <v>0</v>
      </c>
      <c r="CU158" s="38">
        <v>0</v>
      </c>
      <c r="CV158" s="38">
        <v>0</v>
      </c>
      <c r="CW158" s="38">
        <v>0</v>
      </c>
      <c r="CX158" s="38">
        <v>0</v>
      </c>
      <c r="CY158" s="38">
        <v>0</v>
      </c>
      <c r="CZ158" s="38">
        <v>0</v>
      </c>
      <c r="DA158" s="38">
        <v>0</v>
      </c>
      <c r="DB158" s="38">
        <v>0</v>
      </c>
      <c r="DC158" s="38">
        <v>0</v>
      </c>
      <c r="DD158" s="38">
        <v>0</v>
      </c>
      <c r="DE158" s="38">
        <v>0</v>
      </c>
      <c r="DF158" s="38">
        <v>0</v>
      </c>
      <c r="DG158" s="38">
        <v>0</v>
      </c>
      <c r="DH158" s="38">
        <v>0</v>
      </c>
      <c r="DI158" s="38">
        <v>0</v>
      </c>
      <c r="DJ158" s="38">
        <v>0</v>
      </c>
      <c r="DK158" s="38">
        <v>0</v>
      </c>
      <c r="DL158" s="38">
        <v>0</v>
      </c>
      <c r="DM158" s="38">
        <v>0</v>
      </c>
      <c r="DN158" s="38">
        <v>0</v>
      </c>
      <c r="DO158" s="38">
        <v>0</v>
      </c>
      <c r="DP158" s="38">
        <v>0</v>
      </c>
      <c r="DQ158" s="38">
        <v>0</v>
      </c>
      <c r="DR158" s="38">
        <v>0</v>
      </c>
      <c r="DS158" s="38">
        <v>0</v>
      </c>
    </row>
    <row r="159" spans="1:123" s="36" customFormat="1" x14ac:dyDescent="0.35">
      <c r="A159" s="36" t="s">
        <v>5</v>
      </c>
      <c r="B159" s="38">
        <v>1720845.1861419203</v>
      </c>
      <c r="C159" s="38">
        <v>1720845.1861419203</v>
      </c>
      <c r="D159" s="38">
        <v>1692614.9744178427</v>
      </c>
      <c r="E159" s="38">
        <v>1625397.8692993398</v>
      </c>
      <c r="F159" s="38">
        <v>1303734.3505600097</v>
      </c>
      <c r="G159" s="38">
        <v>982070.8318206796</v>
      </c>
      <c r="H159" s="38">
        <v>900037.17108459957</v>
      </c>
      <c r="I159" s="38">
        <v>818003.51034851954</v>
      </c>
      <c r="J159" s="38">
        <v>735969.84961243952</v>
      </c>
      <c r="K159" s="38">
        <v>653936.18887635949</v>
      </c>
      <c r="L159" s="38">
        <v>606757.78021347953</v>
      </c>
      <c r="M159" s="38">
        <v>559012.20827871957</v>
      </c>
      <c r="N159" s="38">
        <v>506729.33016891958</v>
      </c>
      <c r="O159" s="38">
        <v>454446.45205911959</v>
      </c>
      <c r="P159" s="38">
        <v>423076.72519323963</v>
      </c>
      <c r="Q159" s="38">
        <v>391706.99832735967</v>
      </c>
      <c r="R159" s="38">
        <v>360337.27146147972</v>
      </c>
      <c r="S159" s="38">
        <v>328967.54459559976</v>
      </c>
      <c r="T159" s="38">
        <v>297597.81772971974</v>
      </c>
      <c r="U159" s="38">
        <v>266228.09086383972</v>
      </c>
      <c r="V159" s="38">
        <v>234858.36399795974</v>
      </c>
      <c r="W159" s="38">
        <v>203488.63713207975</v>
      </c>
      <c r="X159" s="38">
        <v>187803.77369913977</v>
      </c>
      <c r="Y159" s="38">
        <v>172118.91026619979</v>
      </c>
      <c r="Z159" s="38">
        <v>156434.04683325981</v>
      </c>
      <c r="AA159" s="38">
        <v>140749.18340031983</v>
      </c>
      <c r="AB159" s="38">
        <v>140749.18340031983</v>
      </c>
      <c r="AC159" s="38">
        <v>140749.18340031983</v>
      </c>
      <c r="AD159" s="38">
        <v>140749.18340031983</v>
      </c>
      <c r="AE159" s="38">
        <v>140749.18340031983</v>
      </c>
      <c r="AF159" s="38">
        <v>140749.18340031983</v>
      </c>
      <c r="AG159" s="38">
        <v>140749.18340031983</v>
      </c>
      <c r="AH159" s="38">
        <v>140749.18340031983</v>
      </c>
      <c r="AI159" s="38">
        <v>140749.18340031983</v>
      </c>
      <c r="AJ159" s="38">
        <v>140749.18340031983</v>
      </c>
      <c r="AK159" s="38">
        <v>140749.18340031983</v>
      </c>
      <c r="AL159" s="38">
        <v>140749.18340031983</v>
      </c>
      <c r="AM159" s="38">
        <v>140749.18340031983</v>
      </c>
      <c r="AN159" s="38">
        <v>140749.18340031983</v>
      </c>
      <c r="AO159" s="38">
        <v>140749.18340031983</v>
      </c>
      <c r="AP159" s="38">
        <v>140749.18340031983</v>
      </c>
      <c r="AQ159" s="38">
        <v>140749.18340031983</v>
      </c>
      <c r="AR159" s="38">
        <v>140749.18340031983</v>
      </c>
      <c r="AS159" s="38">
        <v>140749.18340031983</v>
      </c>
      <c r="AT159" s="38">
        <v>140749.18340031983</v>
      </c>
      <c r="AU159" s="38">
        <v>140749.18340031983</v>
      </c>
      <c r="AV159" s="38">
        <v>140749.18340031983</v>
      </c>
      <c r="AW159" s="38">
        <v>140749.18340031983</v>
      </c>
      <c r="AX159" s="38">
        <v>140749.18340031983</v>
      </c>
      <c r="AY159" s="38">
        <v>140749.18340031983</v>
      </c>
      <c r="AZ159" s="38">
        <v>140749.18340031983</v>
      </c>
      <c r="BA159" s="38">
        <v>140749.18340031983</v>
      </c>
      <c r="BB159" s="38">
        <v>140749.18340031983</v>
      </c>
      <c r="BC159" s="38">
        <v>140749.18340031983</v>
      </c>
      <c r="BD159" s="38">
        <v>140749.18340031983</v>
      </c>
      <c r="BE159" s="38">
        <v>140749.18340031983</v>
      </c>
      <c r="BF159" s="38">
        <v>140749.18340031983</v>
      </c>
      <c r="BG159" s="38">
        <v>140749.18340031983</v>
      </c>
      <c r="BH159" s="38">
        <v>140749.18340031983</v>
      </c>
      <c r="BI159" s="38">
        <v>140749.18340031983</v>
      </c>
      <c r="BJ159" s="38">
        <v>140749.18340031983</v>
      </c>
      <c r="BK159" s="38">
        <v>140749.18340031983</v>
      </c>
      <c r="BL159" s="38">
        <v>140749.18340031983</v>
      </c>
      <c r="BM159" s="38">
        <v>140749.18340031983</v>
      </c>
      <c r="BN159" s="38">
        <v>140749.18340031983</v>
      </c>
      <c r="BO159" s="38">
        <v>140749.18340031983</v>
      </c>
      <c r="BP159" s="38">
        <v>140749.18340031983</v>
      </c>
      <c r="BQ159" s="38">
        <v>140749.18340031983</v>
      </c>
      <c r="BR159" s="38">
        <v>140749.18340031983</v>
      </c>
      <c r="BS159" s="38">
        <v>140749.18340031983</v>
      </c>
      <c r="BT159" s="38">
        <v>140749.18340031983</v>
      </c>
      <c r="BU159" s="38">
        <v>140749.18340031983</v>
      </c>
      <c r="BV159" s="38">
        <v>140749.18340031983</v>
      </c>
      <c r="BW159" s="38">
        <v>140749.18340031983</v>
      </c>
      <c r="BX159" s="38">
        <v>140749.18340031983</v>
      </c>
      <c r="BY159" s="38">
        <v>140749.18340031983</v>
      </c>
      <c r="BZ159" s="38">
        <v>140749.18340031983</v>
      </c>
      <c r="CA159" s="38">
        <v>140749.18340031983</v>
      </c>
      <c r="CB159" s="38">
        <v>140749.18340031983</v>
      </c>
      <c r="CC159" s="38">
        <v>140749.18340031983</v>
      </c>
      <c r="CD159" s="38">
        <v>140749.18340031983</v>
      </c>
      <c r="CE159" s="38">
        <v>140749.18340031983</v>
      </c>
      <c r="CF159" s="38">
        <v>140749.18340031983</v>
      </c>
      <c r="CG159" s="38">
        <v>140749.18340031983</v>
      </c>
      <c r="CH159" s="38">
        <v>140749.18340031983</v>
      </c>
      <c r="CI159" s="38">
        <v>140749.18340031983</v>
      </c>
      <c r="CJ159" s="38">
        <v>140749.18340031983</v>
      </c>
      <c r="CK159" s="38">
        <v>140749.18340031983</v>
      </c>
      <c r="CL159" s="38">
        <v>140749.18340031983</v>
      </c>
      <c r="CM159" s="38">
        <v>140749.18340031983</v>
      </c>
      <c r="CN159" s="38">
        <v>140749.18340031983</v>
      </c>
      <c r="CO159" s="38">
        <v>140749.18340031983</v>
      </c>
      <c r="CP159" s="38">
        <v>140749.18340031983</v>
      </c>
      <c r="CQ159" s="38">
        <v>140749.18340031983</v>
      </c>
      <c r="CR159" s="38">
        <v>140749.18340031983</v>
      </c>
      <c r="CS159" s="38">
        <v>140749.18340031983</v>
      </c>
      <c r="CT159" s="38">
        <v>140749.18340031983</v>
      </c>
      <c r="CU159" s="38">
        <v>140749.18340031983</v>
      </c>
      <c r="CV159" s="38">
        <v>140749.18340031983</v>
      </c>
      <c r="CW159" s="38">
        <v>140749.18340031983</v>
      </c>
      <c r="CX159" s="38">
        <v>140749.18340031983</v>
      </c>
      <c r="CY159" s="38">
        <v>140749.18340031983</v>
      </c>
      <c r="CZ159" s="38">
        <v>140749.18340031983</v>
      </c>
      <c r="DA159" s="38">
        <v>140749.18340031983</v>
      </c>
      <c r="DB159" s="38">
        <v>140749.18340031983</v>
      </c>
      <c r="DC159" s="38">
        <v>140749.18340031983</v>
      </c>
      <c r="DD159" s="38">
        <v>140749.18340031983</v>
      </c>
      <c r="DE159" s="38">
        <v>140749.18340031983</v>
      </c>
      <c r="DF159" s="38">
        <v>140749.18340031983</v>
      </c>
      <c r="DG159" s="38">
        <v>140749.18340031983</v>
      </c>
      <c r="DH159" s="38">
        <v>140749.18340031983</v>
      </c>
      <c r="DI159" s="38">
        <v>140749.18340031983</v>
      </c>
      <c r="DJ159" s="38">
        <v>140749.18340031983</v>
      </c>
      <c r="DK159" s="38">
        <v>140749.18340031983</v>
      </c>
      <c r="DL159" s="38">
        <v>140749.18340031983</v>
      </c>
      <c r="DM159" s="38">
        <v>140749.18340031983</v>
      </c>
      <c r="DN159" s="38">
        <v>140749.18340031983</v>
      </c>
      <c r="DO159" s="38">
        <v>140749.18340031983</v>
      </c>
      <c r="DP159" s="38">
        <v>140749.18340031983</v>
      </c>
      <c r="DQ159" s="38">
        <v>140749.18340031983</v>
      </c>
      <c r="DR159" s="38">
        <v>140749.18340031983</v>
      </c>
      <c r="DS159" s="38">
        <v>140749.18340031983</v>
      </c>
    </row>
    <row r="162" spans="1:123" s="49" customFormat="1" x14ac:dyDescent="0.35">
      <c r="A162" s="49" t="s">
        <v>288</v>
      </c>
    </row>
    <row r="163" spans="1:123" x14ac:dyDescent="0.35">
      <c r="A163" s="31" t="s">
        <v>289</v>
      </c>
      <c r="C163" s="50">
        <v>0</v>
      </c>
      <c r="D163" s="50" t="e">
        <v>#NUM!</v>
      </c>
      <c r="E163" s="50" t="e">
        <v>#NUM!</v>
      </c>
      <c r="F163" s="50" t="e">
        <v>#NUM!</v>
      </c>
      <c r="G163" s="50" t="e">
        <v>#NUM!</v>
      </c>
      <c r="H163" s="50" t="e">
        <v>#NUM!</v>
      </c>
      <c r="I163" s="50" t="e">
        <v>#NUM!</v>
      </c>
      <c r="J163" s="50" t="e">
        <v>#NUM!</v>
      </c>
      <c r="K163" s="50" t="e">
        <v>#NUM!</v>
      </c>
      <c r="L163" s="50" t="e">
        <v>#NUM!</v>
      </c>
      <c r="M163" s="50" t="e">
        <v>#NUM!</v>
      </c>
      <c r="N163" s="50" t="e">
        <v>#NUM!</v>
      </c>
      <c r="O163" s="50" t="e">
        <v>#NUM!</v>
      </c>
      <c r="P163" s="50" t="e">
        <v>#NUM!</v>
      </c>
      <c r="Q163" s="50" t="e">
        <v>#NUM!</v>
      </c>
      <c r="R163" s="50" t="e">
        <v>#NUM!</v>
      </c>
      <c r="S163" s="50" t="e">
        <v>#NUM!</v>
      </c>
      <c r="T163" s="50" t="e">
        <v>#NUM!</v>
      </c>
      <c r="U163" s="50" t="e">
        <v>#NUM!</v>
      </c>
      <c r="V163" s="50" t="e">
        <v>#NUM!</v>
      </c>
      <c r="W163" s="50" t="e">
        <v>#NUM!</v>
      </c>
      <c r="X163" s="50" t="e">
        <v>#NUM!</v>
      </c>
      <c r="Y163" s="50" t="e">
        <v>#NUM!</v>
      </c>
      <c r="Z163" s="50" t="e">
        <v>#NUM!</v>
      </c>
      <c r="AA163" s="50" t="e">
        <v>#NUM!</v>
      </c>
      <c r="AB163" s="50" t="e">
        <v>#NUM!</v>
      </c>
      <c r="AC163" s="50" t="e">
        <v>#NUM!</v>
      </c>
      <c r="AD163" s="50" t="e">
        <v>#NUM!</v>
      </c>
      <c r="AE163" s="50" t="e">
        <v>#NUM!</v>
      </c>
      <c r="AF163" s="50" t="e">
        <v>#NUM!</v>
      </c>
      <c r="AG163" s="50" t="e">
        <v>#NUM!</v>
      </c>
      <c r="AH163" s="50" t="e">
        <v>#NUM!</v>
      </c>
      <c r="AI163" s="50" t="e">
        <v>#NUM!</v>
      </c>
      <c r="AJ163" s="50" t="e">
        <v>#NUM!</v>
      </c>
      <c r="AK163" s="50" t="e">
        <v>#NUM!</v>
      </c>
      <c r="AL163" s="50" t="e">
        <v>#NUM!</v>
      </c>
      <c r="AM163" s="50" t="e">
        <v>#NUM!</v>
      </c>
      <c r="AN163" s="50" t="e">
        <v>#NUM!</v>
      </c>
      <c r="AO163" s="50" t="e">
        <v>#NUM!</v>
      </c>
      <c r="AP163" s="50" t="e">
        <v>#NUM!</v>
      </c>
      <c r="AQ163" s="50" t="e">
        <v>#NUM!</v>
      </c>
      <c r="AR163" s="50" t="e">
        <v>#NUM!</v>
      </c>
      <c r="AS163" s="50" t="e">
        <v>#NUM!</v>
      </c>
      <c r="AT163" s="50" t="e">
        <v>#NUM!</v>
      </c>
      <c r="AU163" s="50" t="e">
        <v>#NUM!</v>
      </c>
      <c r="AV163" s="50" t="e">
        <v>#NUM!</v>
      </c>
      <c r="AW163" s="50" t="e">
        <v>#NUM!</v>
      </c>
      <c r="AX163" s="50" t="e">
        <v>#NUM!</v>
      </c>
      <c r="AY163" s="50" t="e">
        <v>#NUM!</v>
      </c>
      <c r="AZ163" s="50" t="e">
        <v>#NUM!</v>
      </c>
      <c r="BA163" s="50" t="e">
        <v>#NUM!</v>
      </c>
      <c r="BB163" s="50" t="e">
        <v>#NUM!</v>
      </c>
      <c r="BC163" s="50" t="e">
        <v>#NUM!</v>
      </c>
      <c r="BD163" s="50" t="e">
        <v>#NUM!</v>
      </c>
      <c r="BE163" s="50" t="e">
        <v>#NUM!</v>
      </c>
      <c r="BF163" s="50" t="e">
        <v>#NUM!</v>
      </c>
      <c r="BG163" s="50" t="e">
        <v>#NUM!</v>
      </c>
      <c r="BH163" s="50" t="e">
        <v>#NUM!</v>
      </c>
      <c r="BI163" s="50" t="e">
        <v>#NUM!</v>
      </c>
      <c r="BJ163" s="50" t="e">
        <v>#NUM!</v>
      </c>
      <c r="BK163" s="50" t="e">
        <v>#NUM!</v>
      </c>
      <c r="BL163" s="50" t="e">
        <v>#NUM!</v>
      </c>
      <c r="BM163" s="50" t="e">
        <v>#NUM!</v>
      </c>
      <c r="BN163" s="50" t="e">
        <v>#NUM!</v>
      </c>
      <c r="BO163" s="50" t="e">
        <v>#NUM!</v>
      </c>
      <c r="BP163" s="50" t="e">
        <v>#NUM!</v>
      </c>
      <c r="BQ163" s="50" t="e">
        <v>#NUM!</v>
      </c>
      <c r="BR163" s="50" t="e">
        <v>#NUM!</v>
      </c>
      <c r="BS163" s="50" t="e">
        <v>#NUM!</v>
      </c>
      <c r="BT163" s="50" t="e">
        <v>#NUM!</v>
      </c>
      <c r="BU163" s="50" t="e">
        <v>#NUM!</v>
      </c>
      <c r="BV163" s="50" t="e">
        <v>#NUM!</v>
      </c>
      <c r="BW163" s="50" t="e">
        <v>#NUM!</v>
      </c>
      <c r="BX163" s="50" t="e">
        <v>#NUM!</v>
      </c>
      <c r="BY163" s="50" t="e">
        <v>#NUM!</v>
      </c>
      <c r="BZ163" s="50" t="e">
        <v>#NUM!</v>
      </c>
      <c r="CA163" s="50" t="e">
        <v>#NUM!</v>
      </c>
      <c r="CB163" s="50" t="e">
        <v>#NUM!</v>
      </c>
      <c r="CC163" s="50" t="e">
        <v>#NUM!</v>
      </c>
      <c r="CD163" s="50" t="e">
        <v>#NUM!</v>
      </c>
      <c r="CE163" s="50" t="e">
        <v>#NUM!</v>
      </c>
      <c r="CF163" s="50" t="e">
        <v>#NUM!</v>
      </c>
      <c r="CG163" s="50" t="e">
        <v>#NUM!</v>
      </c>
      <c r="CH163" s="50" t="e">
        <v>#NUM!</v>
      </c>
      <c r="CI163" s="50" t="e">
        <v>#NUM!</v>
      </c>
      <c r="CJ163" s="50" t="e">
        <v>#NUM!</v>
      </c>
      <c r="CK163" s="50" t="e">
        <v>#NUM!</v>
      </c>
      <c r="CL163" s="50" t="e">
        <v>#NUM!</v>
      </c>
      <c r="CM163" s="50" t="e">
        <v>#NUM!</v>
      </c>
      <c r="CN163" s="50" t="e">
        <v>#NUM!</v>
      </c>
      <c r="CO163" s="50" t="e">
        <v>#NUM!</v>
      </c>
      <c r="CP163" s="50" t="e">
        <v>#NUM!</v>
      </c>
      <c r="CQ163" s="50" t="e">
        <v>#NUM!</v>
      </c>
      <c r="CR163" s="50" t="e">
        <v>#NUM!</v>
      </c>
      <c r="CS163" s="50" t="e">
        <v>#NUM!</v>
      </c>
      <c r="CT163" s="50" t="e">
        <v>#NUM!</v>
      </c>
      <c r="CU163" s="50" t="e">
        <v>#NUM!</v>
      </c>
      <c r="CV163" s="50" t="e">
        <v>#NUM!</v>
      </c>
      <c r="CW163" s="50" t="e">
        <v>#NUM!</v>
      </c>
      <c r="CX163" s="50" t="e">
        <v>#NUM!</v>
      </c>
      <c r="CY163" s="50" t="e">
        <v>#NUM!</v>
      </c>
      <c r="CZ163" s="50" t="e">
        <v>#NUM!</v>
      </c>
      <c r="DA163" s="50" t="e">
        <v>#NUM!</v>
      </c>
      <c r="DB163" s="50" t="e">
        <v>#NUM!</v>
      </c>
      <c r="DC163" s="50" t="e">
        <v>#NUM!</v>
      </c>
      <c r="DD163" s="50" t="e">
        <v>#NUM!</v>
      </c>
      <c r="DE163" s="50" t="e">
        <v>#NUM!</v>
      </c>
      <c r="DF163" s="50" t="e">
        <v>#NUM!</v>
      </c>
      <c r="DG163" s="50" t="e">
        <v>#NUM!</v>
      </c>
      <c r="DH163" s="50" t="e">
        <v>#NUM!</v>
      </c>
      <c r="DI163" s="50" t="e">
        <v>#NUM!</v>
      </c>
      <c r="DJ163" s="50" t="e">
        <v>#NUM!</v>
      </c>
      <c r="DK163" s="50" t="e">
        <v>#NUM!</v>
      </c>
      <c r="DL163" s="50" t="e">
        <v>#NUM!</v>
      </c>
      <c r="DM163" s="50" t="e">
        <v>#NUM!</v>
      </c>
      <c r="DN163" s="50" t="e">
        <v>#NUM!</v>
      </c>
      <c r="DO163" s="50" t="e">
        <v>#NUM!</v>
      </c>
      <c r="DP163" s="50" t="e">
        <v>#NUM!</v>
      </c>
      <c r="DQ163" s="50" t="e">
        <v>#NUM!</v>
      </c>
      <c r="DR163" s="50" t="e">
        <v>#NUM!</v>
      </c>
      <c r="DS163" s="50" t="e">
        <v>#NUM!</v>
      </c>
    </row>
    <row r="164" spans="1:123" x14ac:dyDescent="0.35">
      <c r="A164" s="31" t="s">
        <v>290</v>
      </c>
      <c r="C164" s="50">
        <v>1</v>
      </c>
      <c r="D164" s="50" t="e">
        <v>#NUM!</v>
      </c>
      <c r="E164" s="50" t="e">
        <v>#NUM!</v>
      </c>
      <c r="F164" s="50" t="e">
        <v>#NUM!</v>
      </c>
      <c r="G164" s="50" t="e">
        <v>#NUM!</v>
      </c>
      <c r="H164" s="50" t="e">
        <v>#NUM!</v>
      </c>
      <c r="I164" s="50" t="e">
        <v>#NUM!</v>
      </c>
      <c r="J164" s="50" t="e">
        <v>#NUM!</v>
      </c>
      <c r="K164" s="50" t="e">
        <v>#NUM!</v>
      </c>
      <c r="L164" s="50" t="e">
        <v>#NUM!</v>
      </c>
      <c r="M164" s="50" t="e">
        <v>#NUM!</v>
      </c>
      <c r="N164" s="50" t="e">
        <v>#NUM!</v>
      </c>
      <c r="O164" s="50" t="e">
        <v>#NUM!</v>
      </c>
      <c r="P164" s="50" t="e">
        <v>#NUM!</v>
      </c>
      <c r="Q164" s="50" t="e">
        <v>#NUM!</v>
      </c>
      <c r="R164" s="50" t="e">
        <v>#NUM!</v>
      </c>
      <c r="S164" s="50" t="e">
        <v>#NUM!</v>
      </c>
      <c r="T164" s="50" t="e">
        <v>#NUM!</v>
      </c>
      <c r="U164" s="50" t="e">
        <v>#NUM!</v>
      </c>
      <c r="V164" s="50" t="e">
        <v>#NUM!</v>
      </c>
      <c r="W164" s="50" t="e">
        <v>#NUM!</v>
      </c>
      <c r="X164" s="50" t="e">
        <v>#NUM!</v>
      </c>
      <c r="Y164" s="50" t="e">
        <v>#NUM!</v>
      </c>
      <c r="Z164" s="50" t="e">
        <v>#NUM!</v>
      </c>
      <c r="AA164" s="50" t="e">
        <v>#NUM!</v>
      </c>
      <c r="AB164" s="50" t="e">
        <v>#NUM!</v>
      </c>
      <c r="AC164" s="50" t="e">
        <v>#NUM!</v>
      </c>
      <c r="AD164" s="50" t="e">
        <v>#NUM!</v>
      </c>
      <c r="AE164" s="50" t="e">
        <v>#NUM!</v>
      </c>
      <c r="AF164" s="50" t="e">
        <v>#NUM!</v>
      </c>
      <c r="AG164" s="50" t="e">
        <v>#NUM!</v>
      </c>
      <c r="AH164" s="50" t="e">
        <v>#NUM!</v>
      </c>
      <c r="AI164" s="50" t="e">
        <v>#NUM!</v>
      </c>
      <c r="AJ164" s="50" t="e">
        <v>#NUM!</v>
      </c>
      <c r="AK164" s="50" t="e">
        <v>#NUM!</v>
      </c>
      <c r="AL164" s="50" t="e">
        <v>#NUM!</v>
      </c>
      <c r="AM164" s="50" t="e">
        <v>#NUM!</v>
      </c>
      <c r="AN164" s="50" t="e">
        <v>#NUM!</v>
      </c>
      <c r="AO164" s="50" t="e">
        <v>#NUM!</v>
      </c>
      <c r="AP164" s="50" t="e">
        <v>#NUM!</v>
      </c>
      <c r="AQ164" s="50" t="e">
        <v>#NUM!</v>
      </c>
      <c r="AR164" s="50" t="e">
        <v>#NUM!</v>
      </c>
      <c r="AS164" s="50" t="e">
        <v>#NUM!</v>
      </c>
      <c r="AT164" s="50" t="e">
        <v>#NUM!</v>
      </c>
      <c r="AU164" s="50" t="e">
        <v>#NUM!</v>
      </c>
      <c r="AV164" s="50" t="e">
        <v>#NUM!</v>
      </c>
      <c r="AW164" s="50" t="e">
        <v>#NUM!</v>
      </c>
      <c r="AX164" s="50" t="e">
        <v>#NUM!</v>
      </c>
      <c r="AY164" s="50" t="e">
        <v>#NUM!</v>
      </c>
      <c r="AZ164" s="50" t="e">
        <v>#NUM!</v>
      </c>
      <c r="BA164" s="50" t="e">
        <v>#NUM!</v>
      </c>
      <c r="BB164" s="50" t="e">
        <v>#NUM!</v>
      </c>
      <c r="BC164" s="50" t="e">
        <v>#NUM!</v>
      </c>
      <c r="BD164" s="50" t="e">
        <v>#NUM!</v>
      </c>
      <c r="BE164" s="50" t="e">
        <v>#NUM!</v>
      </c>
      <c r="BF164" s="50" t="e">
        <v>#NUM!</v>
      </c>
      <c r="BG164" s="50" t="e">
        <v>#NUM!</v>
      </c>
      <c r="BH164" s="50" t="e">
        <v>#NUM!</v>
      </c>
      <c r="BI164" s="50" t="e">
        <v>#NUM!</v>
      </c>
      <c r="BJ164" s="50" t="e">
        <v>#NUM!</v>
      </c>
      <c r="BK164" s="50" t="e">
        <v>#NUM!</v>
      </c>
      <c r="BL164" s="50" t="e">
        <v>#NUM!</v>
      </c>
      <c r="BM164" s="50" t="e">
        <v>#NUM!</v>
      </c>
      <c r="BN164" s="50" t="e">
        <v>#NUM!</v>
      </c>
      <c r="BO164" s="50" t="e">
        <v>#NUM!</v>
      </c>
      <c r="BP164" s="50" t="e">
        <v>#NUM!</v>
      </c>
      <c r="BQ164" s="50" t="e">
        <v>#NUM!</v>
      </c>
      <c r="BR164" s="50" t="e">
        <v>#NUM!</v>
      </c>
      <c r="BS164" s="50" t="e">
        <v>#NUM!</v>
      </c>
      <c r="BT164" s="50" t="e">
        <v>#NUM!</v>
      </c>
      <c r="BU164" s="50" t="e">
        <v>#NUM!</v>
      </c>
      <c r="BV164" s="50" t="e">
        <v>#NUM!</v>
      </c>
      <c r="BW164" s="50" t="e">
        <v>#NUM!</v>
      </c>
      <c r="BX164" s="50" t="e">
        <v>#NUM!</v>
      </c>
      <c r="BY164" s="50" t="e">
        <v>#NUM!</v>
      </c>
      <c r="BZ164" s="50" t="e">
        <v>#NUM!</v>
      </c>
      <c r="CA164" s="50" t="e">
        <v>#NUM!</v>
      </c>
      <c r="CB164" s="50" t="e">
        <v>#NUM!</v>
      </c>
      <c r="CC164" s="50" t="e">
        <v>#NUM!</v>
      </c>
      <c r="CD164" s="50" t="e">
        <v>#NUM!</v>
      </c>
      <c r="CE164" s="50" t="e">
        <v>#NUM!</v>
      </c>
      <c r="CF164" s="50" t="e">
        <v>#NUM!</v>
      </c>
      <c r="CG164" s="50" t="e">
        <v>#NUM!</v>
      </c>
      <c r="CH164" s="50" t="e">
        <v>#NUM!</v>
      </c>
      <c r="CI164" s="50" t="e">
        <v>#NUM!</v>
      </c>
      <c r="CJ164" s="50" t="e">
        <v>#NUM!</v>
      </c>
      <c r="CK164" s="50" t="e">
        <v>#NUM!</v>
      </c>
      <c r="CL164" s="50" t="e">
        <v>#NUM!</v>
      </c>
      <c r="CM164" s="50" t="e">
        <v>#NUM!</v>
      </c>
      <c r="CN164" s="50" t="e">
        <v>#NUM!</v>
      </c>
      <c r="CO164" s="50" t="e">
        <v>#NUM!</v>
      </c>
      <c r="CP164" s="50" t="e">
        <v>#NUM!</v>
      </c>
      <c r="CQ164" s="50" t="e">
        <v>#NUM!</v>
      </c>
      <c r="CR164" s="50" t="e">
        <v>#NUM!</v>
      </c>
      <c r="CS164" s="50" t="e">
        <v>#NUM!</v>
      </c>
      <c r="CT164" s="50" t="e">
        <v>#NUM!</v>
      </c>
      <c r="CU164" s="50" t="e">
        <v>#NUM!</v>
      </c>
      <c r="CV164" s="50" t="e">
        <v>#NUM!</v>
      </c>
      <c r="CW164" s="50" t="e">
        <v>#NUM!</v>
      </c>
      <c r="CX164" s="50" t="e">
        <v>#NUM!</v>
      </c>
      <c r="CY164" s="50" t="e">
        <v>#NUM!</v>
      </c>
      <c r="CZ164" s="50" t="e">
        <v>#NUM!</v>
      </c>
      <c r="DA164" s="50" t="e">
        <v>#NUM!</v>
      </c>
      <c r="DB164" s="50" t="e">
        <v>#NUM!</v>
      </c>
      <c r="DC164" s="50" t="e">
        <v>#NUM!</v>
      </c>
      <c r="DD164" s="50" t="e">
        <v>#NUM!</v>
      </c>
      <c r="DE164" s="50" t="e">
        <v>#NUM!</v>
      </c>
      <c r="DF164" s="50" t="e">
        <v>#NUM!</v>
      </c>
      <c r="DG164" s="50" t="e">
        <v>#NUM!</v>
      </c>
      <c r="DH164" s="50" t="e">
        <v>#NUM!</v>
      </c>
      <c r="DI164" s="50" t="e">
        <v>#NUM!</v>
      </c>
      <c r="DJ164" s="50" t="e">
        <v>#NUM!</v>
      </c>
      <c r="DK164" s="50" t="e">
        <v>#NUM!</v>
      </c>
      <c r="DL164" s="50" t="e">
        <v>#NUM!</v>
      </c>
      <c r="DM164" s="50" t="e">
        <v>#NUM!</v>
      </c>
      <c r="DN164" s="50" t="e">
        <v>#NUM!</v>
      </c>
      <c r="DO164" s="50" t="e">
        <v>#NUM!</v>
      </c>
      <c r="DP164" s="50" t="e">
        <v>#NUM!</v>
      </c>
      <c r="DQ164" s="50" t="e">
        <v>#NUM!</v>
      </c>
      <c r="DR164" s="50" t="e">
        <v>#NUM!</v>
      </c>
      <c r="DS164" s="50" t="e">
        <v>#NUM!</v>
      </c>
    </row>
    <row r="165" spans="1:123" x14ac:dyDescent="0.35">
      <c r="A165" s="31"/>
    </row>
    <row r="166" spans="1:123" x14ac:dyDescent="0.35">
      <c r="A166" s="31" t="s">
        <v>291</v>
      </c>
      <c r="C166" s="50">
        <v>0</v>
      </c>
      <c r="D166" s="50" t="e">
        <v>#NUM!</v>
      </c>
      <c r="E166" s="50" t="e">
        <v>#NUM!</v>
      </c>
      <c r="F166" s="50" t="e">
        <v>#NUM!</v>
      </c>
      <c r="G166" s="50" t="e">
        <v>#NUM!</v>
      </c>
      <c r="H166" s="50" t="e">
        <v>#NUM!</v>
      </c>
      <c r="I166" s="50" t="e">
        <v>#NUM!</v>
      </c>
      <c r="J166" s="50" t="e">
        <v>#NUM!</v>
      </c>
      <c r="K166" s="50" t="e">
        <v>#NUM!</v>
      </c>
      <c r="L166" s="50" t="e">
        <v>#NUM!</v>
      </c>
      <c r="M166" s="50" t="e">
        <v>#NUM!</v>
      </c>
      <c r="N166" s="50" t="e">
        <v>#NUM!</v>
      </c>
      <c r="O166" s="50" t="e">
        <v>#NUM!</v>
      </c>
      <c r="P166" s="50" t="e">
        <v>#NUM!</v>
      </c>
      <c r="Q166" s="50" t="e">
        <v>#NUM!</v>
      </c>
      <c r="R166" s="50" t="e">
        <v>#NUM!</v>
      </c>
      <c r="S166" s="50" t="e">
        <v>#NUM!</v>
      </c>
      <c r="T166" s="50" t="e">
        <v>#NUM!</v>
      </c>
      <c r="U166" s="50" t="e">
        <v>#NUM!</v>
      </c>
      <c r="V166" s="50" t="e">
        <v>#NUM!</v>
      </c>
      <c r="W166" s="50" t="e">
        <v>#NUM!</v>
      </c>
      <c r="X166" s="50" t="e">
        <v>#NUM!</v>
      </c>
      <c r="Y166" s="50" t="e">
        <v>#NUM!</v>
      </c>
      <c r="Z166" s="50" t="e">
        <v>#NUM!</v>
      </c>
      <c r="AA166" s="50" t="e">
        <v>#NUM!</v>
      </c>
      <c r="AB166" s="50" t="e">
        <v>#NUM!</v>
      </c>
      <c r="AC166" s="50" t="e">
        <v>#NUM!</v>
      </c>
      <c r="AD166" s="50" t="e">
        <v>#NUM!</v>
      </c>
      <c r="AE166" s="50" t="e">
        <v>#NUM!</v>
      </c>
      <c r="AF166" s="50" t="e">
        <v>#NUM!</v>
      </c>
      <c r="AG166" s="50" t="e">
        <v>#NUM!</v>
      </c>
      <c r="AH166" s="50" t="e">
        <v>#NUM!</v>
      </c>
      <c r="AI166" s="50" t="e">
        <v>#NUM!</v>
      </c>
      <c r="AJ166" s="50" t="e">
        <v>#NUM!</v>
      </c>
      <c r="AK166" s="50" t="e">
        <v>#NUM!</v>
      </c>
      <c r="AL166" s="50" t="e">
        <v>#NUM!</v>
      </c>
      <c r="AM166" s="50" t="e">
        <v>#NUM!</v>
      </c>
      <c r="AN166" s="50" t="e">
        <v>#NUM!</v>
      </c>
      <c r="AO166" s="50" t="e">
        <v>#NUM!</v>
      </c>
      <c r="AP166" s="50" t="e">
        <v>#NUM!</v>
      </c>
      <c r="AQ166" s="50" t="e">
        <v>#NUM!</v>
      </c>
      <c r="AR166" s="50" t="e">
        <v>#NUM!</v>
      </c>
      <c r="AS166" s="50" t="e">
        <v>#NUM!</v>
      </c>
      <c r="AT166" s="50" t="e">
        <v>#NUM!</v>
      </c>
      <c r="AU166" s="50" t="e">
        <v>#NUM!</v>
      </c>
      <c r="AV166" s="50" t="e">
        <v>#NUM!</v>
      </c>
      <c r="AW166" s="50" t="e">
        <v>#NUM!</v>
      </c>
      <c r="AX166" s="50" t="e">
        <v>#NUM!</v>
      </c>
      <c r="AY166" s="50" t="e">
        <v>#NUM!</v>
      </c>
      <c r="AZ166" s="50" t="e">
        <v>#NUM!</v>
      </c>
      <c r="BA166" s="50" t="e">
        <v>#NUM!</v>
      </c>
      <c r="BB166" s="50" t="e">
        <v>#NUM!</v>
      </c>
      <c r="BC166" s="50" t="e">
        <v>#NUM!</v>
      </c>
      <c r="BD166" s="50" t="e">
        <v>#NUM!</v>
      </c>
      <c r="BE166" s="50" t="e">
        <v>#NUM!</v>
      </c>
      <c r="BF166" s="50" t="e">
        <v>#NUM!</v>
      </c>
      <c r="BG166" s="50" t="e">
        <v>#NUM!</v>
      </c>
      <c r="BH166" s="50" t="e">
        <v>#NUM!</v>
      </c>
      <c r="BI166" s="50" t="e">
        <v>#NUM!</v>
      </c>
      <c r="BJ166" s="50" t="e">
        <v>#NUM!</v>
      </c>
      <c r="BK166" s="50" t="e">
        <v>#NUM!</v>
      </c>
      <c r="BL166" s="50" t="e">
        <v>#NUM!</v>
      </c>
      <c r="BM166" s="50" t="e">
        <v>#NUM!</v>
      </c>
      <c r="BN166" s="50" t="e">
        <v>#NUM!</v>
      </c>
      <c r="BO166" s="50" t="e">
        <v>#NUM!</v>
      </c>
      <c r="BP166" s="50" t="e">
        <v>#NUM!</v>
      </c>
      <c r="BQ166" s="50" t="e">
        <v>#NUM!</v>
      </c>
      <c r="BR166" s="50" t="e">
        <v>#NUM!</v>
      </c>
      <c r="BS166" s="50" t="e">
        <v>#NUM!</v>
      </c>
      <c r="BT166" s="50" t="e">
        <v>#NUM!</v>
      </c>
      <c r="BU166" s="50" t="e">
        <v>#NUM!</v>
      </c>
      <c r="BV166" s="50" t="e">
        <v>#NUM!</v>
      </c>
      <c r="BW166" s="50" t="e">
        <v>#NUM!</v>
      </c>
      <c r="BX166" s="50" t="e">
        <v>#NUM!</v>
      </c>
      <c r="BY166" s="50" t="e">
        <v>#NUM!</v>
      </c>
      <c r="BZ166" s="50" t="e">
        <v>#NUM!</v>
      </c>
      <c r="CA166" s="50" t="e">
        <v>#NUM!</v>
      </c>
      <c r="CB166" s="50" t="e">
        <v>#NUM!</v>
      </c>
      <c r="CC166" s="50" t="e">
        <v>#NUM!</v>
      </c>
      <c r="CD166" s="50" t="e">
        <v>#NUM!</v>
      </c>
      <c r="CE166" s="50" t="e">
        <v>#NUM!</v>
      </c>
      <c r="CF166" s="50" t="e">
        <v>#NUM!</v>
      </c>
      <c r="CG166" s="50" t="e">
        <v>#NUM!</v>
      </c>
      <c r="CH166" s="50" t="e">
        <v>#NUM!</v>
      </c>
      <c r="CI166" s="50" t="e">
        <v>#NUM!</v>
      </c>
      <c r="CJ166" s="50" t="e">
        <v>#NUM!</v>
      </c>
      <c r="CK166" s="50" t="e">
        <v>#NUM!</v>
      </c>
      <c r="CL166" s="50" t="e">
        <v>#NUM!</v>
      </c>
      <c r="CM166" s="50" t="e">
        <v>#NUM!</v>
      </c>
      <c r="CN166" s="50" t="e">
        <v>#NUM!</v>
      </c>
      <c r="CO166" s="50" t="e">
        <v>#NUM!</v>
      </c>
      <c r="CP166" s="50" t="e">
        <v>#NUM!</v>
      </c>
      <c r="CQ166" s="50" t="e">
        <v>#NUM!</v>
      </c>
      <c r="CR166" s="50" t="e">
        <v>#NUM!</v>
      </c>
      <c r="CS166" s="50" t="e">
        <v>#NUM!</v>
      </c>
      <c r="CT166" s="50" t="e">
        <v>#NUM!</v>
      </c>
      <c r="CU166" s="50" t="e">
        <v>#NUM!</v>
      </c>
      <c r="CV166" s="50" t="e">
        <v>#NUM!</v>
      </c>
      <c r="CW166" s="50" t="e">
        <v>#NUM!</v>
      </c>
      <c r="CX166" s="50" t="e">
        <v>#NUM!</v>
      </c>
      <c r="CY166" s="50" t="e">
        <v>#NUM!</v>
      </c>
      <c r="CZ166" s="50" t="e">
        <v>#NUM!</v>
      </c>
      <c r="DA166" s="50" t="e">
        <v>#NUM!</v>
      </c>
      <c r="DB166" s="50" t="e">
        <v>#NUM!</v>
      </c>
      <c r="DC166" s="50" t="e">
        <v>#NUM!</v>
      </c>
      <c r="DD166" s="50" t="e">
        <v>#NUM!</v>
      </c>
      <c r="DE166" s="50" t="e">
        <v>#NUM!</v>
      </c>
      <c r="DF166" s="50" t="e">
        <v>#NUM!</v>
      </c>
      <c r="DG166" s="50" t="e">
        <v>#NUM!</v>
      </c>
      <c r="DH166" s="50" t="e">
        <v>#NUM!</v>
      </c>
      <c r="DI166" s="50" t="e">
        <v>#NUM!</v>
      </c>
      <c r="DJ166" s="50" t="e">
        <v>#NUM!</v>
      </c>
      <c r="DK166" s="50" t="e">
        <v>#NUM!</v>
      </c>
      <c r="DL166" s="50" t="e">
        <v>#NUM!</v>
      </c>
      <c r="DM166" s="50" t="e">
        <v>#NUM!</v>
      </c>
      <c r="DN166" s="50" t="e">
        <v>#NUM!</v>
      </c>
      <c r="DO166" s="50" t="e">
        <v>#NUM!</v>
      </c>
      <c r="DP166" s="50" t="e">
        <v>#NUM!</v>
      </c>
      <c r="DQ166" s="50" t="e">
        <v>#NUM!</v>
      </c>
      <c r="DR166" s="50" t="e">
        <v>#NUM!</v>
      </c>
      <c r="DS166" s="50" t="e">
        <v>#NUM!</v>
      </c>
    </row>
    <row r="167" spans="1:123" x14ac:dyDescent="0.35">
      <c r="A167" s="31" t="s">
        <v>292</v>
      </c>
      <c r="C167" s="50">
        <v>1</v>
      </c>
      <c r="D167" s="50" t="e">
        <v>#NUM!</v>
      </c>
      <c r="E167" s="50" t="e">
        <v>#NUM!</v>
      </c>
      <c r="F167" s="50" t="e">
        <v>#NUM!</v>
      </c>
      <c r="G167" s="50" t="e">
        <v>#NUM!</v>
      </c>
      <c r="H167" s="50" t="e">
        <v>#NUM!</v>
      </c>
      <c r="I167" s="50" t="e">
        <v>#NUM!</v>
      </c>
      <c r="J167" s="50" t="e">
        <v>#NUM!</v>
      </c>
      <c r="K167" s="50" t="e">
        <v>#NUM!</v>
      </c>
      <c r="L167" s="50" t="e">
        <v>#NUM!</v>
      </c>
      <c r="M167" s="50" t="e">
        <v>#NUM!</v>
      </c>
      <c r="N167" s="50" t="e">
        <v>#NUM!</v>
      </c>
      <c r="O167" s="50" t="e">
        <v>#NUM!</v>
      </c>
      <c r="P167" s="50" t="e">
        <v>#NUM!</v>
      </c>
      <c r="Q167" s="50" t="e">
        <v>#NUM!</v>
      </c>
      <c r="R167" s="50" t="e">
        <v>#NUM!</v>
      </c>
      <c r="S167" s="50" t="e">
        <v>#NUM!</v>
      </c>
      <c r="T167" s="50" t="e">
        <v>#NUM!</v>
      </c>
      <c r="U167" s="50" t="e">
        <v>#NUM!</v>
      </c>
      <c r="V167" s="50" t="e">
        <v>#NUM!</v>
      </c>
      <c r="W167" s="50" t="e">
        <v>#NUM!</v>
      </c>
      <c r="X167" s="50" t="e">
        <v>#NUM!</v>
      </c>
      <c r="Y167" s="50" t="e">
        <v>#NUM!</v>
      </c>
      <c r="Z167" s="50" t="e">
        <v>#NUM!</v>
      </c>
      <c r="AA167" s="50" t="e">
        <v>#NUM!</v>
      </c>
      <c r="AB167" s="50" t="e">
        <v>#NUM!</v>
      </c>
      <c r="AC167" s="50" t="e">
        <v>#NUM!</v>
      </c>
      <c r="AD167" s="50" t="e">
        <v>#NUM!</v>
      </c>
      <c r="AE167" s="50" t="e">
        <v>#NUM!</v>
      </c>
      <c r="AF167" s="50" t="e">
        <v>#NUM!</v>
      </c>
      <c r="AG167" s="50" t="e">
        <v>#NUM!</v>
      </c>
      <c r="AH167" s="50" t="e">
        <v>#NUM!</v>
      </c>
      <c r="AI167" s="50" t="e">
        <v>#NUM!</v>
      </c>
      <c r="AJ167" s="50" t="e">
        <v>#NUM!</v>
      </c>
      <c r="AK167" s="50" t="e">
        <v>#NUM!</v>
      </c>
      <c r="AL167" s="50" t="e">
        <v>#NUM!</v>
      </c>
      <c r="AM167" s="50" t="e">
        <v>#NUM!</v>
      </c>
      <c r="AN167" s="50" t="e">
        <v>#NUM!</v>
      </c>
      <c r="AO167" s="50" t="e">
        <v>#NUM!</v>
      </c>
      <c r="AP167" s="50" t="e">
        <v>#NUM!</v>
      </c>
      <c r="AQ167" s="50" t="e">
        <v>#NUM!</v>
      </c>
      <c r="AR167" s="50" t="e">
        <v>#NUM!</v>
      </c>
      <c r="AS167" s="50" t="e">
        <v>#NUM!</v>
      </c>
      <c r="AT167" s="50" t="e">
        <v>#NUM!</v>
      </c>
      <c r="AU167" s="50" t="e">
        <v>#NUM!</v>
      </c>
      <c r="AV167" s="50" t="e">
        <v>#NUM!</v>
      </c>
      <c r="AW167" s="50" t="e">
        <v>#NUM!</v>
      </c>
      <c r="AX167" s="50" t="e">
        <v>#NUM!</v>
      </c>
      <c r="AY167" s="50" t="e">
        <v>#NUM!</v>
      </c>
      <c r="AZ167" s="50" t="e">
        <v>#NUM!</v>
      </c>
      <c r="BA167" s="50" t="e">
        <v>#NUM!</v>
      </c>
      <c r="BB167" s="50" t="e">
        <v>#NUM!</v>
      </c>
      <c r="BC167" s="50" t="e">
        <v>#NUM!</v>
      </c>
      <c r="BD167" s="50" t="e">
        <v>#NUM!</v>
      </c>
      <c r="BE167" s="50" t="e">
        <v>#NUM!</v>
      </c>
      <c r="BF167" s="50" t="e">
        <v>#NUM!</v>
      </c>
      <c r="BG167" s="50" t="e">
        <v>#NUM!</v>
      </c>
      <c r="BH167" s="50" t="e">
        <v>#NUM!</v>
      </c>
      <c r="BI167" s="50" t="e">
        <v>#NUM!</v>
      </c>
      <c r="BJ167" s="50" t="e">
        <v>#NUM!</v>
      </c>
      <c r="BK167" s="50" t="e">
        <v>#NUM!</v>
      </c>
      <c r="BL167" s="50" t="e">
        <v>#NUM!</v>
      </c>
      <c r="BM167" s="50" t="e">
        <v>#NUM!</v>
      </c>
      <c r="BN167" s="50" t="e">
        <v>#NUM!</v>
      </c>
      <c r="BO167" s="50" t="e">
        <v>#NUM!</v>
      </c>
      <c r="BP167" s="50" t="e">
        <v>#NUM!</v>
      </c>
      <c r="BQ167" s="50" t="e">
        <v>#NUM!</v>
      </c>
      <c r="BR167" s="50" t="e">
        <v>#NUM!</v>
      </c>
      <c r="BS167" s="50" t="e">
        <v>#NUM!</v>
      </c>
      <c r="BT167" s="50" t="e">
        <v>#NUM!</v>
      </c>
      <c r="BU167" s="50" t="e">
        <v>#NUM!</v>
      </c>
      <c r="BV167" s="50" t="e">
        <v>#NUM!</v>
      </c>
      <c r="BW167" s="50" t="e">
        <v>#NUM!</v>
      </c>
      <c r="BX167" s="50" t="e">
        <v>#NUM!</v>
      </c>
      <c r="BY167" s="50" t="e">
        <v>#NUM!</v>
      </c>
      <c r="BZ167" s="50" t="e">
        <v>#NUM!</v>
      </c>
      <c r="CA167" s="50" t="e">
        <v>#NUM!</v>
      </c>
      <c r="CB167" s="50" t="e">
        <v>#NUM!</v>
      </c>
      <c r="CC167" s="50" t="e">
        <v>#NUM!</v>
      </c>
      <c r="CD167" s="50" t="e">
        <v>#NUM!</v>
      </c>
      <c r="CE167" s="50" t="e">
        <v>#NUM!</v>
      </c>
      <c r="CF167" s="50" t="e">
        <v>#NUM!</v>
      </c>
      <c r="CG167" s="50" t="e">
        <v>#NUM!</v>
      </c>
      <c r="CH167" s="50" t="e">
        <v>#NUM!</v>
      </c>
      <c r="CI167" s="50" t="e">
        <v>#NUM!</v>
      </c>
      <c r="CJ167" s="50" t="e">
        <v>#NUM!</v>
      </c>
      <c r="CK167" s="50" t="e">
        <v>#NUM!</v>
      </c>
      <c r="CL167" s="50" t="e">
        <v>#NUM!</v>
      </c>
      <c r="CM167" s="50" t="e">
        <v>#NUM!</v>
      </c>
      <c r="CN167" s="50" t="e">
        <v>#NUM!</v>
      </c>
      <c r="CO167" s="50" t="e">
        <v>#NUM!</v>
      </c>
      <c r="CP167" s="50" t="e">
        <v>#NUM!</v>
      </c>
      <c r="CQ167" s="50" t="e">
        <v>#NUM!</v>
      </c>
      <c r="CR167" s="50" t="e">
        <v>#NUM!</v>
      </c>
      <c r="CS167" s="50" t="e">
        <v>#NUM!</v>
      </c>
      <c r="CT167" s="50" t="e">
        <v>#NUM!</v>
      </c>
      <c r="CU167" s="50" t="e">
        <v>#NUM!</v>
      </c>
      <c r="CV167" s="50" t="e">
        <v>#NUM!</v>
      </c>
      <c r="CW167" s="50" t="e">
        <v>#NUM!</v>
      </c>
      <c r="CX167" s="50" t="e">
        <v>#NUM!</v>
      </c>
      <c r="CY167" s="50" t="e">
        <v>#NUM!</v>
      </c>
      <c r="CZ167" s="50" t="e">
        <v>#NUM!</v>
      </c>
      <c r="DA167" s="50" t="e">
        <v>#NUM!</v>
      </c>
      <c r="DB167" s="50" t="e">
        <v>#NUM!</v>
      </c>
      <c r="DC167" s="50" t="e">
        <v>#NUM!</v>
      </c>
      <c r="DD167" s="50" t="e">
        <v>#NUM!</v>
      </c>
      <c r="DE167" s="50" t="e">
        <v>#NUM!</v>
      </c>
      <c r="DF167" s="50" t="e">
        <v>#NUM!</v>
      </c>
      <c r="DG167" s="50" t="e">
        <v>#NUM!</v>
      </c>
      <c r="DH167" s="50" t="e">
        <v>#NUM!</v>
      </c>
      <c r="DI167" s="50" t="e">
        <v>#NUM!</v>
      </c>
      <c r="DJ167" s="50" t="e">
        <v>#NUM!</v>
      </c>
      <c r="DK167" s="50" t="e">
        <v>#NUM!</v>
      </c>
      <c r="DL167" s="50" t="e">
        <v>#NUM!</v>
      </c>
      <c r="DM167" s="50" t="e">
        <v>#NUM!</v>
      </c>
      <c r="DN167" s="50" t="e">
        <v>#NUM!</v>
      </c>
      <c r="DO167" s="50" t="e">
        <v>#NUM!</v>
      </c>
      <c r="DP167" s="50" t="e">
        <v>#NUM!</v>
      </c>
      <c r="DQ167" s="50" t="e">
        <v>#NUM!</v>
      </c>
      <c r="DR167" s="50" t="e">
        <v>#NUM!</v>
      </c>
      <c r="DS167" s="50" t="e">
        <v>#NUM!</v>
      </c>
    </row>
    <row r="168" spans="1:123" x14ac:dyDescent="0.35">
      <c r="A168" s="31"/>
    </row>
    <row r="169" spans="1:123" x14ac:dyDescent="0.35">
      <c r="A169" s="31"/>
    </row>
    <row r="170" spans="1:123" x14ac:dyDescent="0.35">
      <c r="A170" s="45" t="s">
        <v>293</v>
      </c>
      <c r="B170" s="31"/>
      <c r="C170" s="31"/>
      <c r="D170" s="31"/>
      <c r="E170" s="31"/>
      <c r="F170" s="31"/>
      <c r="G170" s="31"/>
      <c r="H170" s="31"/>
      <c r="I170" s="46"/>
      <c r="J170" s="46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</row>
    <row r="171" spans="1:123" x14ac:dyDescent="0.35">
      <c r="A171" s="31"/>
      <c r="B171" s="31"/>
      <c r="C171" s="31"/>
      <c r="D171" s="31"/>
      <c r="E171" s="31"/>
      <c r="F171" s="31"/>
      <c r="G171" s="31"/>
      <c r="H171" s="31"/>
      <c r="I171" s="46"/>
      <c r="J171" s="46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</row>
    <row r="172" spans="1:123" x14ac:dyDescent="0.35">
      <c r="A172" s="31" t="s">
        <v>246</v>
      </c>
      <c r="B172" s="47">
        <v>0</v>
      </c>
      <c r="C172" s="47">
        <v>0</v>
      </c>
      <c r="D172" s="47">
        <v>0</v>
      </c>
      <c r="E172" s="47" t="e">
        <v>#NUM!</v>
      </c>
      <c r="F172" s="47" t="e">
        <v>#NUM!</v>
      </c>
      <c r="G172" s="47" t="e">
        <v>#NUM!</v>
      </c>
      <c r="H172" s="47" t="e">
        <v>#NUM!</v>
      </c>
      <c r="I172" s="47" t="e">
        <v>#NUM!</v>
      </c>
      <c r="J172" s="47" t="e">
        <v>#NUM!</v>
      </c>
      <c r="K172" s="47" t="e">
        <v>#NUM!</v>
      </c>
      <c r="L172" s="47" t="e">
        <v>#NUM!</v>
      </c>
      <c r="M172" s="47" t="e">
        <v>#NUM!</v>
      </c>
      <c r="N172" s="47" t="e">
        <v>#NUM!</v>
      </c>
      <c r="O172" s="47" t="e">
        <v>#NUM!</v>
      </c>
      <c r="P172" s="47" t="e">
        <v>#NUM!</v>
      </c>
      <c r="Q172" s="47" t="e">
        <v>#NUM!</v>
      </c>
      <c r="R172" s="47" t="e">
        <v>#NUM!</v>
      </c>
      <c r="S172" s="47" t="e">
        <v>#NUM!</v>
      </c>
      <c r="T172" s="47" t="e">
        <v>#NUM!</v>
      </c>
      <c r="U172" s="47" t="e">
        <v>#NUM!</v>
      </c>
      <c r="V172" s="47" t="e">
        <v>#NUM!</v>
      </c>
      <c r="W172" s="47" t="e">
        <v>#NUM!</v>
      </c>
      <c r="X172" s="47" t="e">
        <v>#NUM!</v>
      </c>
      <c r="Y172" s="47" t="e">
        <v>#NUM!</v>
      </c>
      <c r="Z172" s="47" t="e">
        <v>#NUM!</v>
      </c>
      <c r="AA172" s="47" t="e">
        <v>#NUM!</v>
      </c>
      <c r="AB172" s="47" t="e">
        <v>#NUM!</v>
      </c>
      <c r="AC172" s="47" t="e">
        <v>#NUM!</v>
      </c>
      <c r="AD172" s="47" t="e">
        <v>#NUM!</v>
      </c>
      <c r="AE172" s="47" t="e">
        <v>#NUM!</v>
      </c>
      <c r="AF172" s="47" t="e">
        <v>#NUM!</v>
      </c>
      <c r="AG172" s="47" t="e">
        <v>#NUM!</v>
      </c>
      <c r="AH172" s="47" t="e">
        <v>#NUM!</v>
      </c>
      <c r="AI172" s="47" t="e">
        <v>#NUM!</v>
      </c>
      <c r="AJ172" s="47" t="e">
        <v>#NUM!</v>
      </c>
      <c r="AK172" s="47" t="e">
        <v>#NUM!</v>
      </c>
      <c r="AL172" s="47" t="e">
        <v>#NUM!</v>
      </c>
      <c r="AM172" s="47" t="e">
        <v>#NUM!</v>
      </c>
      <c r="AN172" s="47" t="e">
        <v>#NUM!</v>
      </c>
      <c r="AO172" s="47" t="e">
        <v>#NUM!</v>
      </c>
      <c r="AP172" s="47" t="e">
        <v>#NUM!</v>
      </c>
      <c r="AQ172" s="47" t="e">
        <v>#NUM!</v>
      </c>
      <c r="AR172" s="47" t="e">
        <v>#NUM!</v>
      </c>
      <c r="AS172" s="47" t="e">
        <v>#NUM!</v>
      </c>
      <c r="AT172" s="47" t="e">
        <v>#NUM!</v>
      </c>
      <c r="AU172" s="47" t="e">
        <v>#NUM!</v>
      </c>
      <c r="AV172" s="47" t="e">
        <v>#NUM!</v>
      </c>
      <c r="AW172" s="47" t="e">
        <v>#NUM!</v>
      </c>
      <c r="AX172" s="47" t="e">
        <v>#NUM!</v>
      </c>
      <c r="AY172" s="47" t="e">
        <v>#NUM!</v>
      </c>
      <c r="AZ172" s="47" t="e">
        <v>#NUM!</v>
      </c>
      <c r="BA172" s="47" t="e">
        <v>#NUM!</v>
      </c>
      <c r="BB172" s="47" t="e">
        <v>#NUM!</v>
      </c>
      <c r="BC172" s="47" t="e">
        <v>#NUM!</v>
      </c>
      <c r="BD172" s="47" t="e">
        <v>#NUM!</v>
      </c>
      <c r="BE172" s="47" t="e">
        <v>#NUM!</v>
      </c>
      <c r="BF172" s="47" t="e">
        <v>#NUM!</v>
      </c>
      <c r="BG172" s="47" t="e">
        <v>#NUM!</v>
      </c>
      <c r="BH172" s="47" t="e">
        <v>#NUM!</v>
      </c>
      <c r="BI172" s="47" t="e">
        <v>#NUM!</v>
      </c>
      <c r="BJ172" s="47" t="e">
        <v>#NUM!</v>
      </c>
      <c r="BK172" s="47" t="e">
        <v>#NUM!</v>
      </c>
      <c r="BL172" s="47" t="e">
        <v>#NUM!</v>
      </c>
      <c r="BM172" s="47" t="e">
        <v>#NUM!</v>
      </c>
      <c r="BN172" s="47" t="e">
        <v>#NUM!</v>
      </c>
      <c r="BO172" s="47" t="e">
        <v>#NUM!</v>
      </c>
      <c r="BP172" s="47" t="e">
        <v>#NUM!</v>
      </c>
      <c r="BQ172" s="47" t="e">
        <v>#NUM!</v>
      </c>
      <c r="BR172" s="47" t="e">
        <v>#NUM!</v>
      </c>
      <c r="BS172" s="47" t="e">
        <v>#NUM!</v>
      </c>
      <c r="BT172" s="47" t="e">
        <v>#NUM!</v>
      </c>
      <c r="BU172" s="47" t="e">
        <v>#NUM!</v>
      </c>
      <c r="BV172" s="47" t="e">
        <v>#NUM!</v>
      </c>
      <c r="BW172" s="47" t="e">
        <v>#NUM!</v>
      </c>
      <c r="BX172" s="47" t="e">
        <v>#NUM!</v>
      </c>
      <c r="BY172" s="47" t="e">
        <v>#NUM!</v>
      </c>
      <c r="BZ172" s="47" t="e">
        <v>#NUM!</v>
      </c>
      <c r="CA172" s="47" t="e">
        <v>#NUM!</v>
      </c>
      <c r="CB172" s="47" t="e">
        <v>#NUM!</v>
      </c>
      <c r="CC172" s="47" t="e">
        <v>#NUM!</v>
      </c>
      <c r="CD172" s="47" t="e">
        <v>#NUM!</v>
      </c>
      <c r="CE172" s="47" t="e">
        <v>#NUM!</v>
      </c>
      <c r="CF172" s="47" t="e">
        <v>#NUM!</v>
      </c>
      <c r="CG172" s="47" t="e">
        <v>#NUM!</v>
      </c>
      <c r="CH172" s="47" t="e">
        <v>#NUM!</v>
      </c>
      <c r="CI172" s="47" t="e">
        <v>#NUM!</v>
      </c>
      <c r="CJ172" s="47" t="e">
        <v>#NUM!</v>
      </c>
      <c r="CK172" s="47" t="e">
        <v>#NUM!</v>
      </c>
      <c r="CL172" s="47" t="e">
        <v>#NUM!</v>
      </c>
      <c r="CM172" s="47" t="e">
        <v>#NUM!</v>
      </c>
      <c r="CN172" s="47" t="e">
        <v>#NUM!</v>
      </c>
      <c r="CO172" s="47" t="e">
        <v>#NUM!</v>
      </c>
      <c r="CP172" s="47" t="e">
        <v>#NUM!</v>
      </c>
      <c r="CQ172" s="47" t="e">
        <v>#NUM!</v>
      </c>
      <c r="CR172" s="47" t="e">
        <v>#NUM!</v>
      </c>
      <c r="CS172" s="47" t="e">
        <v>#NUM!</v>
      </c>
      <c r="CT172" s="47" t="e">
        <v>#NUM!</v>
      </c>
      <c r="CU172" s="47" t="e">
        <v>#NUM!</v>
      </c>
      <c r="CV172" s="47" t="e">
        <v>#NUM!</v>
      </c>
      <c r="CW172" s="47" t="e">
        <v>#NUM!</v>
      </c>
      <c r="CX172" s="47" t="e">
        <v>#NUM!</v>
      </c>
      <c r="CY172" s="47" t="e">
        <v>#NUM!</v>
      </c>
      <c r="CZ172" s="47" t="e">
        <v>#NUM!</v>
      </c>
      <c r="DA172" s="47" t="e">
        <v>#NUM!</v>
      </c>
      <c r="DB172" s="47" t="e">
        <v>#NUM!</v>
      </c>
      <c r="DC172" s="47" t="e">
        <v>#NUM!</v>
      </c>
      <c r="DD172" s="47" t="e">
        <v>#NUM!</v>
      </c>
      <c r="DE172" s="47" t="e">
        <v>#NUM!</v>
      </c>
      <c r="DF172" s="47" t="e">
        <v>#NUM!</v>
      </c>
      <c r="DG172" s="47" t="e">
        <v>#NUM!</v>
      </c>
      <c r="DH172" s="47" t="e">
        <v>#NUM!</v>
      </c>
      <c r="DI172" s="47" t="e">
        <v>#NUM!</v>
      </c>
      <c r="DJ172" s="47" t="e">
        <v>#NUM!</v>
      </c>
      <c r="DK172" s="47" t="e">
        <v>#NUM!</v>
      </c>
      <c r="DL172" s="47" t="e">
        <v>#NUM!</v>
      </c>
      <c r="DM172" s="47" t="e">
        <v>#NUM!</v>
      </c>
      <c r="DN172" s="47" t="e">
        <v>#NUM!</v>
      </c>
      <c r="DO172" s="47" t="e">
        <v>#NUM!</v>
      </c>
      <c r="DP172" s="47" t="e">
        <v>#NUM!</v>
      </c>
      <c r="DQ172" s="47" t="e">
        <v>#NUM!</v>
      </c>
      <c r="DR172" s="47" t="e">
        <v>#NUM!</v>
      </c>
      <c r="DS172" s="47" t="e">
        <v>#NUM!</v>
      </c>
    </row>
    <row r="173" spans="1:123" x14ac:dyDescent="0.35">
      <c r="A173" s="31" t="s">
        <v>247</v>
      </c>
      <c r="B173" s="47">
        <v>0</v>
      </c>
      <c r="C173" s="47">
        <v>0</v>
      </c>
      <c r="D173" s="47">
        <v>0</v>
      </c>
      <c r="E173" s="47">
        <v>0</v>
      </c>
      <c r="F173" s="47">
        <v>0</v>
      </c>
      <c r="G173" s="47">
        <v>0</v>
      </c>
      <c r="H173" s="47">
        <v>0</v>
      </c>
      <c r="I173" s="47">
        <v>0</v>
      </c>
      <c r="J173" s="47">
        <v>0</v>
      </c>
      <c r="K173" s="47">
        <v>0</v>
      </c>
      <c r="L173" s="47">
        <v>0</v>
      </c>
      <c r="M173" s="47">
        <v>0</v>
      </c>
      <c r="N173" s="47">
        <v>0</v>
      </c>
      <c r="O173" s="47">
        <v>0</v>
      </c>
      <c r="P173" s="47">
        <v>0</v>
      </c>
      <c r="Q173" s="47">
        <v>0</v>
      </c>
      <c r="R173" s="47">
        <v>0</v>
      </c>
      <c r="S173" s="47">
        <v>0</v>
      </c>
      <c r="T173" s="47">
        <v>0</v>
      </c>
      <c r="U173" s="47">
        <v>0</v>
      </c>
      <c r="V173" s="47">
        <v>0</v>
      </c>
      <c r="W173" s="47">
        <v>0</v>
      </c>
      <c r="X173" s="47">
        <v>0</v>
      </c>
      <c r="Y173" s="47">
        <v>0</v>
      </c>
      <c r="Z173" s="47">
        <v>0</v>
      </c>
      <c r="AA173" s="47">
        <v>0</v>
      </c>
      <c r="AB173" s="47">
        <v>0</v>
      </c>
      <c r="AC173" s="47">
        <v>0</v>
      </c>
      <c r="AD173" s="47">
        <v>0</v>
      </c>
      <c r="AE173" s="47">
        <v>0</v>
      </c>
      <c r="AF173" s="47">
        <v>0</v>
      </c>
      <c r="AG173" s="47">
        <v>0</v>
      </c>
      <c r="AH173" s="47">
        <v>0</v>
      </c>
      <c r="AI173" s="47">
        <v>0</v>
      </c>
      <c r="AJ173" s="47">
        <v>0</v>
      </c>
      <c r="AK173" s="47">
        <v>0</v>
      </c>
      <c r="AL173" s="47">
        <v>0</v>
      </c>
      <c r="AM173" s="47">
        <v>0</v>
      </c>
      <c r="AN173" s="47">
        <v>0</v>
      </c>
      <c r="AO173" s="47">
        <v>0</v>
      </c>
      <c r="AP173" s="47">
        <v>0</v>
      </c>
      <c r="AQ173" s="47">
        <v>0</v>
      </c>
      <c r="AR173" s="47">
        <v>0</v>
      </c>
      <c r="AS173" s="47">
        <v>0</v>
      </c>
      <c r="AT173" s="47">
        <v>0</v>
      </c>
      <c r="AU173" s="47">
        <v>0</v>
      </c>
      <c r="AV173" s="47">
        <v>0</v>
      </c>
      <c r="AW173" s="47">
        <v>0</v>
      </c>
      <c r="AX173" s="47">
        <v>0</v>
      </c>
      <c r="AY173" s="47">
        <v>0</v>
      </c>
      <c r="AZ173" s="47">
        <v>0</v>
      </c>
      <c r="BA173" s="47">
        <v>0</v>
      </c>
      <c r="BB173" s="47">
        <v>0</v>
      </c>
      <c r="BC173" s="47">
        <v>0</v>
      </c>
      <c r="BD173" s="47">
        <v>0</v>
      </c>
      <c r="BE173" s="47">
        <v>0</v>
      </c>
      <c r="BF173" s="47">
        <v>0</v>
      </c>
      <c r="BG173" s="47">
        <v>0</v>
      </c>
      <c r="BH173" s="47">
        <v>0</v>
      </c>
      <c r="BI173" s="47">
        <v>0</v>
      </c>
      <c r="BJ173" s="47">
        <v>0</v>
      </c>
      <c r="BK173" s="47">
        <v>0</v>
      </c>
      <c r="BL173" s="47">
        <v>0</v>
      </c>
      <c r="BM173" s="47">
        <v>0</v>
      </c>
      <c r="BN173" s="47">
        <v>0</v>
      </c>
      <c r="BO173" s="47">
        <v>0</v>
      </c>
      <c r="BP173" s="47">
        <v>0</v>
      </c>
      <c r="BQ173" s="47">
        <v>0</v>
      </c>
      <c r="BR173" s="47">
        <v>0</v>
      </c>
      <c r="BS173" s="47">
        <v>0</v>
      </c>
      <c r="BT173" s="47">
        <v>0</v>
      </c>
      <c r="BU173" s="47">
        <v>0</v>
      </c>
      <c r="BV173" s="47">
        <v>0</v>
      </c>
      <c r="BW173" s="47">
        <v>0</v>
      </c>
      <c r="BX173" s="47">
        <v>0</v>
      </c>
      <c r="BY173" s="47">
        <v>0</v>
      </c>
      <c r="BZ173" s="47">
        <v>0</v>
      </c>
      <c r="CA173" s="47">
        <v>0</v>
      </c>
      <c r="CB173" s="47">
        <v>0</v>
      </c>
      <c r="CC173" s="47">
        <v>0</v>
      </c>
      <c r="CD173" s="47">
        <v>0</v>
      </c>
      <c r="CE173" s="47">
        <v>0</v>
      </c>
      <c r="CF173" s="47">
        <v>0</v>
      </c>
      <c r="CG173" s="47">
        <v>0</v>
      </c>
      <c r="CH173" s="47">
        <v>0</v>
      </c>
      <c r="CI173" s="47">
        <v>0</v>
      </c>
      <c r="CJ173" s="47">
        <v>0</v>
      </c>
      <c r="CK173" s="47">
        <v>0</v>
      </c>
      <c r="CL173" s="47">
        <v>0</v>
      </c>
      <c r="CM173" s="47">
        <v>0</v>
      </c>
      <c r="CN173" s="47">
        <v>0</v>
      </c>
      <c r="CO173" s="47">
        <v>0</v>
      </c>
      <c r="CP173" s="47">
        <v>0</v>
      </c>
      <c r="CQ173" s="47">
        <v>0</v>
      </c>
      <c r="CR173" s="47">
        <v>0</v>
      </c>
      <c r="CS173" s="47">
        <v>0</v>
      </c>
      <c r="CT173" s="47">
        <v>0</v>
      </c>
      <c r="CU173" s="47">
        <v>0</v>
      </c>
      <c r="CV173" s="47">
        <v>0</v>
      </c>
      <c r="CW173" s="47">
        <v>0</v>
      </c>
      <c r="CX173" s="47">
        <v>0</v>
      </c>
      <c r="CY173" s="47">
        <v>0</v>
      </c>
      <c r="CZ173" s="47">
        <v>0</v>
      </c>
      <c r="DA173" s="47">
        <v>0</v>
      </c>
      <c r="DB173" s="47">
        <v>0</v>
      </c>
      <c r="DC173" s="47">
        <v>0</v>
      </c>
      <c r="DD173" s="47">
        <v>0</v>
      </c>
      <c r="DE173" s="47">
        <v>0</v>
      </c>
      <c r="DF173" s="47">
        <v>0</v>
      </c>
      <c r="DG173" s="47">
        <v>0</v>
      </c>
      <c r="DH173" s="47">
        <v>0</v>
      </c>
      <c r="DI173" s="47">
        <v>0</v>
      </c>
      <c r="DJ173" s="47">
        <v>0</v>
      </c>
      <c r="DK173" s="47">
        <v>0</v>
      </c>
      <c r="DL173" s="47">
        <v>0</v>
      </c>
      <c r="DM173" s="47">
        <v>0</v>
      </c>
      <c r="DN173" s="47">
        <v>0</v>
      </c>
      <c r="DO173" s="47">
        <v>0</v>
      </c>
      <c r="DP173" s="47">
        <v>0</v>
      </c>
      <c r="DQ173" s="47">
        <v>0</v>
      </c>
      <c r="DR173" s="47">
        <v>0</v>
      </c>
      <c r="DS173" s="47">
        <v>0</v>
      </c>
    </row>
    <row r="174" spans="1:123" x14ac:dyDescent="0.35">
      <c r="A174" s="31" t="s">
        <v>248</v>
      </c>
      <c r="B174" s="47">
        <v>0</v>
      </c>
      <c r="C174" s="47">
        <v>0</v>
      </c>
      <c r="D174" s="47" t="e">
        <v>#NUM!</v>
      </c>
      <c r="E174" s="47" t="e">
        <v>#NUM!</v>
      </c>
      <c r="F174" s="47" t="e">
        <v>#NUM!</v>
      </c>
      <c r="G174" s="47" t="e">
        <v>#NUM!</v>
      </c>
      <c r="H174" s="47" t="e">
        <v>#NUM!</v>
      </c>
      <c r="I174" s="47" t="e">
        <v>#NUM!</v>
      </c>
      <c r="J174" s="47" t="e">
        <v>#NUM!</v>
      </c>
      <c r="K174" s="47" t="e">
        <v>#NUM!</v>
      </c>
      <c r="L174" s="47" t="e">
        <v>#NUM!</v>
      </c>
      <c r="M174" s="47" t="e">
        <v>#NUM!</v>
      </c>
      <c r="N174" s="47" t="e">
        <v>#NUM!</v>
      </c>
      <c r="O174" s="47" t="e">
        <v>#NUM!</v>
      </c>
      <c r="P174" s="47" t="e">
        <v>#NUM!</v>
      </c>
      <c r="Q174" s="47" t="e">
        <v>#NUM!</v>
      </c>
      <c r="R174" s="47" t="e">
        <v>#NUM!</v>
      </c>
      <c r="S174" s="47" t="e">
        <v>#NUM!</v>
      </c>
      <c r="T174" s="47" t="e">
        <v>#NUM!</v>
      </c>
      <c r="U174" s="47" t="e">
        <v>#NUM!</v>
      </c>
      <c r="V174" s="47" t="e">
        <v>#NUM!</v>
      </c>
      <c r="W174" s="47" t="e">
        <v>#NUM!</v>
      </c>
      <c r="X174" s="47" t="e">
        <v>#NUM!</v>
      </c>
      <c r="Y174" s="47" t="e">
        <v>#NUM!</v>
      </c>
      <c r="Z174" s="47" t="e">
        <v>#NUM!</v>
      </c>
      <c r="AA174" s="47" t="e">
        <v>#NUM!</v>
      </c>
      <c r="AB174" s="47" t="e">
        <v>#NUM!</v>
      </c>
      <c r="AC174" s="47" t="e">
        <v>#NUM!</v>
      </c>
      <c r="AD174" s="47" t="e">
        <v>#NUM!</v>
      </c>
      <c r="AE174" s="47" t="e">
        <v>#NUM!</v>
      </c>
      <c r="AF174" s="47" t="e">
        <v>#NUM!</v>
      </c>
      <c r="AG174" s="47" t="e">
        <v>#NUM!</v>
      </c>
      <c r="AH174" s="47" t="e">
        <v>#NUM!</v>
      </c>
      <c r="AI174" s="47" t="e">
        <v>#NUM!</v>
      </c>
      <c r="AJ174" s="47" t="e">
        <v>#NUM!</v>
      </c>
      <c r="AK174" s="47" t="e">
        <v>#NUM!</v>
      </c>
      <c r="AL174" s="47" t="e">
        <v>#NUM!</v>
      </c>
      <c r="AM174" s="47" t="e">
        <v>#NUM!</v>
      </c>
      <c r="AN174" s="47" t="e">
        <v>#NUM!</v>
      </c>
      <c r="AO174" s="47" t="e">
        <v>#NUM!</v>
      </c>
      <c r="AP174" s="47" t="e">
        <v>#NUM!</v>
      </c>
      <c r="AQ174" s="47" t="e">
        <v>#NUM!</v>
      </c>
      <c r="AR174" s="47" t="e">
        <v>#NUM!</v>
      </c>
      <c r="AS174" s="47" t="e">
        <v>#NUM!</v>
      </c>
      <c r="AT174" s="47" t="e">
        <v>#NUM!</v>
      </c>
      <c r="AU174" s="47" t="e">
        <v>#NUM!</v>
      </c>
      <c r="AV174" s="47" t="e">
        <v>#NUM!</v>
      </c>
      <c r="AW174" s="47" t="e">
        <v>#NUM!</v>
      </c>
      <c r="AX174" s="47" t="e">
        <v>#NUM!</v>
      </c>
      <c r="AY174" s="47" t="e">
        <v>#NUM!</v>
      </c>
      <c r="AZ174" s="47" t="e">
        <v>#NUM!</v>
      </c>
      <c r="BA174" s="47" t="e">
        <v>#NUM!</v>
      </c>
      <c r="BB174" s="47" t="e">
        <v>#NUM!</v>
      </c>
      <c r="BC174" s="47" t="e">
        <v>#NUM!</v>
      </c>
      <c r="BD174" s="47" t="e">
        <v>#NUM!</v>
      </c>
      <c r="BE174" s="47" t="e">
        <v>#NUM!</v>
      </c>
      <c r="BF174" s="47" t="e">
        <v>#NUM!</v>
      </c>
      <c r="BG174" s="47" t="e">
        <v>#NUM!</v>
      </c>
      <c r="BH174" s="47" t="e">
        <v>#NUM!</v>
      </c>
      <c r="BI174" s="47" t="e">
        <v>#NUM!</v>
      </c>
      <c r="BJ174" s="47" t="e">
        <v>#NUM!</v>
      </c>
      <c r="BK174" s="47" t="e">
        <v>#NUM!</v>
      </c>
      <c r="BL174" s="47" t="e">
        <v>#NUM!</v>
      </c>
      <c r="BM174" s="47" t="e">
        <v>#NUM!</v>
      </c>
      <c r="BN174" s="47" t="e">
        <v>#NUM!</v>
      </c>
      <c r="BO174" s="47" t="e">
        <v>#NUM!</v>
      </c>
      <c r="BP174" s="47" t="e">
        <v>#NUM!</v>
      </c>
      <c r="BQ174" s="47" t="e">
        <v>#NUM!</v>
      </c>
      <c r="BR174" s="47" t="e">
        <v>#NUM!</v>
      </c>
      <c r="BS174" s="47" t="e">
        <v>#NUM!</v>
      </c>
      <c r="BT174" s="47" t="e">
        <v>#NUM!</v>
      </c>
      <c r="BU174" s="47" t="e">
        <v>#NUM!</v>
      </c>
      <c r="BV174" s="47" t="e">
        <v>#NUM!</v>
      </c>
      <c r="BW174" s="47" t="e">
        <v>#NUM!</v>
      </c>
      <c r="BX174" s="47" t="e">
        <v>#NUM!</v>
      </c>
      <c r="BY174" s="47" t="e">
        <v>#NUM!</v>
      </c>
      <c r="BZ174" s="47" t="e">
        <v>#NUM!</v>
      </c>
      <c r="CA174" s="47" t="e">
        <v>#NUM!</v>
      </c>
      <c r="CB174" s="47" t="e">
        <v>#NUM!</v>
      </c>
      <c r="CC174" s="47" t="e">
        <v>#NUM!</v>
      </c>
      <c r="CD174" s="47" t="e">
        <v>#NUM!</v>
      </c>
      <c r="CE174" s="47" t="e">
        <v>#NUM!</v>
      </c>
      <c r="CF174" s="47" t="e">
        <v>#NUM!</v>
      </c>
      <c r="CG174" s="47" t="e">
        <v>#NUM!</v>
      </c>
      <c r="CH174" s="47" t="e">
        <v>#NUM!</v>
      </c>
      <c r="CI174" s="47" t="e">
        <v>#NUM!</v>
      </c>
      <c r="CJ174" s="47" t="e">
        <v>#NUM!</v>
      </c>
      <c r="CK174" s="47" t="e">
        <v>#NUM!</v>
      </c>
      <c r="CL174" s="47" t="e">
        <v>#NUM!</v>
      </c>
      <c r="CM174" s="47" t="e">
        <v>#NUM!</v>
      </c>
      <c r="CN174" s="47" t="e">
        <v>#NUM!</v>
      </c>
      <c r="CO174" s="47" t="e">
        <v>#NUM!</v>
      </c>
      <c r="CP174" s="47" t="e">
        <v>#NUM!</v>
      </c>
      <c r="CQ174" s="47" t="e">
        <v>#NUM!</v>
      </c>
      <c r="CR174" s="47" t="e">
        <v>#NUM!</v>
      </c>
      <c r="CS174" s="47" t="e">
        <v>#NUM!</v>
      </c>
      <c r="CT174" s="47" t="e">
        <v>#NUM!</v>
      </c>
      <c r="CU174" s="47" t="e">
        <v>#NUM!</v>
      </c>
      <c r="CV174" s="47" t="e">
        <v>#NUM!</v>
      </c>
      <c r="CW174" s="47" t="e">
        <v>#NUM!</v>
      </c>
      <c r="CX174" s="47" t="e">
        <v>#NUM!</v>
      </c>
      <c r="CY174" s="47" t="e">
        <v>#NUM!</v>
      </c>
      <c r="CZ174" s="47" t="e">
        <v>#NUM!</v>
      </c>
      <c r="DA174" s="47" t="e">
        <v>#NUM!</v>
      </c>
      <c r="DB174" s="47" t="e">
        <v>#NUM!</v>
      </c>
      <c r="DC174" s="47" t="e">
        <v>#NUM!</v>
      </c>
      <c r="DD174" s="47" t="e">
        <v>#NUM!</v>
      </c>
      <c r="DE174" s="47" t="e">
        <v>#NUM!</v>
      </c>
      <c r="DF174" s="47" t="e">
        <v>#NUM!</v>
      </c>
      <c r="DG174" s="47" t="e">
        <v>#NUM!</v>
      </c>
      <c r="DH174" s="47" t="e">
        <v>#NUM!</v>
      </c>
      <c r="DI174" s="47" t="e">
        <v>#NUM!</v>
      </c>
      <c r="DJ174" s="47" t="e">
        <v>#NUM!</v>
      </c>
      <c r="DK174" s="47" t="e">
        <v>#NUM!</v>
      </c>
      <c r="DL174" s="47" t="e">
        <v>#NUM!</v>
      </c>
      <c r="DM174" s="47" t="e">
        <v>#NUM!</v>
      </c>
      <c r="DN174" s="47" t="e">
        <v>#NUM!</v>
      </c>
      <c r="DO174" s="47" t="e">
        <v>#NUM!</v>
      </c>
      <c r="DP174" s="47" t="e">
        <v>#NUM!</v>
      </c>
      <c r="DQ174" s="47" t="e">
        <v>#NUM!</v>
      </c>
      <c r="DR174" s="47" t="e">
        <v>#NUM!</v>
      </c>
      <c r="DS174" s="47" t="e">
        <v>#NUM!</v>
      </c>
    </row>
    <row r="175" spans="1:123" x14ac:dyDescent="0.35">
      <c r="A175" s="31" t="s">
        <v>249</v>
      </c>
      <c r="B175" s="47">
        <v>0</v>
      </c>
      <c r="C175" s="47">
        <v>0</v>
      </c>
      <c r="D175" s="47" t="e">
        <v>#NUM!</v>
      </c>
      <c r="E175" s="47" t="e">
        <v>#NUM!</v>
      </c>
      <c r="F175" s="47" t="e">
        <v>#NUM!</v>
      </c>
      <c r="G175" s="47" t="e">
        <v>#NUM!</v>
      </c>
      <c r="H175" s="47" t="e">
        <v>#NUM!</v>
      </c>
      <c r="I175" s="47" t="e">
        <v>#NUM!</v>
      </c>
      <c r="J175" s="47" t="e">
        <v>#NUM!</v>
      </c>
      <c r="K175" s="47" t="e">
        <v>#NUM!</v>
      </c>
      <c r="L175" s="47" t="e">
        <v>#NUM!</v>
      </c>
      <c r="M175" s="47" t="e">
        <v>#NUM!</v>
      </c>
      <c r="N175" s="47" t="e">
        <v>#NUM!</v>
      </c>
      <c r="O175" s="47" t="e">
        <v>#NUM!</v>
      </c>
      <c r="P175" s="47" t="e">
        <v>#NUM!</v>
      </c>
      <c r="Q175" s="47" t="e">
        <v>#NUM!</v>
      </c>
      <c r="R175" s="47" t="e">
        <v>#NUM!</v>
      </c>
      <c r="S175" s="47" t="e">
        <v>#NUM!</v>
      </c>
      <c r="T175" s="47" t="e">
        <v>#NUM!</v>
      </c>
      <c r="U175" s="47" t="e">
        <v>#NUM!</v>
      </c>
      <c r="V175" s="47" t="e">
        <v>#NUM!</v>
      </c>
      <c r="W175" s="47" t="e">
        <v>#NUM!</v>
      </c>
      <c r="X175" s="47" t="e">
        <v>#NUM!</v>
      </c>
      <c r="Y175" s="47" t="e">
        <v>#NUM!</v>
      </c>
      <c r="Z175" s="47" t="e">
        <v>#NUM!</v>
      </c>
      <c r="AA175" s="47" t="e">
        <v>#NUM!</v>
      </c>
      <c r="AB175" s="47" t="e">
        <v>#NUM!</v>
      </c>
      <c r="AC175" s="47" t="e">
        <v>#NUM!</v>
      </c>
      <c r="AD175" s="47" t="e">
        <v>#NUM!</v>
      </c>
      <c r="AE175" s="47" t="e">
        <v>#NUM!</v>
      </c>
      <c r="AF175" s="47" t="e">
        <v>#NUM!</v>
      </c>
      <c r="AG175" s="47" t="e">
        <v>#NUM!</v>
      </c>
      <c r="AH175" s="47" t="e">
        <v>#NUM!</v>
      </c>
      <c r="AI175" s="47" t="e">
        <v>#NUM!</v>
      </c>
      <c r="AJ175" s="47" t="e">
        <v>#NUM!</v>
      </c>
      <c r="AK175" s="47" t="e">
        <v>#NUM!</v>
      </c>
      <c r="AL175" s="47" t="e">
        <v>#NUM!</v>
      </c>
      <c r="AM175" s="47" t="e">
        <v>#NUM!</v>
      </c>
      <c r="AN175" s="47" t="e">
        <v>#NUM!</v>
      </c>
      <c r="AO175" s="47" t="e">
        <v>#NUM!</v>
      </c>
      <c r="AP175" s="47" t="e">
        <v>#NUM!</v>
      </c>
      <c r="AQ175" s="47" t="e">
        <v>#NUM!</v>
      </c>
      <c r="AR175" s="47" t="e">
        <v>#NUM!</v>
      </c>
      <c r="AS175" s="47" t="e">
        <v>#NUM!</v>
      </c>
      <c r="AT175" s="47" t="e">
        <v>#NUM!</v>
      </c>
      <c r="AU175" s="47" t="e">
        <v>#NUM!</v>
      </c>
      <c r="AV175" s="47" t="e">
        <v>#NUM!</v>
      </c>
      <c r="AW175" s="47" t="e">
        <v>#NUM!</v>
      </c>
      <c r="AX175" s="47" t="e">
        <v>#NUM!</v>
      </c>
      <c r="AY175" s="47" t="e">
        <v>#NUM!</v>
      </c>
      <c r="AZ175" s="47" t="e">
        <v>#NUM!</v>
      </c>
      <c r="BA175" s="47" t="e">
        <v>#NUM!</v>
      </c>
      <c r="BB175" s="47" t="e">
        <v>#NUM!</v>
      </c>
      <c r="BC175" s="47" t="e">
        <v>#NUM!</v>
      </c>
      <c r="BD175" s="47" t="e">
        <v>#NUM!</v>
      </c>
      <c r="BE175" s="47" t="e">
        <v>#NUM!</v>
      </c>
      <c r="BF175" s="47" t="e">
        <v>#NUM!</v>
      </c>
      <c r="BG175" s="47" t="e">
        <v>#NUM!</v>
      </c>
      <c r="BH175" s="47" t="e">
        <v>#NUM!</v>
      </c>
      <c r="BI175" s="47" t="e">
        <v>#NUM!</v>
      </c>
      <c r="BJ175" s="47" t="e">
        <v>#NUM!</v>
      </c>
      <c r="BK175" s="47" t="e">
        <v>#NUM!</v>
      </c>
      <c r="BL175" s="47" t="e">
        <v>#NUM!</v>
      </c>
      <c r="BM175" s="47" t="e">
        <v>#NUM!</v>
      </c>
      <c r="BN175" s="47" t="e">
        <v>#NUM!</v>
      </c>
      <c r="BO175" s="47" t="e">
        <v>#NUM!</v>
      </c>
      <c r="BP175" s="47" t="e">
        <v>#NUM!</v>
      </c>
      <c r="BQ175" s="47" t="e">
        <v>#NUM!</v>
      </c>
      <c r="BR175" s="47" t="e">
        <v>#NUM!</v>
      </c>
      <c r="BS175" s="47" t="e">
        <v>#NUM!</v>
      </c>
      <c r="BT175" s="47" t="e">
        <v>#NUM!</v>
      </c>
      <c r="BU175" s="47" t="e">
        <v>#NUM!</v>
      </c>
      <c r="BV175" s="47" t="e">
        <v>#NUM!</v>
      </c>
      <c r="BW175" s="47" t="e">
        <v>#NUM!</v>
      </c>
      <c r="BX175" s="47" t="e">
        <v>#NUM!</v>
      </c>
      <c r="BY175" s="47" t="e">
        <v>#NUM!</v>
      </c>
      <c r="BZ175" s="47" t="e">
        <v>#NUM!</v>
      </c>
      <c r="CA175" s="47" t="e">
        <v>#NUM!</v>
      </c>
      <c r="CB175" s="47" t="e">
        <v>#NUM!</v>
      </c>
      <c r="CC175" s="47" t="e">
        <v>#NUM!</v>
      </c>
      <c r="CD175" s="47" t="e">
        <v>#NUM!</v>
      </c>
      <c r="CE175" s="47" t="e">
        <v>#NUM!</v>
      </c>
      <c r="CF175" s="47" t="e">
        <v>#NUM!</v>
      </c>
      <c r="CG175" s="47" t="e">
        <v>#NUM!</v>
      </c>
      <c r="CH175" s="47" t="e">
        <v>#NUM!</v>
      </c>
      <c r="CI175" s="47" t="e">
        <v>#NUM!</v>
      </c>
      <c r="CJ175" s="47" t="e">
        <v>#NUM!</v>
      </c>
      <c r="CK175" s="47" t="e">
        <v>#NUM!</v>
      </c>
      <c r="CL175" s="47" t="e">
        <v>#NUM!</v>
      </c>
      <c r="CM175" s="47" t="e">
        <v>#NUM!</v>
      </c>
      <c r="CN175" s="47" t="e">
        <v>#NUM!</v>
      </c>
      <c r="CO175" s="47" t="e">
        <v>#NUM!</v>
      </c>
      <c r="CP175" s="47" t="e">
        <v>#NUM!</v>
      </c>
      <c r="CQ175" s="47" t="e">
        <v>#NUM!</v>
      </c>
      <c r="CR175" s="47" t="e">
        <v>#NUM!</v>
      </c>
      <c r="CS175" s="47" t="e">
        <v>#NUM!</v>
      </c>
      <c r="CT175" s="47" t="e">
        <v>#NUM!</v>
      </c>
      <c r="CU175" s="47" t="e">
        <v>#NUM!</v>
      </c>
      <c r="CV175" s="47" t="e">
        <v>#NUM!</v>
      </c>
      <c r="CW175" s="47" t="e">
        <v>#NUM!</v>
      </c>
      <c r="CX175" s="47" t="e">
        <v>#NUM!</v>
      </c>
      <c r="CY175" s="47" t="e">
        <v>#NUM!</v>
      </c>
      <c r="CZ175" s="47" t="e">
        <v>#NUM!</v>
      </c>
      <c r="DA175" s="47" t="e">
        <v>#NUM!</v>
      </c>
      <c r="DB175" s="47" t="e">
        <v>#NUM!</v>
      </c>
      <c r="DC175" s="47" t="e">
        <v>#NUM!</v>
      </c>
      <c r="DD175" s="47" t="e">
        <v>#NUM!</v>
      </c>
      <c r="DE175" s="47" t="e">
        <v>#NUM!</v>
      </c>
      <c r="DF175" s="47" t="e">
        <v>#NUM!</v>
      </c>
      <c r="DG175" s="47" t="e">
        <v>#NUM!</v>
      </c>
      <c r="DH175" s="47" t="e">
        <v>#NUM!</v>
      </c>
      <c r="DI175" s="47" t="e">
        <v>#NUM!</v>
      </c>
      <c r="DJ175" s="47" t="e">
        <v>#NUM!</v>
      </c>
      <c r="DK175" s="47" t="e">
        <v>#NUM!</v>
      </c>
      <c r="DL175" s="47" t="e">
        <v>#NUM!</v>
      </c>
      <c r="DM175" s="47" t="e">
        <v>#NUM!</v>
      </c>
      <c r="DN175" s="47" t="e">
        <v>#NUM!</v>
      </c>
      <c r="DO175" s="47" t="e">
        <v>#NUM!</v>
      </c>
      <c r="DP175" s="47" t="e">
        <v>#NUM!</v>
      </c>
      <c r="DQ175" s="47" t="e">
        <v>#NUM!</v>
      </c>
      <c r="DR175" s="47" t="e">
        <v>#NUM!</v>
      </c>
      <c r="DS175" s="47" t="e">
        <v>#NUM!</v>
      </c>
    </row>
    <row r="176" spans="1:123" x14ac:dyDescent="0.35">
      <c r="A176" s="31" t="s">
        <v>250</v>
      </c>
      <c r="B176" s="47">
        <v>0</v>
      </c>
      <c r="C176" s="47">
        <v>0</v>
      </c>
      <c r="D176" s="47">
        <v>0</v>
      </c>
      <c r="E176" s="47">
        <v>0</v>
      </c>
      <c r="F176" s="47">
        <v>0</v>
      </c>
      <c r="G176" s="47">
        <v>0</v>
      </c>
      <c r="H176" s="47">
        <v>0</v>
      </c>
      <c r="I176" s="47">
        <v>0</v>
      </c>
      <c r="J176" s="47">
        <v>0</v>
      </c>
      <c r="K176" s="47">
        <v>0</v>
      </c>
      <c r="L176" s="47">
        <v>0</v>
      </c>
      <c r="M176" s="47">
        <v>0</v>
      </c>
      <c r="N176" s="47">
        <v>0</v>
      </c>
      <c r="O176" s="47">
        <v>0</v>
      </c>
      <c r="P176" s="47">
        <v>0</v>
      </c>
      <c r="Q176" s="47">
        <v>0</v>
      </c>
      <c r="R176" s="47">
        <v>0</v>
      </c>
      <c r="S176" s="47">
        <v>0</v>
      </c>
      <c r="T176" s="47">
        <v>0</v>
      </c>
      <c r="U176" s="47">
        <v>0</v>
      </c>
      <c r="V176" s="47">
        <v>0</v>
      </c>
      <c r="W176" s="47">
        <v>0</v>
      </c>
      <c r="X176" s="47">
        <v>0</v>
      </c>
      <c r="Y176" s="47">
        <v>0</v>
      </c>
      <c r="Z176" s="47">
        <v>0</v>
      </c>
      <c r="AA176" s="47">
        <v>0</v>
      </c>
      <c r="AB176" s="47">
        <v>0</v>
      </c>
      <c r="AC176" s="47">
        <v>0</v>
      </c>
      <c r="AD176" s="47">
        <v>0</v>
      </c>
      <c r="AE176" s="47">
        <v>0</v>
      </c>
      <c r="AF176" s="47">
        <v>0</v>
      </c>
      <c r="AG176" s="47">
        <v>0</v>
      </c>
      <c r="AH176" s="47">
        <v>0</v>
      </c>
      <c r="AI176" s="47">
        <v>0</v>
      </c>
      <c r="AJ176" s="47">
        <v>0</v>
      </c>
      <c r="AK176" s="47">
        <v>0</v>
      </c>
      <c r="AL176" s="47">
        <v>0</v>
      </c>
      <c r="AM176" s="47">
        <v>0</v>
      </c>
      <c r="AN176" s="47">
        <v>0</v>
      </c>
      <c r="AO176" s="47">
        <v>0</v>
      </c>
      <c r="AP176" s="47">
        <v>0</v>
      </c>
      <c r="AQ176" s="47">
        <v>0</v>
      </c>
      <c r="AR176" s="47">
        <v>0</v>
      </c>
      <c r="AS176" s="47">
        <v>0</v>
      </c>
      <c r="AT176" s="47">
        <v>0</v>
      </c>
      <c r="AU176" s="47">
        <v>0</v>
      </c>
      <c r="AV176" s="47">
        <v>0</v>
      </c>
      <c r="AW176" s="47">
        <v>0</v>
      </c>
      <c r="AX176" s="47">
        <v>0</v>
      </c>
      <c r="AY176" s="47">
        <v>0</v>
      </c>
      <c r="AZ176" s="47">
        <v>0</v>
      </c>
      <c r="BA176" s="47">
        <v>0</v>
      </c>
      <c r="BB176" s="47">
        <v>0</v>
      </c>
      <c r="BC176" s="47">
        <v>0</v>
      </c>
      <c r="BD176" s="47">
        <v>0</v>
      </c>
      <c r="BE176" s="47">
        <v>0</v>
      </c>
      <c r="BF176" s="47">
        <v>0</v>
      </c>
      <c r="BG176" s="47">
        <v>0</v>
      </c>
      <c r="BH176" s="47">
        <v>0</v>
      </c>
      <c r="BI176" s="47">
        <v>0</v>
      </c>
      <c r="BJ176" s="47">
        <v>0</v>
      </c>
      <c r="BK176" s="47">
        <v>0</v>
      </c>
      <c r="BL176" s="47">
        <v>0</v>
      </c>
      <c r="BM176" s="47">
        <v>0</v>
      </c>
      <c r="BN176" s="47">
        <v>0</v>
      </c>
      <c r="BO176" s="47">
        <v>0</v>
      </c>
      <c r="BP176" s="47">
        <v>0</v>
      </c>
      <c r="BQ176" s="47">
        <v>0</v>
      </c>
      <c r="BR176" s="47">
        <v>0</v>
      </c>
      <c r="BS176" s="47">
        <v>0</v>
      </c>
      <c r="BT176" s="47">
        <v>0</v>
      </c>
      <c r="BU176" s="47">
        <v>0</v>
      </c>
      <c r="BV176" s="47">
        <v>0</v>
      </c>
      <c r="BW176" s="47">
        <v>0</v>
      </c>
      <c r="BX176" s="47">
        <v>0</v>
      </c>
      <c r="BY176" s="47">
        <v>0</v>
      </c>
      <c r="BZ176" s="47">
        <v>0</v>
      </c>
      <c r="CA176" s="47">
        <v>0</v>
      </c>
      <c r="CB176" s="47">
        <v>0</v>
      </c>
      <c r="CC176" s="47">
        <v>0</v>
      </c>
      <c r="CD176" s="47">
        <v>0</v>
      </c>
      <c r="CE176" s="47">
        <v>0</v>
      </c>
      <c r="CF176" s="47">
        <v>0</v>
      </c>
      <c r="CG176" s="47">
        <v>0</v>
      </c>
      <c r="CH176" s="47">
        <v>0</v>
      </c>
      <c r="CI176" s="47">
        <v>0</v>
      </c>
      <c r="CJ176" s="47">
        <v>0</v>
      </c>
      <c r="CK176" s="47">
        <v>0</v>
      </c>
      <c r="CL176" s="47">
        <v>0</v>
      </c>
      <c r="CM176" s="47">
        <v>0</v>
      </c>
      <c r="CN176" s="47">
        <v>0</v>
      </c>
      <c r="CO176" s="47">
        <v>0</v>
      </c>
      <c r="CP176" s="47">
        <v>0</v>
      </c>
      <c r="CQ176" s="47">
        <v>0</v>
      </c>
      <c r="CR176" s="47">
        <v>0</v>
      </c>
      <c r="CS176" s="47">
        <v>0</v>
      </c>
      <c r="CT176" s="47">
        <v>0</v>
      </c>
      <c r="CU176" s="47">
        <v>0</v>
      </c>
      <c r="CV176" s="47">
        <v>0</v>
      </c>
      <c r="CW176" s="47">
        <v>0</v>
      </c>
      <c r="CX176" s="47">
        <v>0</v>
      </c>
      <c r="CY176" s="47">
        <v>0</v>
      </c>
      <c r="CZ176" s="47">
        <v>0</v>
      </c>
      <c r="DA176" s="47">
        <v>0</v>
      </c>
      <c r="DB176" s="47">
        <v>0</v>
      </c>
      <c r="DC176" s="47">
        <v>0</v>
      </c>
      <c r="DD176" s="47">
        <v>0</v>
      </c>
      <c r="DE176" s="47">
        <v>0</v>
      </c>
      <c r="DF176" s="47">
        <v>0</v>
      </c>
      <c r="DG176" s="47">
        <v>0</v>
      </c>
      <c r="DH176" s="47">
        <v>0</v>
      </c>
      <c r="DI176" s="47">
        <v>0</v>
      </c>
      <c r="DJ176" s="47">
        <v>0</v>
      </c>
      <c r="DK176" s="47">
        <v>0</v>
      </c>
      <c r="DL176" s="47">
        <v>0</v>
      </c>
      <c r="DM176" s="47">
        <v>0</v>
      </c>
      <c r="DN176" s="47">
        <v>0</v>
      </c>
      <c r="DO176" s="47">
        <v>0</v>
      </c>
      <c r="DP176" s="47">
        <v>0</v>
      </c>
      <c r="DQ176" s="47">
        <v>0</v>
      </c>
      <c r="DR176" s="47">
        <v>0</v>
      </c>
      <c r="DS176" s="47">
        <v>0</v>
      </c>
    </row>
    <row r="177" spans="1:123" x14ac:dyDescent="0.35">
      <c r="A177" s="31" t="s">
        <v>251</v>
      </c>
      <c r="B177" s="47">
        <v>0</v>
      </c>
      <c r="C177" s="47">
        <v>0</v>
      </c>
      <c r="D177" s="47" t="e">
        <v>#NUM!</v>
      </c>
      <c r="E177" s="47" t="e">
        <v>#NUM!</v>
      </c>
      <c r="F177" s="47" t="e">
        <v>#NUM!</v>
      </c>
      <c r="G177" s="47" t="e">
        <v>#NUM!</v>
      </c>
      <c r="H177" s="47" t="e">
        <v>#NUM!</v>
      </c>
      <c r="I177" s="47" t="e">
        <v>#NUM!</v>
      </c>
      <c r="J177" s="47" t="e">
        <v>#NUM!</v>
      </c>
      <c r="K177" s="47" t="e">
        <v>#NUM!</v>
      </c>
      <c r="L177" s="47" t="e">
        <v>#NUM!</v>
      </c>
      <c r="M177" s="47" t="e">
        <v>#NUM!</v>
      </c>
      <c r="N177" s="47" t="e">
        <v>#NUM!</v>
      </c>
      <c r="O177" s="47" t="e">
        <v>#NUM!</v>
      </c>
      <c r="P177" s="47" t="e">
        <v>#NUM!</v>
      </c>
      <c r="Q177" s="47" t="e">
        <v>#NUM!</v>
      </c>
      <c r="R177" s="47" t="e">
        <v>#NUM!</v>
      </c>
      <c r="S177" s="47" t="e">
        <v>#NUM!</v>
      </c>
      <c r="T177" s="47" t="e">
        <v>#NUM!</v>
      </c>
      <c r="U177" s="47" t="e">
        <v>#NUM!</v>
      </c>
      <c r="V177" s="47" t="e">
        <v>#NUM!</v>
      </c>
      <c r="W177" s="47" t="e">
        <v>#NUM!</v>
      </c>
      <c r="X177" s="47" t="e">
        <v>#NUM!</v>
      </c>
      <c r="Y177" s="47" t="e">
        <v>#NUM!</v>
      </c>
      <c r="Z177" s="47" t="e">
        <v>#NUM!</v>
      </c>
      <c r="AA177" s="47" t="e">
        <v>#NUM!</v>
      </c>
      <c r="AB177" s="47" t="e">
        <v>#NUM!</v>
      </c>
      <c r="AC177" s="47" t="e">
        <v>#NUM!</v>
      </c>
      <c r="AD177" s="47" t="e">
        <v>#NUM!</v>
      </c>
      <c r="AE177" s="47" t="e">
        <v>#NUM!</v>
      </c>
      <c r="AF177" s="47" t="e">
        <v>#NUM!</v>
      </c>
      <c r="AG177" s="47" t="e">
        <v>#NUM!</v>
      </c>
      <c r="AH177" s="47" t="e">
        <v>#NUM!</v>
      </c>
      <c r="AI177" s="47" t="e">
        <v>#NUM!</v>
      </c>
      <c r="AJ177" s="47" t="e">
        <v>#NUM!</v>
      </c>
      <c r="AK177" s="47" t="e">
        <v>#NUM!</v>
      </c>
      <c r="AL177" s="47" t="e">
        <v>#NUM!</v>
      </c>
      <c r="AM177" s="47" t="e">
        <v>#NUM!</v>
      </c>
      <c r="AN177" s="47" t="e">
        <v>#NUM!</v>
      </c>
      <c r="AO177" s="47" t="e">
        <v>#NUM!</v>
      </c>
      <c r="AP177" s="47" t="e">
        <v>#NUM!</v>
      </c>
      <c r="AQ177" s="47" t="e">
        <v>#NUM!</v>
      </c>
      <c r="AR177" s="47" t="e">
        <v>#NUM!</v>
      </c>
      <c r="AS177" s="47" t="e">
        <v>#NUM!</v>
      </c>
      <c r="AT177" s="47" t="e">
        <v>#NUM!</v>
      </c>
      <c r="AU177" s="47" t="e">
        <v>#NUM!</v>
      </c>
      <c r="AV177" s="47" t="e">
        <v>#NUM!</v>
      </c>
      <c r="AW177" s="47" t="e">
        <v>#NUM!</v>
      </c>
      <c r="AX177" s="47" t="e">
        <v>#NUM!</v>
      </c>
      <c r="AY177" s="47" t="e">
        <v>#NUM!</v>
      </c>
      <c r="AZ177" s="47" t="e">
        <v>#NUM!</v>
      </c>
      <c r="BA177" s="47" t="e">
        <v>#NUM!</v>
      </c>
      <c r="BB177" s="47" t="e">
        <v>#NUM!</v>
      </c>
      <c r="BC177" s="47" t="e">
        <v>#NUM!</v>
      </c>
      <c r="BD177" s="47" t="e">
        <v>#NUM!</v>
      </c>
      <c r="BE177" s="47" t="e">
        <v>#NUM!</v>
      </c>
      <c r="BF177" s="47" t="e">
        <v>#NUM!</v>
      </c>
      <c r="BG177" s="47" t="e">
        <v>#NUM!</v>
      </c>
      <c r="BH177" s="47" t="e">
        <v>#NUM!</v>
      </c>
      <c r="BI177" s="47" t="e">
        <v>#NUM!</v>
      </c>
      <c r="BJ177" s="47" t="e">
        <v>#NUM!</v>
      </c>
      <c r="BK177" s="47" t="e">
        <v>#NUM!</v>
      </c>
      <c r="BL177" s="47" t="e">
        <v>#NUM!</v>
      </c>
      <c r="BM177" s="47" t="e">
        <v>#NUM!</v>
      </c>
      <c r="BN177" s="47" t="e">
        <v>#NUM!</v>
      </c>
      <c r="BO177" s="47" t="e">
        <v>#NUM!</v>
      </c>
      <c r="BP177" s="47" t="e">
        <v>#NUM!</v>
      </c>
      <c r="BQ177" s="47" t="e">
        <v>#NUM!</v>
      </c>
      <c r="BR177" s="47" t="e">
        <v>#NUM!</v>
      </c>
      <c r="BS177" s="47" t="e">
        <v>#NUM!</v>
      </c>
      <c r="BT177" s="47" t="e">
        <v>#NUM!</v>
      </c>
      <c r="BU177" s="47" t="e">
        <v>#NUM!</v>
      </c>
      <c r="BV177" s="47" t="e">
        <v>#NUM!</v>
      </c>
      <c r="BW177" s="47" t="e">
        <v>#NUM!</v>
      </c>
      <c r="BX177" s="47" t="e">
        <v>#NUM!</v>
      </c>
      <c r="BY177" s="47" t="e">
        <v>#NUM!</v>
      </c>
      <c r="BZ177" s="47" t="e">
        <v>#NUM!</v>
      </c>
      <c r="CA177" s="47" t="e">
        <v>#NUM!</v>
      </c>
      <c r="CB177" s="47" t="e">
        <v>#NUM!</v>
      </c>
      <c r="CC177" s="47" t="e">
        <v>#NUM!</v>
      </c>
      <c r="CD177" s="47" t="e">
        <v>#NUM!</v>
      </c>
      <c r="CE177" s="47" t="e">
        <v>#NUM!</v>
      </c>
      <c r="CF177" s="47" t="e">
        <v>#NUM!</v>
      </c>
      <c r="CG177" s="47" t="e">
        <v>#NUM!</v>
      </c>
      <c r="CH177" s="47" t="e">
        <v>#NUM!</v>
      </c>
      <c r="CI177" s="47" t="e">
        <v>#NUM!</v>
      </c>
      <c r="CJ177" s="47" t="e">
        <v>#NUM!</v>
      </c>
      <c r="CK177" s="47" t="e">
        <v>#NUM!</v>
      </c>
      <c r="CL177" s="47" t="e">
        <v>#NUM!</v>
      </c>
      <c r="CM177" s="47" t="e">
        <v>#NUM!</v>
      </c>
      <c r="CN177" s="47" t="e">
        <v>#NUM!</v>
      </c>
      <c r="CO177" s="47" t="e">
        <v>#NUM!</v>
      </c>
      <c r="CP177" s="47" t="e">
        <v>#NUM!</v>
      </c>
      <c r="CQ177" s="47" t="e">
        <v>#NUM!</v>
      </c>
      <c r="CR177" s="47" t="e">
        <v>#NUM!</v>
      </c>
      <c r="CS177" s="47" t="e">
        <v>#NUM!</v>
      </c>
      <c r="CT177" s="47" t="e">
        <v>#NUM!</v>
      </c>
      <c r="CU177" s="47" t="e">
        <v>#NUM!</v>
      </c>
      <c r="CV177" s="47" t="e">
        <v>#NUM!</v>
      </c>
      <c r="CW177" s="47" t="e">
        <v>#NUM!</v>
      </c>
      <c r="CX177" s="47" t="e">
        <v>#NUM!</v>
      </c>
      <c r="CY177" s="47" t="e">
        <v>#NUM!</v>
      </c>
      <c r="CZ177" s="47" t="e">
        <v>#NUM!</v>
      </c>
      <c r="DA177" s="47" t="e">
        <v>#NUM!</v>
      </c>
      <c r="DB177" s="47" t="e">
        <v>#NUM!</v>
      </c>
      <c r="DC177" s="47" t="e">
        <v>#NUM!</v>
      </c>
      <c r="DD177" s="47" t="e">
        <v>#NUM!</v>
      </c>
      <c r="DE177" s="47" t="e">
        <v>#NUM!</v>
      </c>
      <c r="DF177" s="47" t="e">
        <v>#NUM!</v>
      </c>
      <c r="DG177" s="47" t="e">
        <v>#NUM!</v>
      </c>
      <c r="DH177" s="47" t="e">
        <v>#NUM!</v>
      </c>
      <c r="DI177" s="47" t="e">
        <v>#NUM!</v>
      </c>
      <c r="DJ177" s="47" t="e">
        <v>#NUM!</v>
      </c>
      <c r="DK177" s="47" t="e">
        <v>#NUM!</v>
      </c>
      <c r="DL177" s="47" t="e">
        <v>#NUM!</v>
      </c>
      <c r="DM177" s="47" t="e">
        <v>#NUM!</v>
      </c>
      <c r="DN177" s="47" t="e">
        <v>#NUM!</v>
      </c>
      <c r="DO177" s="47" t="e">
        <v>#NUM!</v>
      </c>
      <c r="DP177" s="47" t="e">
        <v>#NUM!</v>
      </c>
      <c r="DQ177" s="47" t="e">
        <v>#NUM!</v>
      </c>
      <c r="DR177" s="47" t="e">
        <v>#NUM!</v>
      </c>
      <c r="DS177" s="47" t="e">
        <v>#NUM!</v>
      </c>
    </row>
    <row r="178" spans="1:123" s="46" customFormat="1" x14ac:dyDescent="0.35">
      <c r="A178" s="46" t="s">
        <v>252</v>
      </c>
      <c r="B178" s="48">
        <v>0</v>
      </c>
      <c r="C178" s="48">
        <v>0</v>
      </c>
      <c r="D178" s="48" t="e">
        <v>#NUM!</v>
      </c>
      <c r="E178" s="48" t="e">
        <v>#NUM!</v>
      </c>
      <c r="F178" s="48" t="e">
        <v>#NUM!</v>
      </c>
      <c r="G178" s="48" t="e">
        <v>#NUM!</v>
      </c>
      <c r="H178" s="48" t="e">
        <v>#NUM!</v>
      </c>
      <c r="I178" s="48" t="e">
        <v>#NUM!</v>
      </c>
      <c r="J178" s="48" t="e">
        <v>#NUM!</v>
      </c>
      <c r="K178" s="48" t="e">
        <v>#NUM!</v>
      </c>
      <c r="L178" s="48" t="e">
        <v>#NUM!</v>
      </c>
      <c r="M178" s="48" t="e">
        <v>#NUM!</v>
      </c>
      <c r="N178" s="48" t="e">
        <v>#NUM!</v>
      </c>
      <c r="O178" s="48" t="e">
        <v>#NUM!</v>
      </c>
      <c r="P178" s="48" t="e">
        <v>#NUM!</v>
      </c>
      <c r="Q178" s="48" t="e">
        <v>#NUM!</v>
      </c>
      <c r="R178" s="48" t="e">
        <v>#NUM!</v>
      </c>
      <c r="S178" s="48" t="e">
        <v>#NUM!</v>
      </c>
      <c r="T178" s="48" t="e">
        <v>#NUM!</v>
      </c>
      <c r="U178" s="48" t="e">
        <v>#NUM!</v>
      </c>
      <c r="V178" s="48" t="e">
        <v>#NUM!</v>
      </c>
      <c r="W178" s="48" t="e">
        <v>#NUM!</v>
      </c>
      <c r="X178" s="48" t="e">
        <v>#NUM!</v>
      </c>
      <c r="Y178" s="48" t="e">
        <v>#NUM!</v>
      </c>
      <c r="Z178" s="48" t="e">
        <v>#NUM!</v>
      </c>
      <c r="AA178" s="48" t="e">
        <v>#NUM!</v>
      </c>
      <c r="AB178" s="48" t="e">
        <v>#NUM!</v>
      </c>
      <c r="AC178" s="48" t="e">
        <v>#NUM!</v>
      </c>
      <c r="AD178" s="48" t="e">
        <v>#NUM!</v>
      </c>
      <c r="AE178" s="48" t="e">
        <v>#NUM!</v>
      </c>
      <c r="AF178" s="48" t="e">
        <v>#NUM!</v>
      </c>
      <c r="AG178" s="48" t="e">
        <v>#NUM!</v>
      </c>
      <c r="AH178" s="48" t="e">
        <v>#NUM!</v>
      </c>
      <c r="AI178" s="48" t="e">
        <v>#NUM!</v>
      </c>
      <c r="AJ178" s="48" t="e">
        <v>#NUM!</v>
      </c>
      <c r="AK178" s="48" t="e">
        <v>#NUM!</v>
      </c>
      <c r="AL178" s="48" t="e">
        <v>#NUM!</v>
      </c>
      <c r="AM178" s="48" t="e">
        <v>#NUM!</v>
      </c>
      <c r="AN178" s="48" t="e">
        <v>#NUM!</v>
      </c>
      <c r="AO178" s="48" t="e">
        <v>#NUM!</v>
      </c>
      <c r="AP178" s="48" t="e">
        <v>#NUM!</v>
      </c>
      <c r="AQ178" s="48" t="e">
        <v>#NUM!</v>
      </c>
      <c r="AR178" s="48" t="e">
        <v>#NUM!</v>
      </c>
      <c r="AS178" s="48" t="e">
        <v>#NUM!</v>
      </c>
      <c r="AT178" s="48" t="e">
        <v>#NUM!</v>
      </c>
      <c r="AU178" s="48" t="e">
        <v>#NUM!</v>
      </c>
      <c r="AV178" s="48" t="e">
        <v>#NUM!</v>
      </c>
      <c r="AW178" s="48" t="e">
        <v>#NUM!</v>
      </c>
      <c r="AX178" s="48" t="e">
        <v>#NUM!</v>
      </c>
      <c r="AY178" s="48" t="e">
        <v>#NUM!</v>
      </c>
      <c r="AZ178" s="48" t="e">
        <v>#NUM!</v>
      </c>
      <c r="BA178" s="48" t="e">
        <v>#NUM!</v>
      </c>
      <c r="BB178" s="48" t="e">
        <v>#NUM!</v>
      </c>
      <c r="BC178" s="48" t="e">
        <v>#NUM!</v>
      </c>
      <c r="BD178" s="48" t="e">
        <v>#NUM!</v>
      </c>
      <c r="BE178" s="48" t="e">
        <v>#NUM!</v>
      </c>
      <c r="BF178" s="48" t="e">
        <v>#NUM!</v>
      </c>
      <c r="BG178" s="48" t="e">
        <v>#NUM!</v>
      </c>
      <c r="BH178" s="48" t="e">
        <v>#NUM!</v>
      </c>
      <c r="BI178" s="48" t="e">
        <v>#NUM!</v>
      </c>
      <c r="BJ178" s="48" t="e">
        <v>#NUM!</v>
      </c>
      <c r="BK178" s="48" t="e">
        <v>#NUM!</v>
      </c>
      <c r="BL178" s="48" t="e">
        <v>#NUM!</v>
      </c>
      <c r="BM178" s="48" t="e">
        <v>#NUM!</v>
      </c>
      <c r="BN178" s="48" t="e">
        <v>#NUM!</v>
      </c>
      <c r="BO178" s="48" t="e">
        <v>#NUM!</v>
      </c>
      <c r="BP178" s="48" t="e">
        <v>#NUM!</v>
      </c>
      <c r="BQ178" s="48" t="e">
        <v>#NUM!</v>
      </c>
      <c r="BR178" s="48" t="e">
        <v>#NUM!</v>
      </c>
      <c r="BS178" s="48" t="e">
        <v>#NUM!</v>
      </c>
      <c r="BT178" s="48" t="e">
        <v>#NUM!</v>
      </c>
      <c r="BU178" s="48" t="e">
        <v>#NUM!</v>
      </c>
      <c r="BV178" s="48" t="e">
        <v>#NUM!</v>
      </c>
      <c r="BW178" s="48" t="e">
        <v>#NUM!</v>
      </c>
      <c r="BX178" s="48" t="e">
        <v>#NUM!</v>
      </c>
      <c r="BY178" s="48" t="e">
        <v>#NUM!</v>
      </c>
      <c r="BZ178" s="48" t="e">
        <v>#NUM!</v>
      </c>
      <c r="CA178" s="48" t="e">
        <v>#NUM!</v>
      </c>
      <c r="CB178" s="48" t="e">
        <v>#NUM!</v>
      </c>
      <c r="CC178" s="48" t="e">
        <v>#NUM!</v>
      </c>
      <c r="CD178" s="48" t="e">
        <v>#NUM!</v>
      </c>
      <c r="CE178" s="48" t="e">
        <v>#NUM!</v>
      </c>
      <c r="CF178" s="48" t="e">
        <v>#NUM!</v>
      </c>
      <c r="CG178" s="48" t="e">
        <v>#NUM!</v>
      </c>
      <c r="CH178" s="48" t="e">
        <v>#NUM!</v>
      </c>
      <c r="CI178" s="48" t="e">
        <v>#NUM!</v>
      </c>
      <c r="CJ178" s="48" t="e">
        <v>#NUM!</v>
      </c>
      <c r="CK178" s="48" t="e">
        <v>#NUM!</v>
      </c>
      <c r="CL178" s="48" t="e">
        <v>#NUM!</v>
      </c>
      <c r="CM178" s="48" t="e">
        <v>#NUM!</v>
      </c>
      <c r="CN178" s="48" t="e">
        <v>#NUM!</v>
      </c>
      <c r="CO178" s="48" t="e">
        <v>#NUM!</v>
      </c>
      <c r="CP178" s="48" t="e">
        <v>#NUM!</v>
      </c>
      <c r="CQ178" s="48" t="e">
        <v>#NUM!</v>
      </c>
      <c r="CR178" s="48" t="e">
        <v>#NUM!</v>
      </c>
      <c r="CS178" s="48" t="e">
        <v>#NUM!</v>
      </c>
      <c r="CT178" s="48" t="e">
        <v>#NUM!</v>
      </c>
      <c r="CU178" s="48" t="e">
        <v>#NUM!</v>
      </c>
      <c r="CV178" s="48" t="e">
        <v>#NUM!</v>
      </c>
      <c r="CW178" s="48" t="e">
        <v>#NUM!</v>
      </c>
      <c r="CX178" s="48" t="e">
        <v>#NUM!</v>
      </c>
      <c r="CY178" s="48" t="e">
        <v>#NUM!</v>
      </c>
      <c r="CZ178" s="48" t="e">
        <v>#NUM!</v>
      </c>
      <c r="DA178" s="48" t="e">
        <v>#NUM!</v>
      </c>
      <c r="DB178" s="48" t="e">
        <v>#NUM!</v>
      </c>
      <c r="DC178" s="48" t="e">
        <v>#NUM!</v>
      </c>
      <c r="DD178" s="48" t="e">
        <v>#NUM!</v>
      </c>
      <c r="DE178" s="48" t="e">
        <v>#NUM!</v>
      </c>
      <c r="DF178" s="48" t="e">
        <v>#NUM!</v>
      </c>
      <c r="DG178" s="48" t="e">
        <v>#NUM!</v>
      </c>
      <c r="DH178" s="48" t="e">
        <v>#NUM!</v>
      </c>
      <c r="DI178" s="48" t="e">
        <v>#NUM!</v>
      </c>
      <c r="DJ178" s="48" t="e">
        <v>#NUM!</v>
      </c>
      <c r="DK178" s="48" t="e">
        <v>#NUM!</v>
      </c>
      <c r="DL178" s="48" t="e">
        <v>#NUM!</v>
      </c>
      <c r="DM178" s="48" t="e">
        <v>#NUM!</v>
      </c>
      <c r="DN178" s="48" t="e">
        <v>#NUM!</v>
      </c>
      <c r="DO178" s="48" t="e">
        <v>#NUM!</v>
      </c>
      <c r="DP178" s="48" t="e">
        <v>#NUM!</v>
      </c>
      <c r="DQ178" s="48" t="e">
        <v>#NUM!</v>
      </c>
      <c r="DR178" s="48" t="e">
        <v>#NUM!</v>
      </c>
      <c r="DS178" s="48" t="e">
        <v>#NUM!</v>
      </c>
    </row>
    <row r="179" spans="1:123" x14ac:dyDescent="0.35">
      <c r="A179" s="31" t="s">
        <v>253</v>
      </c>
      <c r="B179" s="47">
        <v>0</v>
      </c>
      <c r="C179" s="47">
        <v>0</v>
      </c>
      <c r="D179" s="47">
        <v>0</v>
      </c>
      <c r="E179" s="47">
        <v>0</v>
      </c>
      <c r="F179" s="47">
        <v>0</v>
      </c>
      <c r="G179" s="47">
        <v>0</v>
      </c>
      <c r="H179" s="47">
        <v>0</v>
      </c>
      <c r="I179" s="47">
        <v>0</v>
      </c>
      <c r="J179" s="47">
        <v>0</v>
      </c>
      <c r="K179" s="47">
        <v>0</v>
      </c>
      <c r="L179" s="47">
        <v>0</v>
      </c>
      <c r="M179" s="47">
        <v>0</v>
      </c>
      <c r="N179" s="47">
        <v>0</v>
      </c>
      <c r="O179" s="47">
        <v>0</v>
      </c>
      <c r="P179" s="47">
        <v>0</v>
      </c>
      <c r="Q179" s="47">
        <v>0</v>
      </c>
      <c r="R179" s="47">
        <v>0</v>
      </c>
      <c r="S179" s="47">
        <v>0</v>
      </c>
      <c r="T179" s="47">
        <v>0</v>
      </c>
      <c r="U179" s="47">
        <v>0</v>
      </c>
      <c r="V179" s="47">
        <v>0</v>
      </c>
      <c r="W179" s="47">
        <v>0</v>
      </c>
      <c r="X179" s="47">
        <v>0</v>
      </c>
      <c r="Y179" s="47">
        <v>0</v>
      </c>
      <c r="Z179" s="47">
        <v>0</v>
      </c>
      <c r="AA179" s="47">
        <v>0</v>
      </c>
      <c r="AB179" s="47">
        <v>0</v>
      </c>
      <c r="AC179" s="47">
        <v>0</v>
      </c>
      <c r="AD179" s="47">
        <v>0</v>
      </c>
      <c r="AE179" s="47">
        <v>0</v>
      </c>
      <c r="AF179" s="47">
        <v>0</v>
      </c>
      <c r="AG179" s="47">
        <v>0</v>
      </c>
      <c r="AH179" s="47">
        <v>0</v>
      </c>
      <c r="AI179" s="47">
        <v>0</v>
      </c>
      <c r="AJ179" s="47">
        <v>0</v>
      </c>
      <c r="AK179" s="47">
        <v>0</v>
      </c>
      <c r="AL179" s="47">
        <v>0</v>
      </c>
      <c r="AM179" s="47">
        <v>0</v>
      </c>
      <c r="AN179" s="47">
        <v>0</v>
      </c>
      <c r="AO179" s="47">
        <v>0</v>
      </c>
      <c r="AP179" s="47">
        <v>0</v>
      </c>
      <c r="AQ179" s="47">
        <v>0</v>
      </c>
      <c r="AR179" s="47">
        <v>0</v>
      </c>
      <c r="AS179" s="47">
        <v>0</v>
      </c>
      <c r="AT179" s="47">
        <v>0</v>
      </c>
      <c r="AU179" s="47">
        <v>0</v>
      </c>
      <c r="AV179" s="47">
        <v>0</v>
      </c>
      <c r="AW179" s="47">
        <v>0</v>
      </c>
      <c r="AX179" s="47">
        <v>0</v>
      </c>
      <c r="AY179" s="47">
        <v>0</v>
      </c>
      <c r="AZ179" s="47">
        <v>0</v>
      </c>
      <c r="BA179" s="47">
        <v>0</v>
      </c>
      <c r="BB179" s="47">
        <v>0</v>
      </c>
      <c r="BC179" s="47">
        <v>0</v>
      </c>
      <c r="BD179" s="47">
        <v>0</v>
      </c>
      <c r="BE179" s="47">
        <v>0</v>
      </c>
      <c r="BF179" s="47">
        <v>0</v>
      </c>
      <c r="BG179" s="47">
        <v>0</v>
      </c>
      <c r="BH179" s="47">
        <v>0</v>
      </c>
      <c r="BI179" s="47">
        <v>0</v>
      </c>
      <c r="BJ179" s="47">
        <v>0</v>
      </c>
      <c r="BK179" s="47">
        <v>0</v>
      </c>
      <c r="BL179" s="47">
        <v>0</v>
      </c>
      <c r="BM179" s="47">
        <v>0</v>
      </c>
      <c r="BN179" s="47">
        <v>0</v>
      </c>
      <c r="BO179" s="47">
        <v>0</v>
      </c>
      <c r="BP179" s="47">
        <v>0</v>
      </c>
      <c r="BQ179" s="47">
        <v>0</v>
      </c>
      <c r="BR179" s="47">
        <v>0</v>
      </c>
      <c r="BS179" s="47">
        <v>0</v>
      </c>
      <c r="BT179" s="47">
        <v>0</v>
      </c>
      <c r="BU179" s="47">
        <v>0</v>
      </c>
      <c r="BV179" s="47">
        <v>0</v>
      </c>
      <c r="BW179" s="47">
        <v>0</v>
      </c>
      <c r="BX179" s="47">
        <v>0</v>
      </c>
      <c r="BY179" s="47">
        <v>0</v>
      </c>
      <c r="BZ179" s="47">
        <v>0</v>
      </c>
      <c r="CA179" s="47">
        <v>0</v>
      </c>
      <c r="CB179" s="47">
        <v>0</v>
      </c>
      <c r="CC179" s="47">
        <v>0</v>
      </c>
      <c r="CD179" s="47">
        <v>0</v>
      </c>
      <c r="CE179" s="47">
        <v>0</v>
      </c>
      <c r="CF179" s="47">
        <v>0</v>
      </c>
      <c r="CG179" s="47">
        <v>0</v>
      </c>
      <c r="CH179" s="47">
        <v>0</v>
      </c>
      <c r="CI179" s="47">
        <v>0</v>
      </c>
      <c r="CJ179" s="47">
        <v>0</v>
      </c>
      <c r="CK179" s="47">
        <v>0</v>
      </c>
      <c r="CL179" s="47">
        <v>0</v>
      </c>
      <c r="CM179" s="47">
        <v>0</v>
      </c>
      <c r="CN179" s="47">
        <v>0</v>
      </c>
      <c r="CO179" s="47">
        <v>0</v>
      </c>
      <c r="CP179" s="47">
        <v>0</v>
      </c>
      <c r="CQ179" s="47">
        <v>0</v>
      </c>
      <c r="CR179" s="47">
        <v>0</v>
      </c>
      <c r="CS179" s="47">
        <v>0</v>
      </c>
      <c r="CT179" s="47">
        <v>0</v>
      </c>
      <c r="CU179" s="47">
        <v>0</v>
      </c>
      <c r="CV179" s="47">
        <v>0</v>
      </c>
      <c r="CW179" s="47">
        <v>0</v>
      </c>
      <c r="CX179" s="47">
        <v>0</v>
      </c>
      <c r="CY179" s="47">
        <v>0</v>
      </c>
      <c r="CZ179" s="47">
        <v>0</v>
      </c>
      <c r="DA179" s="47">
        <v>0</v>
      </c>
      <c r="DB179" s="47">
        <v>0</v>
      </c>
      <c r="DC179" s="47">
        <v>0</v>
      </c>
      <c r="DD179" s="47">
        <v>0</v>
      </c>
      <c r="DE179" s="47">
        <v>0</v>
      </c>
      <c r="DF179" s="47">
        <v>0</v>
      </c>
      <c r="DG179" s="47">
        <v>0</v>
      </c>
      <c r="DH179" s="47">
        <v>0</v>
      </c>
      <c r="DI179" s="47">
        <v>0</v>
      </c>
      <c r="DJ179" s="47">
        <v>0</v>
      </c>
      <c r="DK179" s="47">
        <v>0</v>
      </c>
      <c r="DL179" s="47">
        <v>0</v>
      </c>
      <c r="DM179" s="47">
        <v>0</v>
      </c>
      <c r="DN179" s="47">
        <v>0</v>
      </c>
      <c r="DO179" s="47">
        <v>0</v>
      </c>
      <c r="DP179" s="47">
        <v>0</v>
      </c>
      <c r="DQ179" s="47">
        <v>0</v>
      </c>
      <c r="DR179" s="47">
        <v>0</v>
      </c>
      <c r="DS179" s="47">
        <v>0</v>
      </c>
    </row>
    <row r="180" spans="1:123" x14ac:dyDescent="0.35">
      <c r="A180" s="31" t="s">
        <v>254</v>
      </c>
      <c r="B180" s="47">
        <v>0</v>
      </c>
      <c r="C180" s="47">
        <v>0</v>
      </c>
      <c r="D180" s="47" t="e">
        <v>#NUM!</v>
      </c>
      <c r="E180" s="47" t="e">
        <v>#NUM!</v>
      </c>
      <c r="F180" s="47" t="e">
        <v>#NUM!</v>
      </c>
      <c r="G180" s="47" t="e">
        <v>#NUM!</v>
      </c>
      <c r="H180" s="47" t="e">
        <v>#NUM!</v>
      </c>
      <c r="I180" s="47" t="e">
        <v>#NUM!</v>
      </c>
      <c r="J180" s="47" t="e">
        <v>#NUM!</v>
      </c>
      <c r="K180" s="47" t="e">
        <v>#NUM!</v>
      </c>
      <c r="L180" s="47" t="e">
        <v>#NUM!</v>
      </c>
      <c r="M180" s="47" t="e">
        <v>#NUM!</v>
      </c>
      <c r="N180" s="47" t="e">
        <v>#NUM!</v>
      </c>
      <c r="O180" s="47" t="e">
        <v>#NUM!</v>
      </c>
      <c r="P180" s="47" t="e">
        <v>#NUM!</v>
      </c>
      <c r="Q180" s="47" t="e">
        <v>#NUM!</v>
      </c>
      <c r="R180" s="47" t="e">
        <v>#NUM!</v>
      </c>
      <c r="S180" s="47" t="e">
        <v>#NUM!</v>
      </c>
      <c r="T180" s="47" t="e">
        <v>#NUM!</v>
      </c>
      <c r="U180" s="47" t="e">
        <v>#NUM!</v>
      </c>
      <c r="V180" s="47" t="e">
        <v>#NUM!</v>
      </c>
      <c r="W180" s="47" t="e">
        <v>#NUM!</v>
      </c>
      <c r="X180" s="47" t="e">
        <v>#NUM!</v>
      </c>
      <c r="Y180" s="47" t="e">
        <v>#NUM!</v>
      </c>
      <c r="Z180" s="47" t="e">
        <v>#NUM!</v>
      </c>
      <c r="AA180" s="47" t="e">
        <v>#NUM!</v>
      </c>
      <c r="AB180" s="47" t="e">
        <v>#NUM!</v>
      </c>
      <c r="AC180" s="47" t="e">
        <v>#NUM!</v>
      </c>
      <c r="AD180" s="47" t="e">
        <v>#NUM!</v>
      </c>
      <c r="AE180" s="47" t="e">
        <v>#NUM!</v>
      </c>
      <c r="AF180" s="47" t="e">
        <v>#NUM!</v>
      </c>
      <c r="AG180" s="47" t="e">
        <v>#NUM!</v>
      </c>
      <c r="AH180" s="47" t="e">
        <v>#NUM!</v>
      </c>
      <c r="AI180" s="47" t="e">
        <v>#NUM!</v>
      </c>
      <c r="AJ180" s="47" t="e">
        <v>#NUM!</v>
      </c>
      <c r="AK180" s="47" t="e">
        <v>#NUM!</v>
      </c>
      <c r="AL180" s="47" t="e">
        <v>#NUM!</v>
      </c>
      <c r="AM180" s="47" t="e">
        <v>#NUM!</v>
      </c>
      <c r="AN180" s="47" t="e">
        <v>#NUM!</v>
      </c>
      <c r="AO180" s="47" t="e">
        <v>#NUM!</v>
      </c>
      <c r="AP180" s="47" t="e">
        <v>#NUM!</v>
      </c>
      <c r="AQ180" s="47" t="e">
        <v>#NUM!</v>
      </c>
      <c r="AR180" s="47" t="e">
        <v>#NUM!</v>
      </c>
      <c r="AS180" s="47" t="e">
        <v>#NUM!</v>
      </c>
      <c r="AT180" s="47" t="e">
        <v>#NUM!</v>
      </c>
      <c r="AU180" s="47" t="e">
        <v>#NUM!</v>
      </c>
      <c r="AV180" s="47" t="e">
        <v>#NUM!</v>
      </c>
      <c r="AW180" s="47" t="e">
        <v>#NUM!</v>
      </c>
      <c r="AX180" s="47" t="e">
        <v>#NUM!</v>
      </c>
      <c r="AY180" s="47" t="e">
        <v>#NUM!</v>
      </c>
      <c r="AZ180" s="47" t="e">
        <v>#NUM!</v>
      </c>
      <c r="BA180" s="47" t="e">
        <v>#NUM!</v>
      </c>
      <c r="BB180" s="47" t="e">
        <v>#NUM!</v>
      </c>
      <c r="BC180" s="47" t="e">
        <v>#NUM!</v>
      </c>
      <c r="BD180" s="47" t="e">
        <v>#NUM!</v>
      </c>
      <c r="BE180" s="47" t="e">
        <v>#NUM!</v>
      </c>
      <c r="BF180" s="47" t="e">
        <v>#NUM!</v>
      </c>
      <c r="BG180" s="47" t="e">
        <v>#NUM!</v>
      </c>
      <c r="BH180" s="47" t="e">
        <v>#NUM!</v>
      </c>
      <c r="BI180" s="47" t="e">
        <v>#NUM!</v>
      </c>
      <c r="BJ180" s="47" t="e">
        <v>#NUM!</v>
      </c>
      <c r="BK180" s="47" t="e">
        <v>#NUM!</v>
      </c>
      <c r="BL180" s="47" t="e">
        <v>#NUM!</v>
      </c>
      <c r="BM180" s="47" t="e">
        <v>#NUM!</v>
      </c>
      <c r="BN180" s="47" t="e">
        <v>#NUM!</v>
      </c>
      <c r="BO180" s="47" t="e">
        <v>#NUM!</v>
      </c>
      <c r="BP180" s="47" t="e">
        <v>#NUM!</v>
      </c>
      <c r="BQ180" s="47" t="e">
        <v>#NUM!</v>
      </c>
      <c r="BR180" s="47" t="e">
        <v>#NUM!</v>
      </c>
      <c r="BS180" s="47" t="e">
        <v>#NUM!</v>
      </c>
      <c r="BT180" s="47" t="e">
        <v>#NUM!</v>
      </c>
      <c r="BU180" s="47" t="e">
        <v>#NUM!</v>
      </c>
      <c r="BV180" s="47" t="e">
        <v>#NUM!</v>
      </c>
      <c r="BW180" s="47" t="e">
        <v>#NUM!</v>
      </c>
      <c r="BX180" s="47" t="e">
        <v>#NUM!</v>
      </c>
      <c r="BY180" s="47" t="e">
        <v>#NUM!</v>
      </c>
      <c r="BZ180" s="47" t="e">
        <v>#NUM!</v>
      </c>
      <c r="CA180" s="47" t="e">
        <v>#NUM!</v>
      </c>
      <c r="CB180" s="47" t="e">
        <v>#NUM!</v>
      </c>
      <c r="CC180" s="47" t="e">
        <v>#NUM!</v>
      </c>
      <c r="CD180" s="47" t="e">
        <v>#NUM!</v>
      </c>
      <c r="CE180" s="47" t="e">
        <v>#NUM!</v>
      </c>
      <c r="CF180" s="47" t="e">
        <v>#NUM!</v>
      </c>
      <c r="CG180" s="47" t="e">
        <v>#NUM!</v>
      </c>
      <c r="CH180" s="47" t="e">
        <v>#NUM!</v>
      </c>
      <c r="CI180" s="47" t="e">
        <v>#NUM!</v>
      </c>
      <c r="CJ180" s="47" t="e">
        <v>#NUM!</v>
      </c>
      <c r="CK180" s="47" t="e">
        <v>#NUM!</v>
      </c>
      <c r="CL180" s="47" t="e">
        <v>#NUM!</v>
      </c>
      <c r="CM180" s="47" t="e">
        <v>#NUM!</v>
      </c>
      <c r="CN180" s="47" t="e">
        <v>#NUM!</v>
      </c>
      <c r="CO180" s="47" t="e">
        <v>#NUM!</v>
      </c>
      <c r="CP180" s="47" t="e">
        <v>#NUM!</v>
      </c>
      <c r="CQ180" s="47" t="e">
        <v>#NUM!</v>
      </c>
      <c r="CR180" s="47" t="e">
        <v>#NUM!</v>
      </c>
      <c r="CS180" s="47" t="e">
        <v>#NUM!</v>
      </c>
      <c r="CT180" s="47" t="e">
        <v>#NUM!</v>
      </c>
      <c r="CU180" s="47" t="e">
        <v>#NUM!</v>
      </c>
      <c r="CV180" s="47" t="e">
        <v>#NUM!</v>
      </c>
      <c r="CW180" s="47" t="e">
        <v>#NUM!</v>
      </c>
      <c r="CX180" s="47" t="e">
        <v>#NUM!</v>
      </c>
      <c r="CY180" s="47" t="e">
        <v>#NUM!</v>
      </c>
      <c r="CZ180" s="47" t="e">
        <v>#NUM!</v>
      </c>
      <c r="DA180" s="47" t="e">
        <v>#NUM!</v>
      </c>
      <c r="DB180" s="47" t="e">
        <v>#NUM!</v>
      </c>
      <c r="DC180" s="47" t="e">
        <v>#NUM!</v>
      </c>
      <c r="DD180" s="47" t="e">
        <v>#NUM!</v>
      </c>
      <c r="DE180" s="47" t="e">
        <v>#NUM!</v>
      </c>
      <c r="DF180" s="47" t="e">
        <v>#NUM!</v>
      </c>
      <c r="DG180" s="47" t="e">
        <v>#NUM!</v>
      </c>
      <c r="DH180" s="47" t="e">
        <v>#NUM!</v>
      </c>
      <c r="DI180" s="47" t="e">
        <v>#NUM!</v>
      </c>
      <c r="DJ180" s="47" t="e">
        <v>#NUM!</v>
      </c>
      <c r="DK180" s="47" t="e">
        <v>#NUM!</v>
      </c>
      <c r="DL180" s="47" t="e">
        <v>#NUM!</v>
      </c>
      <c r="DM180" s="47" t="e">
        <v>#NUM!</v>
      </c>
      <c r="DN180" s="47" t="e">
        <v>#NUM!</v>
      </c>
      <c r="DO180" s="47" t="e">
        <v>#NUM!</v>
      </c>
      <c r="DP180" s="47" t="e">
        <v>#NUM!</v>
      </c>
      <c r="DQ180" s="47" t="e">
        <v>#NUM!</v>
      </c>
      <c r="DR180" s="47" t="e">
        <v>#NUM!</v>
      </c>
      <c r="DS180" s="47" t="e">
        <v>#NUM!</v>
      </c>
    </row>
    <row r="181" spans="1:123" x14ac:dyDescent="0.35">
      <c r="A181" s="31" t="s">
        <v>1</v>
      </c>
      <c r="B181" s="47">
        <v>0</v>
      </c>
      <c r="C181" s="47">
        <v>0</v>
      </c>
      <c r="D181" s="47" t="e">
        <v>#NUM!</v>
      </c>
      <c r="E181" s="47" t="e">
        <v>#NUM!</v>
      </c>
      <c r="F181" s="47" t="e">
        <v>#NUM!</v>
      </c>
      <c r="G181" s="47" t="e">
        <v>#NUM!</v>
      </c>
      <c r="H181" s="47" t="e">
        <v>#NUM!</v>
      </c>
      <c r="I181" s="47" t="e">
        <v>#NUM!</v>
      </c>
      <c r="J181" s="47" t="e">
        <v>#NUM!</v>
      </c>
      <c r="K181" s="47" t="e">
        <v>#NUM!</v>
      </c>
      <c r="L181" s="47" t="e">
        <v>#NUM!</v>
      </c>
      <c r="M181" s="47" t="e">
        <v>#NUM!</v>
      </c>
      <c r="N181" s="47" t="e">
        <v>#NUM!</v>
      </c>
      <c r="O181" s="47" t="e">
        <v>#NUM!</v>
      </c>
      <c r="P181" s="47" t="e">
        <v>#NUM!</v>
      </c>
      <c r="Q181" s="47" t="e">
        <v>#NUM!</v>
      </c>
      <c r="R181" s="47" t="e">
        <v>#NUM!</v>
      </c>
      <c r="S181" s="47" t="e">
        <v>#NUM!</v>
      </c>
      <c r="T181" s="47" t="e">
        <v>#NUM!</v>
      </c>
      <c r="U181" s="47" t="e">
        <v>#NUM!</v>
      </c>
      <c r="V181" s="47" t="e">
        <v>#NUM!</v>
      </c>
      <c r="W181" s="47" t="e">
        <v>#NUM!</v>
      </c>
      <c r="X181" s="47" t="e">
        <v>#NUM!</v>
      </c>
      <c r="Y181" s="47" t="e">
        <v>#NUM!</v>
      </c>
      <c r="Z181" s="47" t="e">
        <v>#NUM!</v>
      </c>
      <c r="AA181" s="47" t="e">
        <v>#NUM!</v>
      </c>
      <c r="AB181" s="47" t="e">
        <v>#NUM!</v>
      </c>
      <c r="AC181" s="47" t="e">
        <v>#NUM!</v>
      </c>
      <c r="AD181" s="47" t="e">
        <v>#NUM!</v>
      </c>
      <c r="AE181" s="47" t="e">
        <v>#NUM!</v>
      </c>
      <c r="AF181" s="47" t="e">
        <v>#NUM!</v>
      </c>
      <c r="AG181" s="47" t="e">
        <v>#NUM!</v>
      </c>
      <c r="AH181" s="47" t="e">
        <v>#NUM!</v>
      </c>
      <c r="AI181" s="47" t="e">
        <v>#NUM!</v>
      </c>
      <c r="AJ181" s="47" t="e">
        <v>#NUM!</v>
      </c>
      <c r="AK181" s="47" t="e">
        <v>#NUM!</v>
      </c>
      <c r="AL181" s="47" t="e">
        <v>#NUM!</v>
      </c>
      <c r="AM181" s="47" t="e">
        <v>#NUM!</v>
      </c>
      <c r="AN181" s="47" t="e">
        <v>#NUM!</v>
      </c>
      <c r="AO181" s="47" t="e">
        <v>#NUM!</v>
      </c>
      <c r="AP181" s="47" t="e">
        <v>#NUM!</v>
      </c>
      <c r="AQ181" s="47" t="e">
        <v>#NUM!</v>
      </c>
      <c r="AR181" s="47" t="e">
        <v>#NUM!</v>
      </c>
      <c r="AS181" s="47" t="e">
        <v>#NUM!</v>
      </c>
      <c r="AT181" s="47" t="e">
        <v>#NUM!</v>
      </c>
      <c r="AU181" s="47" t="e">
        <v>#NUM!</v>
      </c>
      <c r="AV181" s="47" t="e">
        <v>#NUM!</v>
      </c>
      <c r="AW181" s="47" t="e">
        <v>#NUM!</v>
      </c>
      <c r="AX181" s="47" t="e">
        <v>#NUM!</v>
      </c>
      <c r="AY181" s="47" t="e">
        <v>#NUM!</v>
      </c>
      <c r="AZ181" s="47" t="e">
        <v>#NUM!</v>
      </c>
      <c r="BA181" s="47" t="e">
        <v>#NUM!</v>
      </c>
      <c r="BB181" s="47" t="e">
        <v>#NUM!</v>
      </c>
      <c r="BC181" s="47" t="e">
        <v>#NUM!</v>
      </c>
      <c r="BD181" s="47" t="e">
        <v>#NUM!</v>
      </c>
      <c r="BE181" s="47" t="e">
        <v>#NUM!</v>
      </c>
      <c r="BF181" s="47" t="e">
        <v>#NUM!</v>
      </c>
      <c r="BG181" s="47" t="e">
        <v>#NUM!</v>
      </c>
      <c r="BH181" s="47" t="e">
        <v>#NUM!</v>
      </c>
      <c r="BI181" s="47" t="e">
        <v>#NUM!</v>
      </c>
      <c r="BJ181" s="47" t="e">
        <v>#NUM!</v>
      </c>
      <c r="BK181" s="47" t="e">
        <v>#NUM!</v>
      </c>
      <c r="BL181" s="47" t="e">
        <v>#NUM!</v>
      </c>
      <c r="BM181" s="47" t="e">
        <v>#NUM!</v>
      </c>
      <c r="BN181" s="47" t="e">
        <v>#NUM!</v>
      </c>
      <c r="BO181" s="47" t="e">
        <v>#NUM!</v>
      </c>
      <c r="BP181" s="47" t="e">
        <v>#NUM!</v>
      </c>
      <c r="BQ181" s="47" t="e">
        <v>#NUM!</v>
      </c>
      <c r="BR181" s="47" t="e">
        <v>#NUM!</v>
      </c>
      <c r="BS181" s="47" t="e">
        <v>#NUM!</v>
      </c>
      <c r="BT181" s="47" t="e">
        <v>#NUM!</v>
      </c>
      <c r="BU181" s="47" t="e">
        <v>#NUM!</v>
      </c>
      <c r="BV181" s="47" t="e">
        <v>#NUM!</v>
      </c>
      <c r="BW181" s="47" t="e">
        <v>#NUM!</v>
      </c>
      <c r="BX181" s="47" t="e">
        <v>#NUM!</v>
      </c>
      <c r="BY181" s="47" t="e">
        <v>#NUM!</v>
      </c>
      <c r="BZ181" s="47" t="e">
        <v>#NUM!</v>
      </c>
      <c r="CA181" s="47" t="e">
        <v>#NUM!</v>
      </c>
      <c r="CB181" s="47" t="e">
        <v>#NUM!</v>
      </c>
      <c r="CC181" s="47" t="e">
        <v>#NUM!</v>
      </c>
      <c r="CD181" s="47" t="e">
        <v>#NUM!</v>
      </c>
      <c r="CE181" s="47" t="e">
        <v>#NUM!</v>
      </c>
      <c r="CF181" s="47" t="e">
        <v>#NUM!</v>
      </c>
      <c r="CG181" s="47" t="e">
        <v>#NUM!</v>
      </c>
      <c r="CH181" s="47" t="e">
        <v>#NUM!</v>
      </c>
      <c r="CI181" s="47" t="e">
        <v>#NUM!</v>
      </c>
      <c r="CJ181" s="47" t="e">
        <v>#NUM!</v>
      </c>
      <c r="CK181" s="47" t="e">
        <v>#NUM!</v>
      </c>
      <c r="CL181" s="47" t="e">
        <v>#NUM!</v>
      </c>
      <c r="CM181" s="47" t="e">
        <v>#NUM!</v>
      </c>
      <c r="CN181" s="47" t="e">
        <v>#NUM!</v>
      </c>
      <c r="CO181" s="47" t="e">
        <v>#NUM!</v>
      </c>
      <c r="CP181" s="47" t="e">
        <v>#NUM!</v>
      </c>
      <c r="CQ181" s="47" t="e">
        <v>#NUM!</v>
      </c>
      <c r="CR181" s="47" t="e">
        <v>#NUM!</v>
      </c>
      <c r="CS181" s="47" t="e">
        <v>#NUM!</v>
      </c>
      <c r="CT181" s="47" t="e">
        <v>#NUM!</v>
      </c>
      <c r="CU181" s="47" t="e">
        <v>#NUM!</v>
      </c>
      <c r="CV181" s="47" t="e">
        <v>#NUM!</v>
      </c>
      <c r="CW181" s="47" t="e">
        <v>#NUM!</v>
      </c>
      <c r="CX181" s="47" t="e">
        <v>#NUM!</v>
      </c>
      <c r="CY181" s="47" t="e">
        <v>#NUM!</v>
      </c>
      <c r="CZ181" s="47" t="e">
        <v>#NUM!</v>
      </c>
      <c r="DA181" s="47" t="e">
        <v>#NUM!</v>
      </c>
      <c r="DB181" s="47" t="e">
        <v>#NUM!</v>
      </c>
      <c r="DC181" s="47" t="e">
        <v>#NUM!</v>
      </c>
      <c r="DD181" s="47" t="e">
        <v>#NUM!</v>
      </c>
      <c r="DE181" s="47" t="e">
        <v>#NUM!</v>
      </c>
      <c r="DF181" s="47" t="e">
        <v>#NUM!</v>
      </c>
      <c r="DG181" s="47" t="e">
        <v>#NUM!</v>
      </c>
      <c r="DH181" s="47" t="e">
        <v>#NUM!</v>
      </c>
      <c r="DI181" s="47" t="e">
        <v>#NUM!</v>
      </c>
      <c r="DJ181" s="47" t="e">
        <v>#NUM!</v>
      </c>
      <c r="DK181" s="47" t="e">
        <v>#NUM!</v>
      </c>
      <c r="DL181" s="47" t="e">
        <v>#NUM!</v>
      </c>
      <c r="DM181" s="47" t="e">
        <v>#NUM!</v>
      </c>
      <c r="DN181" s="47" t="e">
        <v>#NUM!</v>
      </c>
      <c r="DO181" s="47" t="e">
        <v>#NUM!</v>
      </c>
      <c r="DP181" s="47" t="e">
        <v>#NUM!</v>
      </c>
      <c r="DQ181" s="47" t="e">
        <v>#NUM!</v>
      </c>
      <c r="DR181" s="47" t="e">
        <v>#NUM!</v>
      </c>
      <c r="DS181" s="47" t="e">
        <v>#NUM!</v>
      </c>
    </row>
    <row r="182" spans="1:123" x14ac:dyDescent="0.35">
      <c r="A182" s="31" t="s">
        <v>255</v>
      </c>
      <c r="B182" s="47">
        <v>0</v>
      </c>
      <c r="C182" s="47">
        <v>0</v>
      </c>
      <c r="D182" s="47" t="e">
        <v>#NUM!</v>
      </c>
      <c r="E182" s="47" t="e">
        <v>#NUM!</v>
      </c>
      <c r="F182" s="47" t="e">
        <v>#NUM!</v>
      </c>
      <c r="G182" s="47" t="e">
        <v>#NUM!</v>
      </c>
      <c r="H182" s="47" t="e">
        <v>#NUM!</v>
      </c>
      <c r="I182" s="47" t="e">
        <v>#NUM!</v>
      </c>
      <c r="J182" s="47" t="e">
        <v>#NUM!</v>
      </c>
      <c r="K182" s="47" t="e">
        <v>#NUM!</v>
      </c>
      <c r="L182" s="47" t="e">
        <v>#NUM!</v>
      </c>
      <c r="M182" s="47" t="e">
        <v>#NUM!</v>
      </c>
      <c r="N182" s="47" t="e">
        <v>#NUM!</v>
      </c>
      <c r="O182" s="47" t="e">
        <v>#NUM!</v>
      </c>
      <c r="P182" s="47" t="e">
        <v>#NUM!</v>
      </c>
      <c r="Q182" s="47" t="e">
        <v>#NUM!</v>
      </c>
      <c r="R182" s="47" t="e">
        <v>#NUM!</v>
      </c>
      <c r="S182" s="47" t="e">
        <v>#NUM!</v>
      </c>
      <c r="T182" s="47" t="e">
        <v>#NUM!</v>
      </c>
      <c r="U182" s="47" t="e">
        <v>#NUM!</v>
      </c>
      <c r="V182" s="47" t="e">
        <v>#NUM!</v>
      </c>
      <c r="W182" s="47" t="e">
        <v>#NUM!</v>
      </c>
      <c r="X182" s="47" t="e">
        <v>#NUM!</v>
      </c>
      <c r="Y182" s="47" t="e">
        <v>#NUM!</v>
      </c>
      <c r="Z182" s="47" t="e">
        <v>#NUM!</v>
      </c>
      <c r="AA182" s="47" t="e">
        <v>#NUM!</v>
      </c>
      <c r="AB182" s="47" t="e">
        <v>#NUM!</v>
      </c>
      <c r="AC182" s="47" t="e">
        <v>#NUM!</v>
      </c>
      <c r="AD182" s="47" t="e">
        <v>#NUM!</v>
      </c>
      <c r="AE182" s="47" t="e">
        <v>#NUM!</v>
      </c>
      <c r="AF182" s="47" t="e">
        <v>#NUM!</v>
      </c>
      <c r="AG182" s="47" t="e">
        <v>#NUM!</v>
      </c>
      <c r="AH182" s="47" t="e">
        <v>#NUM!</v>
      </c>
      <c r="AI182" s="47" t="e">
        <v>#NUM!</v>
      </c>
      <c r="AJ182" s="47" t="e">
        <v>#NUM!</v>
      </c>
      <c r="AK182" s="47" t="e">
        <v>#NUM!</v>
      </c>
      <c r="AL182" s="47" t="e">
        <v>#NUM!</v>
      </c>
      <c r="AM182" s="47" t="e">
        <v>#NUM!</v>
      </c>
      <c r="AN182" s="47" t="e">
        <v>#NUM!</v>
      </c>
      <c r="AO182" s="47" t="e">
        <v>#NUM!</v>
      </c>
      <c r="AP182" s="47" t="e">
        <v>#NUM!</v>
      </c>
      <c r="AQ182" s="47" t="e">
        <v>#NUM!</v>
      </c>
      <c r="AR182" s="47" t="e">
        <v>#NUM!</v>
      </c>
      <c r="AS182" s="47" t="e">
        <v>#NUM!</v>
      </c>
      <c r="AT182" s="47" t="e">
        <v>#NUM!</v>
      </c>
      <c r="AU182" s="47" t="e">
        <v>#NUM!</v>
      </c>
      <c r="AV182" s="47" t="e">
        <v>#NUM!</v>
      </c>
      <c r="AW182" s="47" t="e">
        <v>#NUM!</v>
      </c>
      <c r="AX182" s="47" t="e">
        <v>#NUM!</v>
      </c>
      <c r="AY182" s="47" t="e">
        <v>#NUM!</v>
      </c>
      <c r="AZ182" s="47" t="e">
        <v>#NUM!</v>
      </c>
      <c r="BA182" s="47" t="e">
        <v>#NUM!</v>
      </c>
      <c r="BB182" s="47" t="e">
        <v>#NUM!</v>
      </c>
      <c r="BC182" s="47" t="e">
        <v>#NUM!</v>
      </c>
      <c r="BD182" s="47" t="e">
        <v>#NUM!</v>
      </c>
      <c r="BE182" s="47" t="e">
        <v>#NUM!</v>
      </c>
      <c r="BF182" s="47" t="e">
        <v>#NUM!</v>
      </c>
      <c r="BG182" s="47" t="e">
        <v>#NUM!</v>
      </c>
      <c r="BH182" s="47" t="e">
        <v>#NUM!</v>
      </c>
      <c r="BI182" s="47" t="e">
        <v>#NUM!</v>
      </c>
      <c r="BJ182" s="47" t="e">
        <v>#NUM!</v>
      </c>
      <c r="BK182" s="47" t="e">
        <v>#NUM!</v>
      </c>
      <c r="BL182" s="47" t="e">
        <v>#NUM!</v>
      </c>
      <c r="BM182" s="47" t="e">
        <v>#NUM!</v>
      </c>
      <c r="BN182" s="47" t="e">
        <v>#NUM!</v>
      </c>
      <c r="BO182" s="47" t="e">
        <v>#NUM!</v>
      </c>
      <c r="BP182" s="47" t="e">
        <v>#NUM!</v>
      </c>
      <c r="BQ182" s="47" t="e">
        <v>#NUM!</v>
      </c>
      <c r="BR182" s="47" t="e">
        <v>#NUM!</v>
      </c>
      <c r="BS182" s="47" t="e">
        <v>#NUM!</v>
      </c>
      <c r="BT182" s="47" t="e">
        <v>#NUM!</v>
      </c>
      <c r="BU182" s="47" t="e">
        <v>#NUM!</v>
      </c>
      <c r="BV182" s="47" t="e">
        <v>#NUM!</v>
      </c>
      <c r="BW182" s="47" t="e">
        <v>#NUM!</v>
      </c>
      <c r="BX182" s="47" t="e">
        <v>#NUM!</v>
      </c>
      <c r="BY182" s="47" t="e">
        <v>#NUM!</v>
      </c>
      <c r="BZ182" s="47" t="e">
        <v>#NUM!</v>
      </c>
      <c r="CA182" s="47" t="e">
        <v>#NUM!</v>
      </c>
      <c r="CB182" s="47" t="e">
        <v>#NUM!</v>
      </c>
      <c r="CC182" s="47" t="e">
        <v>#NUM!</v>
      </c>
      <c r="CD182" s="47" t="e">
        <v>#NUM!</v>
      </c>
      <c r="CE182" s="47" t="e">
        <v>#NUM!</v>
      </c>
      <c r="CF182" s="47" t="e">
        <v>#NUM!</v>
      </c>
      <c r="CG182" s="47" t="e">
        <v>#NUM!</v>
      </c>
      <c r="CH182" s="47" t="e">
        <v>#NUM!</v>
      </c>
      <c r="CI182" s="47" t="e">
        <v>#NUM!</v>
      </c>
      <c r="CJ182" s="47" t="e">
        <v>#NUM!</v>
      </c>
      <c r="CK182" s="47" t="e">
        <v>#NUM!</v>
      </c>
      <c r="CL182" s="47" t="e">
        <v>#NUM!</v>
      </c>
      <c r="CM182" s="47" t="e">
        <v>#NUM!</v>
      </c>
      <c r="CN182" s="47" t="e">
        <v>#NUM!</v>
      </c>
      <c r="CO182" s="47" t="e">
        <v>#NUM!</v>
      </c>
      <c r="CP182" s="47" t="e">
        <v>#NUM!</v>
      </c>
      <c r="CQ182" s="47" t="e">
        <v>#NUM!</v>
      </c>
      <c r="CR182" s="47" t="e">
        <v>#NUM!</v>
      </c>
      <c r="CS182" s="47" t="e">
        <v>#NUM!</v>
      </c>
      <c r="CT182" s="47" t="e">
        <v>#NUM!</v>
      </c>
      <c r="CU182" s="47" t="e">
        <v>#NUM!</v>
      </c>
      <c r="CV182" s="47" t="e">
        <v>#NUM!</v>
      </c>
      <c r="CW182" s="47" t="e">
        <v>#NUM!</v>
      </c>
      <c r="CX182" s="47" t="e">
        <v>#NUM!</v>
      </c>
      <c r="CY182" s="47" t="e">
        <v>#NUM!</v>
      </c>
      <c r="CZ182" s="47" t="e">
        <v>#NUM!</v>
      </c>
      <c r="DA182" s="47" t="e">
        <v>#NUM!</v>
      </c>
      <c r="DB182" s="47" t="e">
        <v>#NUM!</v>
      </c>
      <c r="DC182" s="47" t="e">
        <v>#NUM!</v>
      </c>
      <c r="DD182" s="47" t="e">
        <v>#NUM!</v>
      </c>
      <c r="DE182" s="47" t="e">
        <v>#NUM!</v>
      </c>
      <c r="DF182" s="47" t="e">
        <v>#NUM!</v>
      </c>
      <c r="DG182" s="47" t="e">
        <v>#NUM!</v>
      </c>
      <c r="DH182" s="47" t="e">
        <v>#NUM!</v>
      </c>
      <c r="DI182" s="47" t="e">
        <v>#NUM!</v>
      </c>
      <c r="DJ182" s="47" t="e">
        <v>#NUM!</v>
      </c>
      <c r="DK182" s="47" t="e">
        <v>#NUM!</v>
      </c>
      <c r="DL182" s="47" t="e">
        <v>#NUM!</v>
      </c>
      <c r="DM182" s="47" t="e">
        <v>#NUM!</v>
      </c>
      <c r="DN182" s="47" t="e">
        <v>#NUM!</v>
      </c>
      <c r="DO182" s="47" t="e">
        <v>#NUM!</v>
      </c>
      <c r="DP182" s="47" t="e">
        <v>#NUM!</v>
      </c>
      <c r="DQ182" s="47" t="e">
        <v>#NUM!</v>
      </c>
      <c r="DR182" s="47" t="e">
        <v>#NUM!</v>
      </c>
      <c r="DS182" s="47" t="e">
        <v>#NUM!</v>
      </c>
    </row>
    <row r="183" spans="1:123" x14ac:dyDescent="0.35">
      <c r="A183" s="31" t="s">
        <v>256</v>
      </c>
      <c r="B183" s="47">
        <v>0</v>
      </c>
      <c r="C183" s="47">
        <v>0</v>
      </c>
      <c r="D183" s="47" t="e">
        <v>#NUM!</v>
      </c>
      <c r="E183" s="47" t="e">
        <v>#NUM!</v>
      </c>
      <c r="F183" s="47" t="e">
        <v>#NUM!</v>
      </c>
      <c r="G183" s="47" t="e">
        <v>#NUM!</v>
      </c>
      <c r="H183" s="47" t="e">
        <v>#NUM!</v>
      </c>
      <c r="I183" s="47" t="e">
        <v>#NUM!</v>
      </c>
      <c r="J183" s="47" t="e">
        <v>#NUM!</v>
      </c>
      <c r="K183" s="47" t="e">
        <v>#NUM!</v>
      </c>
      <c r="L183" s="47" t="e">
        <v>#NUM!</v>
      </c>
      <c r="M183" s="47" t="e">
        <v>#NUM!</v>
      </c>
      <c r="N183" s="47" t="e">
        <v>#NUM!</v>
      </c>
      <c r="O183" s="47" t="e">
        <v>#NUM!</v>
      </c>
      <c r="P183" s="47" t="e">
        <v>#NUM!</v>
      </c>
      <c r="Q183" s="47" t="e">
        <v>#NUM!</v>
      </c>
      <c r="R183" s="47" t="e">
        <v>#NUM!</v>
      </c>
      <c r="S183" s="47" t="e">
        <v>#NUM!</v>
      </c>
      <c r="T183" s="47" t="e">
        <v>#NUM!</v>
      </c>
      <c r="U183" s="47" t="e">
        <v>#NUM!</v>
      </c>
      <c r="V183" s="47" t="e">
        <v>#NUM!</v>
      </c>
      <c r="W183" s="47" t="e">
        <v>#NUM!</v>
      </c>
      <c r="X183" s="47" t="e">
        <v>#NUM!</v>
      </c>
      <c r="Y183" s="47" t="e">
        <v>#NUM!</v>
      </c>
      <c r="Z183" s="47" t="e">
        <v>#NUM!</v>
      </c>
      <c r="AA183" s="47" t="e">
        <v>#NUM!</v>
      </c>
      <c r="AB183" s="47" t="e">
        <v>#NUM!</v>
      </c>
      <c r="AC183" s="47" t="e">
        <v>#NUM!</v>
      </c>
      <c r="AD183" s="47" t="e">
        <v>#NUM!</v>
      </c>
      <c r="AE183" s="47" t="e">
        <v>#NUM!</v>
      </c>
      <c r="AF183" s="47" t="e">
        <v>#NUM!</v>
      </c>
      <c r="AG183" s="47" t="e">
        <v>#NUM!</v>
      </c>
      <c r="AH183" s="47" t="e">
        <v>#NUM!</v>
      </c>
      <c r="AI183" s="47" t="e">
        <v>#NUM!</v>
      </c>
      <c r="AJ183" s="47" t="e">
        <v>#NUM!</v>
      </c>
      <c r="AK183" s="47" t="e">
        <v>#NUM!</v>
      </c>
      <c r="AL183" s="47" t="e">
        <v>#NUM!</v>
      </c>
      <c r="AM183" s="47" t="e">
        <v>#NUM!</v>
      </c>
      <c r="AN183" s="47" t="e">
        <v>#NUM!</v>
      </c>
      <c r="AO183" s="47" t="e">
        <v>#NUM!</v>
      </c>
      <c r="AP183" s="47" t="e">
        <v>#NUM!</v>
      </c>
      <c r="AQ183" s="47" t="e">
        <v>#NUM!</v>
      </c>
      <c r="AR183" s="47" t="e">
        <v>#NUM!</v>
      </c>
      <c r="AS183" s="47" t="e">
        <v>#NUM!</v>
      </c>
      <c r="AT183" s="47" t="e">
        <v>#NUM!</v>
      </c>
      <c r="AU183" s="47" t="e">
        <v>#NUM!</v>
      </c>
      <c r="AV183" s="47" t="e">
        <v>#NUM!</v>
      </c>
      <c r="AW183" s="47" t="e">
        <v>#NUM!</v>
      </c>
      <c r="AX183" s="47" t="e">
        <v>#NUM!</v>
      </c>
      <c r="AY183" s="47" t="e">
        <v>#NUM!</v>
      </c>
      <c r="AZ183" s="47" t="e">
        <v>#NUM!</v>
      </c>
      <c r="BA183" s="47" t="e">
        <v>#NUM!</v>
      </c>
      <c r="BB183" s="47" t="e">
        <v>#NUM!</v>
      </c>
      <c r="BC183" s="47" t="e">
        <v>#NUM!</v>
      </c>
      <c r="BD183" s="47" t="e">
        <v>#NUM!</v>
      </c>
      <c r="BE183" s="47" t="e">
        <v>#NUM!</v>
      </c>
      <c r="BF183" s="47" t="e">
        <v>#NUM!</v>
      </c>
      <c r="BG183" s="47" t="e">
        <v>#NUM!</v>
      </c>
      <c r="BH183" s="47" t="e">
        <v>#NUM!</v>
      </c>
      <c r="BI183" s="47" t="e">
        <v>#NUM!</v>
      </c>
      <c r="BJ183" s="47" t="e">
        <v>#NUM!</v>
      </c>
      <c r="BK183" s="47" t="e">
        <v>#NUM!</v>
      </c>
      <c r="BL183" s="47" t="e">
        <v>#NUM!</v>
      </c>
      <c r="BM183" s="47" t="e">
        <v>#NUM!</v>
      </c>
      <c r="BN183" s="47" t="e">
        <v>#NUM!</v>
      </c>
      <c r="BO183" s="47" t="e">
        <v>#NUM!</v>
      </c>
      <c r="BP183" s="47" t="e">
        <v>#NUM!</v>
      </c>
      <c r="BQ183" s="47" t="e">
        <v>#NUM!</v>
      </c>
      <c r="BR183" s="47" t="e">
        <v>#NUM!</v>
      </c>
      <c r="BS183" s="47" t="e">
        <v>#NUM!</v>
      </c>
      <c r="BT183" s="47" t="e">
        <v>#NUM!</v>
      </c>
      <c r="BU183" s="47" t="e">
        <v>#NUM!</v>
      </c>
      <c r="BV183" s="47" t="e">
        <v>#NUM!</v>
      </c>
      <c r="BW183" s="47" t="e">
        <v>#NUM!</v>
      </c>
      <c r="BX183" s="47" t="e">
        <v>#NUM!</v>
      </c>
      <c r="BY183" s="47" t="e">
        <v>#NUM!</v>
      </c>
      <c r="BZ183" s="47" t="e">
        <v>#NUM!</v>
      </c>
      <c r="CA183" s="47" t="e">
        <v>#NUM!</v>
      </c>
      <c r="CB183" s="47" t="e">
        <v>#NUM!</v>
      </c>
      <c r="CC183" s="47" t="e">
        <v>#NUM!</v>
      </c>
      <c r="CD183" s="47" t="e">
        <v>#NUM!</v>
      </c>
      <c r="CE183" s="47" t="e">
        <v>#NUM!</v>
      </c>
      <c r="CF183" s="47" t="e">
        <v>#NUM!</v>
      </c>
      <c r="CG183" s="47" t="e">
        <v>#NUM!</v>
      </c>
      <c r="CH183" s="47" t="e">
        <v>#NUM!</v>
      </c>
      <c r="CI183" s="47" t="e">
        <v>#NUM!</v>
      </c>
      <c r="CJ183" s="47" t="e">
        <v>#NUM!</v>
      </c>
      <c r="CK183" s="47" t="e">
        <v>#NUM!</v>
      </c>
      <c r="CL183" s="47" t="e">
        <v>#NUM!</v>
      </c>
      <c r="CM183" s="47" t="e">
        <v>#NUM!</v>
      </c>
      <c r="CN183" s="47" t="e">
        <v>#NUM!</v>
      </c>
      <c r="CO183" s="47" t="e">
        <v>#NUM!</v>
      </c>
      <c r="CP183" s="47" t="e">
        <v>#NUM!</v>
      </c>
      <c r="CQ183" s="47" t="e">
        <v>#NUM!</v>
      </c>
      <c r="CR183" s="47" t="e">
        <v>#NUM!</v>
      </c>
      <c r="CS183" s="47" t="e">
        <v>#NUM!</v>
      </c>
      <c r="CT183" s="47" t="e">
        <v>#NUM!</v>
      </c>
      <c r="CU183" s="47" t="e">
        <v>#NUM!</v>
      </c>
      <c r="CV183" s="47" t="e">
        <v>#NUM!</v>
      </c>
      <c r="CW183" s="47" t="e">
        <v>#NUM!</v>
      </c>
      <c r="CX183" s="47" t="e">
        <v>#NUM!</v>
      </c>
      <c r="CY183" s="47" t="e">
        <v>#NUM!</v>
      </c>
      <c r="CZ183" s="47" t="e">
        <v>#NUM!</v>
      </c>
      <c r="DA183" s="47" t="e">
        <v>#NUM!</v>
      </c>
      <c r="DB183" s="47" t="e">
        <v>#NUM!</v>
      </c>
      <c r="DC183" s="47" t="e">
        <v>#NUM!</v>
      </c>
      <c r="DD183" s="47" t="e">
        <v>#NUM!</v>
      </c>
      <c r="DE183" s="47" t="e">
        <v>#NUM!</v>
      </c>
      <c r="DF183" s="47" t="e">
        <v>#NUM!</v>
      </c>
      <c r="DG183" s="47" t="e">
        <v>#NUM!</v>
      </c>
      <c r="DH183" s="47" t="e">
        <v>#NUM!</v>
      </c>
      <c r="DI183" s="47" t="e">
        <v>#NUM!</v>
      </c>
      <c r="DJ183" s="47" t="e">
        <v>#NUM!</v>
      </c>
      <c r="DK183" s="47" t="e">
        <v>#NUM!</v>
      </c>
      <c r="DL183" s="47" t="e">
        <v>#NUM!</v>
      </c>
      <c r="DM183" s="47" t="e">
        <v>#NUM!</v>
      </c>
      <c r="DN183" s="47" t="e">
        <v>#NUM!</v>
      </c>
      <c r="DO183" s="47" t="e">
        <v>#NUM!</v>
      </c>
      <c r="DP183" s="47" t="e">
        <v>#NUM!</v>
      </c>
      <c r="DQ183" s="47" t="e">
        <v>#NUM!</v>
      </c>
      <c r="DR183" s="47" t="e">
        <v>#NUM!</v>
      </c>
      <c r="DS183" s="47" t="e">
        <v>#NUM!</v>
      </c>
    </row>
    <row r="184" spans="1:123" x14ac:dyDescent="0.35">
      <c r="A184" s="31" t="s">
        <v>257</v>
      </c>
      <c r="B184" s="47">
        <v>0</v>
      </c>
      <c r="C184" s="47">
        <v>0</v>
      </c>
      <c r="D184" s="47" t="e">
        <v>#NUM!</v>
      </c>
      <c r="E184" s="47" t="e">
        <v>#NUM!</v>
      </c>
      <c r="F184" s="47" t="e">
        <v>#NUM!</v>
      </c>
      <c r="G184" s="47" t="e">
        <v>#NUM!</v>
      </c>
      <c r="H184" s="47" t="e">
        <v>#NUM!</v>
      </c>
      <c r="I184" s="47" t="e">
        <v>#NUM!</v>
      </c>
      <c r="J184" s="47" t="e">
        <v>#NUM!</v>
      </c>
      <c r="K184" s="47" t="e">
        <v>#NUM!</v>
      </c>
      <c r="L184" s="47" t="e">
        <v>#NUM!</v>
      </c>
      <c r="M184" s="47" t="e">
        <v>#NUM!</v>
      </c>
      <c r="N184" s="47" t="e">
        <v>#NUM!</v>
      </c>
      <c r="O184" s="47" t="e">
        <v>#NUM!</v>
      </c>
      <c r="P184" s="47" t="e">
        <v>#NUM!</v>
      </c>
      <c r="Q184" s="47" t="e">
        <v>#NUM!</v>
      </c>
      <c r="R184" s="47" t="e">
        <v>#NUM!</v>
      </c>
      <c r="S184" s="47" t="e">
        <v>#NUM!</v>
      </c>
      <c r="T184" s="47" t="e">
        <v>#NUM!</v>
      </c>
      <c r="U184" s="47" t="e">
        <v>#NUM!</v>
      </c>
      <c r="V184" s="47" t="e">
        <v>#NUM!</v>
      </c>
      <c r="W184" s="47" t="e">
        <v>#NUM!</v>
      </c>
      <c r="X184" s="47" t="e">
        <v>#NUM!</v>
      </c>
      <c r="Y184" s="47" t="e">
        <v>#NUM!</v>
      </c>
      <c r="Z184" s="47" t="e">
        <v>#NUM!</v>
      </c>
      <c r="AA184" s="47" t="e">
        <v>#NUM!</v>
      </c>
      <c r="AB184" s="47" t="e">
        <v>#NUM!</v>
      </c>
      <c r="AC184" s="47" t="e">
        <v>#NUM!</v>
      </c>
      <c r="AD184" s="47" t="e">
        <v>#NUM!</v>
      </c>
      <c r="AE184" s="47" t="e">
        <v>#NUM!</v>
      </c>
      <c r="AF184" s="47" t="e">
        <v>#NUM!</v>
      </c>
      <c r="AG184" s="47" t="e">
        <v>#NUM!</v>
      </c>
      <c r="AH184" s="47" t="e">
        <v>#NUM!</v>
      </c>
      <c r="AI184" s="47" t="e">
        <v>#NUM!</v>
      </c>
      <c r="AJ184" s="47" t="e">
        <v>#NUM!</v>
      </c>
      <c r="AK184" s="47" t="e">
        <v>#NUM!</v>
      </c>
      <c r="AL184" s="47" t="e">
        <v>#NUM!</v>
      </c>
      <c r="AM184" s="47" t="e">
        <v>#NUM!</v>
      </c>
      <c r="AN184" s="47" t="e">
        <v>#NUM!</v>
      </c>
      <c r="AO184" s="47" t="e">
        <v>#NUM!</v>
      </c>
      <c r="AP184" s="47" t="e">
        <v>#NUM!</v>
      </c>
      <c r="AQ184" s="47" t="e">
        <v>#NUM!</v>
      </c>
      <c r="AR184" s="47" t="e">
        <v>#NUM!</v>
      </c>
      <c r="AS184" s="47" t="e">
        <v>#NUM!</v>
      </c>
      <c r="AT184" s="47" t="e">
        <v>#NUM!</v>
      </c>
      <c r="AU184" s="47" t="e">
        <v>#NUM!</v>
      </c>
      <c r="AV184" s="47" t="e">
        <v>#NUM!</v>
      </c>
      <c r="AW184" s="47" t="e">
        <v>#NUM!</v>
      </c>
      <c r="AX184" s="47" t="e">
        <v>#NUM!</v>
      </c>
      <c r="AY184" s="47" t="e">
        <v>#NUM!</v>
      </c>
      <c r="AZ184" s="47" t="e">
        <v>#NUM!</v>
      </c>
      <c r="BA184" s="47" t="e">
        <v>#NUM!</v>
      </c>
      <c r="BB184" s="47" t="e">
        <v>#NUM!</v>
      </c>
      <c r="BC184" s="47" t="e">
        <v>#NUM!</v>
      </c>
      <c r="BD184" s="47" t="e">
        <v>#NUM!</v>
      </c>
      <c r="BE184" s="47" t="e">
        <v>#NUM!</v>
      </c>
      <c r="BF184" s="47" t="e">
        <v>#NUM!</v>
      </c>
      <c r="BG184" s="47" t="e">
        <v>#NUM!</v>
      </c>
      <c r="BH184" s="47" t="e">
        <v>#NUM!</v>
      </c>
      <c r="BI184" s="47" t="e">
        <v>#NUM!</v>
      </c>
      <c r="BJ184" s="47" t="e">
        <v>#NUM!</v>
      </c>
      <c r="BK184" s="47" t="e">
        <v>#NUM!</v>
      </c>
      <c r="BL184" s="47" t="e">
        <v>#NUM!</v>
      </c>
      <c r="BM184" s="47" t="e">
        <v>#NUM!</v>
      </c>
      <c r="BN184" s="47" t="e">
        <v>#NUM!</v>
      </c>
      <c r="BO184" s="47" t="e">
        <v>#NUM!</v>
      </c>
      <c r="BP184" s="47" t="e">
        <v>#NUM!</v>
      </c>
      <c r="BQ184" s="47" t="e">
        <v>#NUM!</v>
      </c>
      <c r="BR184" s="47" t="e">
        <v>#NUM!</v>
      </c>
      <c r="BS184" s="47" t="e">
        <v>#NUM!</v>
      </c>
      <c r="BT184" s="47" t="e">
        <v>#NUM!</v>
      </c>
      <c r="BU184" s="47" t="e">
        <v>#NUM!</v>
      </c>
      <c r="BV184" s="47" t="e">
        <v>#NUM!</v>
      </c>
      <c r="BW184" s="47" t="e">
        <v>#NUM!</v>
      </c>
      <c r="BX184" s="47" t="e">
        <v>#NUM!</v>
      </c>
      <c r="BY184" s="47" t="e">
        <v>#NUM!</v>
      </c>
      <c r="BZ184" s="47" t="e">
        <v>#NUM!</v>
      </c>
      <c r="CA184" s="47" t="e">
        <v>#NUM!</v>
      </c>
      <c r="CB184" s="47" t="e">
        <v>#NUM!</v>
      </c>
      <c r="CC184" s="47" t="e">
        <v>#NUM!</v>
      </c>
      <c r="CD184" s="47" t="e">
        <v>#NUM!</v>
      </c>
      <c r="CE184" s="47" t="e">
        <v>#NUM!</v>
      </c>
      <c r="CF184" s="47" t="e">
        <v>#NUM!</v>
      </c>
      <c r="CG184" s="47" t="e">
        <v>#NUM!</v>
      </c>
      <c r="CH184" s="47" t="e">
        <v>#NUM!</v>
      </c>
      <c r="CI184" s="47" t="e">
        <v>#NUM!</v>
      </c>
      <c r="CJ184" s="47" t="e">
        <v>#NUM!</v>
      </c>
      <c r="CK184" s="47" t="e">
        <v>#NUM!</v>
      </c>
      <c r="CL184" s="47" t="e">
        <v>#NUM!</v>
      </c>
      <c r="CM184" s="47" t="e">
        <v>#NUM!</v>
      </c>
      <c r="CN184" s="47" t="e">
        <v>#NUM!</v>
      </c>
      <c r="CO184" s="47" t="e">
        <v>#NUM!</v>
      </c>
      <c r="CP184" s="47" t="e">
        <v>#NUM!</v>
      </c>
      <c r="CQ184" s="47" t="e">
        <v>#NUM!</v>
      </c>
      <c r="CR184" s="47" t="e">
        <v>#NUM!</v>
      </c>
      <c r="CS184" s="47" t="e">
        <v>#NUM!</v>
      </c>
      <c r="CT184" s="47" t="e">
        <v>#NUM!</v>
      </c>
      <c r="CU184" s="47" t="e">
        <v>#NUM!</v>
      </c>
      <c r="CV184" s="47" t="e">
        <v>#NUM!</v>
      </c>
      <c r="CW184" s="47" t="e">
        <v>#NUM!</v>
      </c>
      <c r="CX184" s="47" t="e">
        <v>#NUM!</v>
      </c>
      <c r="CY184" s="47" t="e">
        <v>#NUM!</v>
      </c>
      <c r="CZ184" s="47" t="e">
        <v>#NUM!</v>
      </c>
      <c r="DA184" s="47" t="e">
        <v>#NUM!</v>
      </c>
      <c r="DB184" s="47" t="e">
        <v>#NUM!</v>
      </c>
      <c r="DC184" s="47" t="e">
        <v>#NUM!</v>
      </c>
      <c r="DD184" s="47" t="e">
        <v>#NUM!</v>
      </c>
      <c r="DE184" s="47" t="e">
        <v>#NUM!</v>
      </c>
      <c r="DF184" s="47" t="e">
        <v>#NUM!</v>
      </c>
      <c r="DG184" s="47" t="e">
        <v>#NUM!</v>
      </c>
      <c r="DH184" s="47" t="e">
        <v>#NUM!</v>
      </c>
      <c r="DI184" s="47" t="e">
        <v>#NUM!</v>
      </c>
      <c r="DJ184" s="47" t="e">
        <v>#NUM!</v>
      </c>
      <c r="DK184" s="47" t="e">
        <v>#NUM!</v>
      </c>
      <c r="DL184" s="47" t="e">
        <v>#NUM!</v>
      </c>
      <c r="DM184" s="47" t="e">
        <v>#NUM!</v>
      </c>
      <c r="DN184" s="47" t="e">
        <v>#NUM!</v>
      </c>
      <c r="DO184" s="47" t="e">
        <v>#NUM!</v>
      </c>
      <c r="DP184" s="47" t="e">
        <v>#NUM!</v>
      </c>
      <c r="DQ184" s="47" t="e">
        <v>#NUM!</v>
      </c>
      <c r="DR184" s="47" t="e">
        <v>#NUM!</v>
      </c>
      <c r="DS184" s="47" t="e">
        <v>#NUM!</v>
      </c>
    </row>
    <row r="185" spans="1:123" x14ac:dyDescent="0.35">
      <c r="A185" s="31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</row>
    <row r="186" spans="1:123" x14ac:dyDescent="0.35">
      <c r="A186" s="31" t="s">
        <v>258</v>
      </c>
      <c r="B186" s="47">
        <v>0</v>
      </c>
      <c r="C186" s="47">
        <v>0</v>
      </c>
      <c r="D186" s="47">
        <v>0</v>
      </c>
      <c r="E186" s="47">
        <v>0</v>
      </c>
      <c r="F186" s="47">
        <v>0</v>
      </c>
      <c r="G186" s="47">
        <v>0</v>
      </c>
      <c r="H186" s="47">
        <v>0</v>
      </c>
      <c r="I186" s="47">
        <v>0</v>
      </c>
      <c r="J186" s="47">
        <v>0</v>
      </c>
      <c r="K186" s="47">
        <v>0</v>
      </c>
      <c r="L186" s="47">
        <v>0</v>
      </c>
      <c r="M186" s="47">
        <v>0</v>
      </c>
      <c r="N186" s="47">
        <v>0</v>
      </c>
      <c r="O186" s="47">
        <v>0</v>
      </c>
      <c r="P186" s="47">
        <v>0</v>
      </c>
      <c r="Q186" s="47">
        <v>0</v>
      </c>
      <c r="R186" s="47">
        <v>0</v>
      </c>
      <c r="S186" s="47">
        <v>0</v>
      </c>
      <c r="T186" s="47">
        <v>0</v>
      </c>
      <c r="U186" s="47">
        <v>0</v>
      </c>
      <c r="V186" s="47">
        <v>0</v>
      </c>
      <c r="W186" s="47">
        <v>0</v>
      </c>
      <c r="X186" s="47">
        <v>0</v>
      </c>
      <c r="Y186" s="47">
        <v>0</v>
      </c>
      <c r="Z186" s="47">
        <v>0</v>
      </c>
      <c r="AA186" s="47">
        <v>0</v>
      </c>
      <c r="AB186" s="47">
        <v>0</v>
      </c>
      <c r="AC186" s="47">
        <v>0</v>
      </c>
      <c r="AD186" s="47">
        <v>0</v>
      </c>
      <c r="AE186" s="47">
        <v>0</v>
      </c>
      <c r="AF186" s="47">
        <v>0</v>
      </c>
      <c r="AG186" s="47">
        <v>0</v>
      </c>
      <c r="AH186" s="47">
        <v>0</v>
      </c>
      <c r="AI186" s="47">
        <v>0</v>
      </c>
      <c r="AJ186" s="47">
        <v>0</v>
      </c>
      <c r="AK186" s="47">
        <v>0</v>
      </c>
      <c r="AL186" s="47">
        <v>0</v>
      </c>
      <c r="AM186" s="47">
        <v>0</v>
      </c>
      <c r="AN186" s="47">
        <v>0</v>
      </c>
      <c r="AO186" s="47">
        <v>0</v>
      </c>
      <c r="AP186" s="47">
        <v>0</v>
      </c>
      <c r="AQ186" s="47">
        <v>0</v>
      </c>
      <c r="AR186" s="47">
        <v>0</v>
      </c>
      <c r="AS186" s="47">
        <v>0</v>
      </c>
      <c r="AT186" s="47">
        <v>0</v>
      </c>
      <c r="AU186" s="47">
        <v>0</v>
      </c>
      <c r="AV186" s="47">
        <v>0</v>
      </c>
      <c r="AW186" s="47">
        <v>0</v>
      </c>
      <c r="AX186" s="47">
        <v>0</v>
      </c>
      <c r="AY186" s="47">
        <v>0</v>
      </c>
      <c r="AZ186" s="47">
        <v>0</v>
      </c>
      <c r="BA186" s="47">
        <v>0</v>
      </c>
      <c r="BB186" s="47">
        <v>0</v>
      </c>
      <c r="BC186" s="47">
        <v>0</v>
      </c>
      <c r="BD186" s="47">
        <v>0</v>
      </c>
      <c r="BE186" s="47">
        <v>0</v>
      </c>
      <c r="BF186" s="47">
        <v>0</v>
      </c>
      <c r="BG186" s="47">
        <v>0</v>
      </c>
      <c r="BH186" s="47">
        <v>0</v>
      </c>
      <c r="BI186" s="47">
        <v>0</v>
      </c>
      <c r="BJ186" s="47">
        <v>0</v>
      </c>
      <c r="BK186" s="47">
        <v>0</v>
      </c>
      <c r="BL186" s="47">
        <v>0</v>
      </c>
      <c r="BM186" s="47">
        <v>0</v>
      </c>
      <c r="BN186" s="47">
        <v>0</v>
      </c>
      <c r="BO186" s="47">
        <v>0</v>
      </c>
      <c r="BP186" s="47">
        <v>0</v>
      </c>
      <c r="BQ186" s="47">
        <v>0</v>
      </c>
      <c r="BR186" s="47">
        <v>0</v>
      </c>
      <c r="BS186" s="47">
        <v>0</v>
      </c>
      <c r="BT186" s="47">
        <v>0</v>
      </c>
      <c r="BU186" s="47">
        <v>0</v>
      </c>
      <c r="BV186" s="47">
        <v>0</v>
      </c>
      <c r="BW186" s="47">
        <v>0</v>
      </c>
      <c r="BX186" s="47">
        <v>0</v>
      </c>
      <c r="BY186" s="47">
        <v>0</v>
      </c>
      <c r="BZ186" s="47">
        <v>0</v>
      </c>
      <c r="CA186" s="47">
        <v>0</v>
      </c>
      <c r="CB186" s="47">
        <v>0</v>
      </c>
      <c r="CC186" s="47">
        <v>0</v>
      </c>
      <c r="CD186" s="47">
        <v>0</v>
      </c>
      <c r="CE186" s="47">
        <v>0</v>
      </c>
      <c r="CF186" s="47">
        <v>0</v>
      </c>
      <c r="CG186" s="47">
        <v>0</v>
      </c>
      <c r="CH186" s="47">
        <v>0</v>
      </c>
      <c r="CI186" s="47">
        <v>0</v>
      </c>
      <c r="CJ186" s="47">
        <v>0</v>
      </c>
      <c r="CK186" s="47">
        <v>0</v>
      </c>
      <c r="CL186" s="47">
        <v>0</v>
      </c>
      <c r="CM186" s="47">
        <v>0</v>
      </c>
      <c r="CN186" s="47">
        <v>0</v>
      </c>
      <c r="CO186" s="47">
        <v>0</v>
      </c>
      <c r="CP186" s="47">
        <v>0</v>
      </c>
      <c r="CQ186" s="47">
        <v>0</v>
      </c>
      <c r="CR186" s="47">
        <v>0</v>
      </c>
      <c r="CS186" s="47">
        <v>0</v>
      </c>
      <c r="CT186" s="47">
        <v>0</v>
      </c>
      <c r="CU186" s="47">
        <v>0</v>
      </c>
      <c r="CV186" s="47">
        <v>0</v>
      </c>
      <c r="CW186" s="47">
        <v>0</v>
      </c>
      <c r="CX186" s="47">
        <v>0</v>
      </c>
      <c r="CY186" s="47">
        <v>0</v>
      </c>
      <c r="CZ186" s="47">
        <v>0</v>
      </c>
      <c r="DA186" s="47">
        <v>0</v>
      </c>
      <c r="DB186" s="47">
        <v>0</v>
      </c>
      <c r="DC186" s="47">
        <v>0</v>
      </c>
      <c r="DD186" s="47">
        <v>0</v>
      </c>
      <c r="DE186" s="47">
        <v>0</v>
      </c>
      <c r="DF186" s="47">
        <v>0</v>
      </c>
      <c r="DG186" s="47">
        <v>0</v>
      </c>
      <c r="DH186" s="47">
        <v>0</v>
      </c>
      <c r="DI186" s="47">
        <v>0</v>
      </c>
      <c r="DJ186" s="47">
        <v>0</v>
      </c>
      <c r="DK186" s="47">
        <v>0</v>
      </c>
      <c r="DL186" s="47">
        <v>0</v>
      </c>
      <c r="DM186" s="47">
        <v>0</v>
      </c>
      <c r="DN186" s="47">
        <v>0</v>
      </c>
      <c r="DO186" s="47">
        <v>0</v>
      </c>
      <c r="DP186" s="47">
        <v>0</v>
      </c>
      <c r="DQ186" s="47">
        <v>0</v>
      </c>
      <c r="DR186" s="47">
        <v>0</v>
      </c>
      <c r="DS186" s="47">
        <v>0</v>
      </c>
    </row>
    <row r="187" spans="1:123" x14ac:dyDescent="0.35">
      <c r="A187" s="31" t="s">
        <v>259</v>
      </c>
      <c r="B187" s="47">
        <v>0</v>
      </c>
      <c r="C187" s="47">
        <v>0</v>
      </c>
      <c r="D187" s="47" t="e">
        <v>#NUM!</v>
      </c>
      <c r="E187" s="47" t="e">
        <v>#NUM!</v>
      </c>
      <c r="F187" s="47" t="e">
        <v>#NUM!</v>
      </c>
      <c r="G187" s="47" t="e">
        <v>#NUM!</v>
      </c>
      <c r="H187" s="47" t="e">
        <v>#NUM!</v>
      </c>
      <c r="I187" s="47" t="e">
        <v>#NUM!</v>
      </c>
      <c r="J187" s="47" t="e">
        <v>#NUM!</v>
      </c>
      <c r="K187" s="47" t="e">
        <v>#NUM!</v>
      </c>
      <c r="L187" s="47" t="e">
        <v>#NUM!</v>
      </c>
      <c r="M187" s="47" t="e">
        <v>#NUM!</v>
      </c>
      <c r="N187" s="47" t="e">
        <v>#NUM!</v>
      </c>
      <c r="O187" s="47" t="e">
        <v>#NUM!</v>
      </c>
      <c r="P187" s="47" t="e">
        <v>#NUM!</v>
      </c>
      <c r="Q187" s="47" t="e">
        <v>#NUM!</v>
      </c>
      <c r="R187" s="47" t="e">
        <v>#NUM!</v>
      </c>
      <c r="S187" s="47" t="e">
        <v>#NUM!</v>
      </c>
      <c r="T187" s="47" t="e">
        <v>#NUM!</v>
      </c>
      <c r="U187" s="47" t="e">
        <v>#NUM!</v>
      </c>
      <c r="V187" s="47" t="e">
        <v>#NUM!</v>
      </c>
      <c r="W187" s="47" t="e">
        <v>#NUM!</v>
      </c>
      <c r="X187" s="47" t="e">
        <v>#NUM!</v>
      </c>
      <c r="Y187" s="47" t="e">
        <v>#NUM!</v>
      </c>
      <c r="Z187" s="47" t="e">
        <v>#NUM!</v>
      </c>
      <c r="AA187" s="47" t="e">
        <v>#NUM!</v>
      </c>
      <c r="AB187" s="47" t="e">
        <v>#NUM!</v>
      </c>
      <c r="AC187" s="47" t="e">
        <v>#NUM!</v>
      </c>
      <c r="AD187" s="47" t="e">
        <v>#NUM!</v>
      </c>
      <c r="AE187" s="47" t="e">
        <v>#NUM!</v>
      </c>
      <c r="AF187" s="47" t="e">
        <v>#NUM!</v>
      </c>
      <c r="AG187" s="47" t="e">
        <v>#NUM!</v>
      </c>
      <c r="AH187" s="47" t="e">
        <v>#NUM!</v>
      </c>
      <c r="AI187" s="47" t="e">
        <v>#NUM!</v>
      </c>
      <c r="AJ187" s="47" t="e">
        <v>#NUM!</v>
      </c>
      <c r="AK187" s="47" t="e">
        <v>#NUM!</v>
      </c>
      <c r="AL187" s="47" t="e">
        <v>#NUM!</v>
      </c>
      <c r="AM187" s="47" t="e">
        <v>#NUM!</v>
      </c>
      <c r="AN187" s="47" t="e">
        <v>#NUM!</v>
      </c>
      <c r="AO187" s="47" t="e">
        <v>#NUM!</v>
      </c>
      <c r="AP187" s="47" t="e">
        <v>#NUM!</v>
      </c>
      <c r="AQ187" s="47" t="e">
        <v>#NUM!</v>
      </c>
      <c r="AR187" s="47" t="e">
        <v>#NUM!</v>
      </c>
      <c r="AS187" s="47" t="e">
        <v>#NUM!</v>
      </c>
      <c r="AT187" s="47" t="e">
        <v>#NUM!</v>
      </c>
      <c r="AU187" s="47" t="e">
        <v>#NUM!</v>
      </c>
      <c r="AV187" s="47" t="e">
        <v>#NUM!</v>
      </c>
      <c r="AW187" s="47" t="e">
        <v>#NUM!</v>
      </c>
      <c r="AX187" s="47" t="e">
        <v>#NUM!</v>
      </c>
      <c r="AY187" s="47" t="e">
        <v>#NUM!</v>
      </c>
      <c r="AZ187" s="47" t="e">
        <v>#NUM!</v>
      </c>
      <c r="BA187" s="47" t="e">
        <v>#NUM!</v>
      </c>
      <c r="BB187" s="47" t="e">
        <v>#NUM!</v>
      </c>
      <c r="BC187" s="47" t="e">
        <v>#NUM!</v>
      </c>
      <c r="BD187" s="47" t="e">
        <v>#NUM!</v>
      </c>
      <c r="BE187" s="47" t="e">
        <v>#NUM!</v>
      </c>
      <c r="BF187" s="47" t="e">
        <v>#NUM!</v>
      </c>
      <c r="BG187" s="47" t="e">
        <v>#NUM!</v>
      </c>
      <c r="BH187" s="47" t="e">
        <v>#NUM!</v>
      </c>
      <c r="BI187" s="47" t="e">
        <v>#NUM!</v>
      </c>
      <c r="BJ187" s="47" t="e">
        <v>#NUM!</v>
      </c>
      <c r="BK187" s="47" t="e">
        <v>#NUM!</v>
      </c>
      <c r="BL187" s="47" t="e">
        <v>#NUM!</v>
      </c>
      <c r="BM187" s="47" t="e">
        <v>#NUM!</v>
      </c>
      <c r="BN187" s="47" t="e">
        <v>#NUM!</v>
      </c>
      <c r="BO187" s="47" t="e">
        <v>#NUM!</v>
      </c>
      <c r="BP187" s="47" t="e">
        <v>#NUM!</v>
      </c>
      <c r="BQ187" s="47" t="e">
        <v>#NUM!</v>
      </c>
      <c r="BR187" s="47" t="e">
        <v>#NUM!</v>
      </c>
      <c r="BS187" s="47" t="e">
        <v>#NUM!</v>
      </c>
      <c r="BT187" s="47" t="e">
        <v>#NUM!</v>
      </c>
      <c r="BU187" s="47" t="e">
        <v>#NUM!</v>
      </c>
      <c r="BV187" s="47" t="e">
        <v>#NUM!</v>
      </c>
      <c r="BW187" s="47" t="e">
        <v>#NUM!</v>
      </c>
      <c r="BX187" s="47" t="e">
        <v>#NUM!</v>
      </c>
      <c r="BY187" s="47" t="e">
        <v>#NUM!</v>
      </c>
      <c r="BZ187" s="47" t="e">
        <v>#NUM!</v>
      </c>
      <c r="CA187" s="47" t="e">
        <v>#NUM!</v>
      </c>
      <c r="CB187" s="47" t="e">
        <v>#NUM!</v>
      </c>
      <c r="CC187" s="47" t="e">
        <v>#NUM!</v>
      </c>
      <c r="CD187" s="47" t="e">
        <v>#NUM!</v>
      </c>
      <c r="CE187" s="47" t="e">
        <v>#NUM!</v>
      </c>
      <c r="CF187" s="47" t="e">
        <v>#NUM!</v>
      </c>
      <c r="CG187" s="47" t="e">
        <v>#NUM!</v>
      </c>
      <c r="CH187" s="47" t="e">
        <v>#NUM!</v>
      </c>
      <c r="CI187" s="47" t="e">
        <v>#NUM!</v>
      </c>
      <c r="CJ187" s="47" t="e">
        <v>#NUM!</v>
      </c>
      <c r="CK187" s="47" t="e">
        <v>#NUM!</v>
      </c>
      <c r="CL187" s="47" t="e">
        <v>#NUM!</v>
      </c>
      <c r="CM187" s="47" t="e">
        <v>#NUM!</v>
      </c>
      <c r="CN187" s="47" t="e">
        <v>#NUM!</v>
      </c>
      <c r="CO187" s="47" t="e">
        <v>#NUM!</v>
      </c>
      <c r="CP187" s="47" t="e">
        <v>#NUM!</v>
      </c>
      <c r="CQ187" s="47" t="e">
        <v>#NUM!</v>
      </c>
      <c r="CR187" s="47" t="e">
        <v>#NUM!</v>
      </c>
      <c r="CS187" s="47" t="e">
        <v>#NUM!</v>
      </c>
      <c r="CT187" s="47" t="e">
        <v>#NUM!</v>
      </c>
      <c r="CU187" s="47" t="e">
        <v>#NUM!</v>
      </c>
      <c r="CV187" s="47" t="e">
        <v>#NUM!</v>
      </c>
      <c r="CW187" s="47" t="e">
        <v>#NUM!</v>
      </c>
      <c r="CX187" s="47" t="e">
        <v>#NUM!</v>
      </c>
      <c r="CY187" s="47" t="e">
        <v>#NUM!</v>
      </c>
      <c r="CZ187" s="47" t="e">
        <v>#NUM!</v>
      </c>
      <c r="DA187" s="47" t="e">
        <v>#NUM!</v>
      </c>
      <c r="DB187" s="47" t="e">
        <v>#NUM!</v>
      </c>
      <c r="DC187" s="47" t="e">
        <v>#NUM!</v>
      </c>
      <c r="DD187" s="47" t="e">
        <v>#NUM!</v>
      </c>
      <c r="DE187" s="47" t="e">
        <v>#NUM!</v>
      </c>
      <c r="DF187" s="47" t="e">
        <v>#NUM!</v>
      </c>
      <c r="DG187" s="47" t="e">
        <v>#NUM!</v>
      </c>
      <c r="DH187" s="47" t="e">
        <v>#NUM!</v>
      </c>
      <c r="DI187" s="47" t="e">
        <v>#NUM!</v>
      </c>
      <c r="DJ187" s="47" t="e">
        <v>#NUM!</v>
      </c>
      <c r="DK187" s="47" t="e">
        <v>#NUM!</v>
      </c>
      <c r="DL187" s="47" t="e">
        <v>#NUM!</v>
      </c>
      <c r="DM187" s="47" t="e">
        <v>#NUM!</v>
      </c>
      <c r="DN187" s="47" t="e">
        <v>#NUM!</v>
      </c>
      <c r="DO187" s="47" t="e">
        <v>#NUM!</v>
      </c>
      <c r="DP187" s="47" t="e">
        <v>#NUM!</v>
      </c>
      <c r="DQ187" s="47" t="e">
        <v>#NUM!</v>
      </c>
      <c r="DR187" s="47" t="e">
        <v>#NUM!</v>
      </c>
      <c r="DS187" s="47" t="e">
        <v>#NUM!</v>
      </c>
    </row>
    <row r="188" spans="1:123" x14ac:dyDescent="0.35">
      <c r="A188" s="31" t="s">
        <v>260</v>
      </c>
      <c r="B188" s="47">
        <v>0</v>
      </c>
      <c r="C188" s="47">
        <v>0</v>
      </c>
      <c r="D188" s="47">
        <v>0</v>
      </c>
      <c r="E188" s="47">
        <v>0</v>
      </c>
      <c r="F188" s="47">
        <v>0</v>
      </c>
      <c r="G188" s="47">
        <v>0</v>
      </c>
      <c r="H188" s="47">
        <v>0</v>
      </c>
      <c r="I188" s="47">
        <v>0</v>
      </c>
      <c r="J188" s="47">
        <v>0</v>
      </c>
      <c r="K188" s="47">
        <v>0</v>
      </c>
      <c r="L188" s="47">
        <v>0</v>
      </c>
      <c r="M188" s="47">
        <v>0</v>
      </c>
      <c r="N188" s="47">
        <v>0</v>
      </c>
      <c r="O188" s="47">
        <v>0</v>
      </c>
      <c r="P188" s="47">
        <v>0</v>
      </c>
      <c r="Q188" s="47">
        <v>0</v>
      </c>
      <c r="R188" s="47">
        <v>0</v>
      </c>
      <c r="S188" s="47">
        <v>0</v>
      </c>
      <c r="T188" s="47">
        <v>0</v>
      </c>
      <c r="U188" s="47">
        <v>0</v>
      </c>
      <c r="V188" s="47">
        <v>0</v>
      </c>
      <c r="W188" s="47">
        <v>0</v>
      </c>
      <c r="X188" s="47">
        <v>0</v>
      </c>
      <c r="Y188" s="47">
        <v>0</v>
      </c>
      <c r="Z188" s="47">
        <v>0</v>
      </c>
      <c r="AA188" s="47">
        <v>0</v>
      </c>
      <c r="AB188" s="47">
        <v>0</v>
      </c>
      <c r="AC188" s="47">
        <v>0</v>
      </c>
      <c r="AD188" s="47">
        <v>0</v>
      </c>
      <c r="AE188" s="47">
        <v>0</v>
      </c>
      <c r="AF188" s="47">
        <v>0</v>
      </c>
      <c r="AG188" s="47">
        <v>0</v>
      </c>
      <c r="AH188" s="47">
        <v>0</v>
      </c>
      <c r="AI188" s="47">
        <v>0</v>
      </c>
      <c r="AJ188" s="47">
        <v>0</v>
      </c>
      <c r="AK188" s="47">
        <v>0</v>
      </c>
      <c r="AL188" s="47">
        <v>0</v>
      </c>
      <c r="AM188" s="47">
        <v>0</v>
      </c>
      <c r="AN188" s="47">
        <v>0</v>
      </c>
      <c r="AO188" s="47">
        <v>0</v>
      </c>
      <c r="AP188" s="47">
        <v>0</v>
      </c>
      <c r="AQ188" s="47">
        <v>0</v>
      </c>
      <c r="AR188" s="47">
        <v>0</v>
      </c>
      <c r="AS188" s="47">
        <v>0</v>
      </c>
      <c r="AT188" s="47">
        <v>0</v>
      </c>
      <c r="AU188" s="47">
        <v>0</v>
      </c>
      <c r="AV188" s="47">
        <v>0</v>
      </c>
      <c r="AW188" s="47">
        <v>0</v>
      </c>
      <c r="AX188" s="47">
        <v>0</v>
      </c>
      <c r="AY188" s="47">
        <v>0</v>
      </c>
      <c r="AZ188" s="47">
        <v>0</v>
      </c>
      <c r="BA188" s="47">
        <v>0</v>
      </c>
      <c r="BB188" s="47">
        <v>0</v>
      </c>
      <c r="BC188" s="47">
        <v>0</v>
      </c>
      <c r="BD188" s="47">
        <v>0</v>
      </c>
      <c r="BE188" s="47">
        <v>0</v>
      </c>
      <c r="BF188" s="47">
        <v>0</v>
      </c>
      <c r="BG188" s="47">
        <v>0</v>
      </c>
      <c r="BH188" s="47">
        <v>0</v>
      </c>
      <c r="BI188" s="47">
        <v>0</v>
      </c>
      <c r="BJ188" s="47">
        <v>0</v>
      </c>
      <c r="BK188" s="47">
        <v>0</v>
      </c>
      <c r="BL188" s="47">
        <v>0</v>
      </c>
      <c r="BM188" s="47">
        <v>0</v>
      </c>
      <c r="BN188" s="47">
        <v>0</v>
      </c>
      <c r="BO188" s="47">
        <v>0</v>
      </c>
      <c r="BP188" s="47">
        <v>0</v>
      </c>
      <c r="BQ188" s="47">
        <v>0</v>
      </c>
      <c r="BR188" s="47">
        <v>0</v>
      </c>
      <c r="BS188" s="47">
        <v>0</v>
      </c>
      <c r="BT188" s="47">
        <v>0</v>
      </c>
      <c r="BU188" s="47">
        <v>0</v>
      </c>
      <c r="BV188" s="47">
        <v>0</v>
      </c>
      <c r="BW188" s="47">
        <v>0</v>
      </c>
      <c r="BX188" s="47">
        <v>0</v>
      </c>
      <c r="BY188" s="47">
        <v>0</v>
      </c>
      <c r="BZ188" s="47">
        <v>0</v>
      </c>
      <c r="CA188" s="47">
        <v>0</v>
      </c>
      <c r="CB188" s="47">
        <v>0</v>
      </c>
      <c r="CC188" s="47">
        <v>0</v>
      </c>
      <c r="CD188" s="47">
        <v>0</v>
      </c>
      <c r="CE188" s="47">
        <v>0</v>
      </c>
      <c r="CF188" s="47">
        <v>0</v>
      </c>
      <c r="CG188" s="47">
        <v>0</v>
      </c>
      <c r="CH188" s="47">
        <v>0</v>
      </c>
      <c r="CI188" s="47">
        <v>0</v>
      </c>
      <c r="CJ188" s="47">
        <v>0</v>
      </c>
      <c r="CK188" s="47">
        <v>0</v>
      </c>
      <c r="CL188" s="47">
        <v>0</v>
      </c>
      <c r="CM188" s="47">
        <v>0</v>
      </c>
      <c r="CN188" s="47">
        <v>0</v>
      </c>
      <c r="CO188" s="47">
        <v>0</v>
      </c>
      <c r="CP188" s="47">
        <v>0</v>
      </c>
      <c r="CQ188" s="47">
        <v>0</v>
      </c>
      <c r="CR188" s="47">
        <v>0</v>
      </c>
      <c r="CS188" s="47">
        <v>0</v>
      </c>
      <c r="CT188" s="47">
        <v>0</v>
      </c>
      <c r="CU188" s="47">
        <v>0</v>
      </c>
      <c r="CV188" s="47">
        <v>0</v>
      </c>
      <c r="CW188" s="47">
        <v>0</v>
      </c>
      <c r="CX188" s="47">
        <v>0</v>
      </c>
      <c r="CY188" s="47">
        <v>0</v>
      </c>
      <c r="CZ188" s="47">
        <v>0</v>
      </c>
      <c r="DA188" s="47">
        <v>0</v>
      </c>
      <c r="DB188" s="47">
        <v>0</v>
      </c>
      <c r="DC188" s="47">
        <v>0</v>
      </c>
      <c r="DD188" s="47">
        <v>0</v>
      </c>
      <c r="DE188" s="47">
        <v>0</v>
      </c>
      <c r="DF188" s="47">
        <v>0</v>
      </c>
      <c r="DG188" s="47">
        <v>0</v>
      </c>
      <c r="DH188" s="47">
        <v>0</v>
      </c>
      <c r="DI188" s="47">
        <v>0</v>
      </c>
      <c r="DJ188" s="47">
        <v>0</v>
      </c>
      <c r="DK188" s="47">
        <v>0</v>
      </c>
      <c r="DL188" s="47">
        <v>0</v>
      </c>
      <c r="DM188" s="47">
        <v>0</v>
      </c>
      <c r="DN188" s="47">
        <v>0</v>
      </c>
      <c r="DO188" s="47">
        <v>0</v>
      </c>
      <c r="DP188" s="47">
        <v>0</v>
      </c>
      <c r="DQ188" s="47">
        <v>0</v>
      </c>
      <c r="DR188" s="47">
        <v>0</v>
      </c>
      <c r="DS188" s="47">
        <v>0</v>
      </c>
    </row>
    <row r="189" spans="1:123" x14ac:dyDescent="0.35">
      <c r="A189" s="31" t="s">
        <v>261</v>
      </c>
      <c r="B189" s="47">
        <v>0</v>
      </c>
      <c r="C189" s="47">
        <v>0</v>
      </c>
      <c r="D189" s="47" t="e">
        <v>#NUM!</v>
      </c>
      <c r="E189" s="47" t="e">
        <v>#NUM!</v>
      </c>
      <c r="F189" s="47" t="e">
        <v>#NUM!</v>
      </c>
      <c r="G189" s="47" t="e">
        <v>#NUM!</v>
      </c>
      <c r="H189" s="47" t="e">
        <v>#NUM!</v>
      </c>
      <c r="I189" s="47" t="e">
        <v>#NUM!</v>
      </c>
      <c r="J189" s="47" t="e">
        <v>#NUM!</v>
      </c>
      <c r="K189" s="47" t="e">
        <v>#NUM!</v>
      </c>
      <c r="L189" s="47" t="e">
        <v>#NUM!</v>
      </c>
      <c r="M189" s="47" t="e">
        <v>#NUM!</v>
      </c>
      <c r="N189" s="47" t="e">
        <v>#NUM!</v>
      </c>
      <c r="O189" s="47" t="e">
        <v>#NUM!</v>
      </c>
      <c r="P189" s="47" t="e">
        <v>#NUM!</v>
      </c>
      <c r="Q189" s="47" t="e">
        <v>#NUM!</v>
      </c>
      <c r="R189" s="47" t="e">
        <v>#NUM!</v>
      </c>
      <c r="S189" s="47" t="e">
        <v>#NUM!</v>
      </c>
      <c r="T189" s="47" t="e">
        <v>#NUM!</v>
      </c>
      <c r="U189" s="47" t="e">
        <v>#NUM!</v>
      </c>
      <c r="V189" s="47" t="e">
        <v>#NUM!</v>
      </c>
      <c r="W189" s="47" t="e">
        <v>#NUM!</v>
      </c>
      <c r="X189" s="47" t="e">
        <v>#NUM!</v>
      </c>
      <c r="Y189" s="47" t="e">
        <v>#NUM!</v>
      </c>
      <c r="Z189" s="47" t="e">
        <v>#NUM!</v>
      </c>
      <c r="AA189" s="47" t="e">
        <v>#NUM!</v>
      </c>
      <c r="AB189" s="47" t="e">
        <v>#NUM!</v>
      </c>
      <c r="AC189" s="47" t="e">
        <v>#NUM!</v>
      </c>
      <c r="AD189" s="47" t="e">
        <v>#NUM!</v>
      </c>
      <c r="AE189" s="47" t="e">
        <v>#NUM!</v>
      </c>
      <c r="AF189" s="47" t="e">
        <v>#NUM!</v>
      </c>
      <c r="AG189" s="47" t="e">
        <v>#NUM!</v>
      </c>
      <c r="AH189" s="47" t="e">
        <v>#NUM!</v>
      </c>
      <c r="AI189" s="47" t="e">
        <v>#NUM!</v>
      </c>
      <c r="AJ189" s="47" t="e">
        <v>#NUM!</v>
      </c>
      <c r="AK189" s="47" t="e">
        <v>#NUM!</v>
      </c>
      <c r="AL189" s="47" t="e">
        <v>#NUM!</v>
      </c>
      <c r="AM189" s="47" t="e">
        <v>#NUM!</v>
      </c>
      <c r="AN189" s="47" t="e">
        <v>#NUM!</v>
      </c>
      <c r="AO189" s="47" t="e">
        <v>#NUM!</v>
      </c>
      <c r="AP189" s="47" t="e">
        <v>#NUM!</v>
      </c>
      <c r="AQ189" s="47" t="e">
        <v>#NUM!</v>
      </c>
      <c r="AR189" s="47" t="e">
        <v>#NUM!</v>
      </c>
      <c r="AS189" s="47" t="e">
        <v>#NUM!</v>
      </c>
      <c r="AT189" s="47" t="e">
        <v>#NUM!</v>
      </c>
      <c r="AU189" s="47" t="e">
        <v>#NUM!</v>
      </c>
      <c r="AV189" s="47" t="e">
        <v>#NUM!</v>
      </c>
      <c r="AW189" s="47" t="e">
        <v>#NUM!</v>
      </c>
      <c r="AX189" s="47" t="e">
        <v>#NUM!</v>
      </c>
      <c r="AY189" s="47" t="e">
        <v>#NUM!</v>
      </c>
      <c r="AZ189" s="47" t="e">
        <v>#NUM!</v>
      </c>
      <c r="BA189" s="47" t="e">
        <v>#NUM!</v>
      </c>
      <c r="BB189" s="47" t="e">
        <v>#NUM!</v>
      </c>
      <c r="BC189" s="47" t="e">
        <v>#NUM!</v>
      </c>
      <c r="BD189" s="47" t="e">
        <v>#NUM!</v>
      </c>
      <c r="BE189" s="47" t="e">
        <v>#NUM!</v>
      </c>
      <c r="BF189" s="47" t="e">
        <v>#NUM!</v>
      </c>
      <c r="BG189" s="47" t="e">
        <v>#NUM!</v>
      </c>
      <c r="BH189" s="47" t="e">
        <v>#NUM!</v>
      </c>
      <c r="BI189" s="47" t="e">
        <v>#NUM!</v>
      </c>
      <c r="BJ189" s="47" t="e">
        <v>#NUM!</v>
      </c>
      <c r="BK189" s="47" t="e">
        <v>#NUM!</v>
      </c>
      <c r="BL189" s="47" t="e">
        <v>#NUM!</v>
      </c>
      <c r="BM189" s="47" t="e">
        <v>#NUM!</v>
      </c>
      <c r="BN189" s="47" t="e">
        <v>#NUM!</v>
      </c>
      <c r="BO189" s="47" t="e">
        <v>#NUM!</v>
      </c>
      <c r="BP189" s="47" t="e">
        <v>#NUM!</v>
      </c>
      <c r="BQ189" s="47" t="e">
        <v>#NUM!</v>
      </c>
      <c r="BR189" s="47" t="e">
        <v>#NUM!</v>
      </c>
      <c r="BS189" s="47" t="e">
        <v>#NUM!</v>
      </c>
      <c r="BT189" s="47" t="e">
        <v>#NUM!</v>
      </c>
      <c r="BU189" s="47" t="e">
        <v>#NUM!</v>
      </c>
      <c r="BV189" s="47" t="e">
        <v>#NUM!</v>
      </c>
      <c r="BW189" s="47" t="e">
        <v>#NUM!</v>
      </c>
      <c r="BX189" s="47" t="e">
        <v>#NUM!</v>
      </c>
      <c r="BY189" s="47" t="e">
        <v>#NUM!</v>
      </c>
      <c r="BZ189" s="47" t="e">
        <v>#NUM!</v>
      </c>
      <c r="CA189" s="47" t="e">
        <v>#NUM!</v>
      </c>
      <c r="CB189" s="47" t="e">
        <v>#NUM!</v>
      </c>
      <c r="CC189" s="47" t="e">
        <v>#NUM!</v>
      </c>
      <c r="CD189" s="47" t="e">
        <v>#NUM!</v>
      </c>
      <c r="CE189" s="47" t="e">
        <v>#NUM!</v>
      </c>
      <c r="CF189" s="47" t="e">
        <v>#NUM!</v>
      </c>
      <c r="CG189" s="47" t="e">
        <v>#NUM!</v>
      </c>
      <c r="CH189" s="47" t="e">
        <v>#NUM!</v>
      </c>
      <c r="CI189" s="47" t="e">
        <v>#NUM!</v>
      </c>
      <c r="CJ189" s="47" t="e">
        <v>#NUM!</v>
      </c>
      <c r="CK189" s="47" t="e">
        <v>#NUM!</v>
      </c>
      <c r="CL189" s="47" t="e">
        <v>#NUM!</v>
      </c>
      <c r="CM189" s="47" t="e">
        <v>#NUM!</v>
      </c>
      <c r="CN189" s="47" t="e">
        <v>#NUM!</v>
      </c>
      <c r="CO189" s="47" t="e">
        <v>#NUM!</v>
      </c>
      <c r="CP189" s="47" t="e">
        <v>#NUM!</v>
      </c>
      <c r="CQ189" s="47" t="e">
        <v>#NUM!</v>
      </c>
      <c r="CR189" s="47" t="e">
        <v>#NUM!</v>
      </c>
      <c r="CS189" s="47" t="e">
        <v>#NUM!</v>
      </c>
      <c r="CT189" s="47" t="e">
        <v>#NUM!</v>
      </c>
      <c r="CU189" s="47" t="e">
        <v>#NUM!</v>
      </c>
      <c r="CV189" s="47" t="e">
        <v>#NUM!</v>
      </c>
      <c r="CW189" s="47" t="e">
        <v>#NUM!</v>
      </c>
      <c r="CX189" s="47" t="e">
        <v>#NUM!</v>
      </c>
      <c r="CY189" s="47" t="e">
        <v>#NUM!</v>
      </c>
      <c r="CZ189" s="47" t="e">
        <v>#NUM!</v>
      </c>
      <c r="DA189" s="47" t="e">
        <v>#NUM!</v>
      </c>
      <c r="DB189" s="47" t="e">
        <v>#NUM!</v>
      </c>
      <c r="DC189" s="47" t="e">
        <v>#NUM!</v>
      </c>
      <c r="DD189" s="47" t="e">
        <v>#NUM!</v>
      </c>
      <c r="DE189" s="47" t="e">
        <v>#NUM!</v>
      </c>
      <c r="DF189" s="47" t="e">
        <v>#NUM!</v>
      </c>
      <c r="DG189" s="47" t="e">
        <v>#NUM!</v>
      </c>
      <c r="DH189" s="47" t="e">
        <v>#NUM!</v>
      </c>
      <c r="DI189" s="47" t="e">
        <v>#NUM!</v>
      </c>
      <c r="DJ189" s="47" t="e">
        <v>#NUM!</v>
      </c>
      <c r="DK189" s="47" t="e">
        <v>#NUM!</v>
      </c>
      <c r="DL189" s="47" t="e">
        <v>#NUM!</v>
      </c>
      <c r="DM189" s="47" t="e">
        <v>#NUM!</v>
      </c>
      <c r="DN189" s="47" t="e">
        <v>#NUM!</v>
      </c>
      <c r="DO189" s="47" t="e">
        <v>#NUM!</v>
      </c>
      <c r="DP189" s="47" t="e">
        <v>#NUM!</v>
      </c>
      <c r="DQ189" s="47" t="e">
        <v>#NUM!</v>
      </c>
      <c r="DR189" s="47" t="e">
        <v>#NUM!</v>
      </c>
      <c r="DS189" s="47" t="e">
        <v>#NUM!</v>
      </c>
    </row>
    <row r="190" spans="1:123" x14ac:dyDescent="0.35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</row>
    <row r="191" spans="1:123" x14ac:dyDescent="0.35">
      <c r="A191" s="31" t="s">
        <v>2</v>
      </c>
      <c r="B191" s="47">
        <v>0</v>
      </c>
      <c r="C191" s="47">
        <v>0</v>
      </c>
      <c r="D191" s="47" t="e">
        <v>#NUM!</v>
      </c>
      <c r="E191" s="47" t="e">
        <v>#NUM!</v>
      </c>
      <c r="F191" s="47" t="e">
        <v>#NUM!</v>
      </c>
      <c r="G191" s="47" t="e">
        <v>#NUM!</v>
      </c>
      <c r="H191" s="47" t="e">
        <v>#NUM!</v>
      </c>
      <c r="I191" s="47" t="e">
        <v>#NUM!</v>
      </c>
      <c r="J191" s="47" t="e">
        <v>#NUM!</v>
      </c>
      <c r="K191" s="47" t="e">
        <v>#NUM!</v>
      </c>
      <c r="L191" s="47" t="e">
        <v>#NUM!</v>
      </c>
      <c r="M191" s="47" t="e">
        <v>#NUM!</v>
      </c>
      <c r="N191" s="47" t="e">
        <v>#NUM!</v>
      </c>
      <c r="O191" s="47" t="e">
        <v>#NUM!</v>
      </c>
      <c r="P191" s="47" t="e">
        <v>#NUM!</v>
      </c>
      <c r="Q191" s="47" t="e">
        <v>#NUM!</v>
      </c>
      <c r="R191" s="47" t="e">
        <v>#NUM!</v>
      </c>
      <c r="S191" s="47" t="e">
        <v>#NUM!</v>
      </c>
      <c r="T191" s="47" t="e">
        <v>#NUM!</v>
      </c>
      <c r="U191" s="47" t="e">
        <v>#NUM!</v>
      </c>
      <c r="V191" s="47" t="e">
        <v>#NUM!</v>
      </c>
      <c r="W191" s="47" t="e">
        <v>#NUM!</v>
      </c>
      <c r="X191" s="47" t="e">
        <v>#NUM!</v>
      </c>
      <c r="Y191" s="47" t="e">
        <v>#NUM!</v>
      </c>
      <c r="Z191" s="47" t="e">
        <v>#NUM!</v>
      </c>
      <c r="AA191" s="47" t="e">
        <v>#NUM!</v>
      </c>
      <c r="AB191" s="47" t="e">
        <v>#NUM!</v>
      </c>
      <c r="AC191" s="47" t="e">
        <v>#NUM!</v>
      </c>
      <c r="AD191" s="47" t="e">
        <v>#NUM!</v>
      </c>
      <c r="AE191" s="47" t="e">
        <v>#NUM!</v>
      </c>
      <c r="AF191" s="47" t="e">
        <v>#NUM!</v>
      </c>
      <c r="AG191" s="47" t="e">
        <v>#NUM!</v>
      </c>
      <c r="AH191" s="47" t="e">
        <v>#NUM!</v>
      </c>
      <c r="AI191" s="47" t="e">
        <v>#NUM!</v>
      </c>
      <c r="AJ191" s="47" t="e">
        <v>#NUM!</v>
      </c>
      <c r="AK191" s="47" t="e">
        <v>#NUM!</v>
      </c>
      <c r="AL191" s="47" t="e">
        <v>#NUM!</v>
      </c>
      <c r="AM191" s="47" t="e">
        <v>#NUM!</v>
      </c>
      <c r="AN191" s="47" t="e">
        <v>#NUM!</v>
      </c>
      <c r="AO191" s="47" t="e">
        <v>#NUM!</v>
      </c>
      <c r="AP191" s="47" t="e">
        <v>#NUM!</v>
      </c>
      <c r="AQ191" s="47" t="e">
        <v>#NUM!</v>
      </c>
      <c r="AR191" s="47" t="e">
        <v>#NUM!</v>
      </c>
      <c r="AS191" s="47" t="e">
        <v>#NUM!</v>
      </c>
      <c r="AT191" s="47" t="e">
        <v>#NUM!</v>
      </c>
      <c r="AU191" s="47" t="e">
        <v>#NUM!</v>
      </c>
      <c r="AV191" s="47" t="e">
        <v>#NUM!</v>
      </c>
      <c r="AW191" s="47" t="e">
        <v>#NUM!</v>
      </c>
      <c r="AX191" s="47" t="e">
        <v>#NUM!</v>
      </c>
      <c r="AY191" s="47" t="e">
        <v>#NUM!</v>
      </c>
      <c r="AZ191" s="47" t="e">
        <v>#NUM!</v>
      </c>
      <c r="BA191" s="47" t="e">
        <v>#NUM!</v>
      </c>
      <c r="BB191" s="47" t="e">
        <v>#NUM!</v>
      </c>
      <c r="BC191" s="47" t="e">
        <v>#NUM!</v>
      </c>
      <c r="BD191" s="47" t="e">
        <v>#NUM!</v>
      </c>
      <c r="BE191" s="47" t="e">
        <v>#NUM!</v>
      </c>
      <c r="BF191" s="47" t="e">
        <v>#NUM!</v>
      </c>
      <c r="BG191" s="47" t="e">
        <v>#NUM!</v>
      </c>
      <c r="BH191" s="47" t="e">
        <v>#NUM!</v>
      </c>
      <c r="BI191" s="47" t="e">
        <v>#NUM!</v>
      </c>
      <c r="BJ191" s="47" t="e">
        <v>#NUM!</v>
      </c>
      <c r="BK191" s="47" t="e">
        <v>#NUM!</v>
      </c>
      <c r="BL191" s="47" t="e">
        <v>#NUM!</v>
      </c>
      <c r="BM191" s="47" t="e">
        <v>#NUM!</v>
      </c>
      <c r="BN191" s="47" t="e">
        <v>#NUM!</v>
      </c>
      <c r="BO191" s="47" t="e">
        <v>#NUM!</v>
      </c>
      <c r="BP191" s="47" t="e">
        <v>#NUM!</v>
      </c>
      <c r="BQ191" s="47" t="e">
        <v>#NUM!</v>
      </c>
      <c r="BR191" s="47" t="e">
        <v>#NUM!</v>
      </c>
      <c r="BS191" s="47" t="e">
        <v>#NUM!</v>
      </c>
      <c r="BT191" s="47" t="e">
        <v>#NUM!</v>
      </c>
      <c r="BU191" s="47" t="e">
        <v>#NUM!</v>
      </c>
      <c r="BV191" s="47" t="e">
        <v>#NUM!</v>
      </c>
      <c r="BW191" s="47" t="e">
        <v>#NUM!</v>
      </c>
      <c r="BX191" s="47" t="e">
        <v>#NUM!</v>
      </c>
      <c r="BY191" s="47" t="e">
        <v>#NUM!</v>
      </c>
      <c r="BZ191" s="47" t="e">
        <v>#NUM!</v>
      </c>
      <c r="CA191" s="47" t="e">
        <v>#NUM!</v>
      </c>
      <c r="CB191" s="47" t="e">
        <v>#NUM!</v>
      </c>
      <c r="CC191" s="47" t="e">
        <v>#NUM!</v>
      </c>
      <c r="CD191" s="47" t="e">
        <v>#NUM!</v>
      </c>
      <c r="CE191" s="47" t="e">
        <v>#NUM!</v>
      </c>
      <c r="CF191" s="47" t="e">
        <v>#NUM!</v>
      </c>
      <c r="CG191" s="47" t="e">
        <v>#NUM!</v>
      </c>
      <c r="CH191" s="47" t="e">
        <v>#NUM!</v>
      </c>
      <c r="CI191" s="47" t="e">
        <v>#NUM!</v>
      </c>
      <c r="CJ191" s="47" t="e">
        <v>#NUM!</v>
      </c>
      <c r="CK191" s="47" t="e">
        <v>#NUM!</v>
      </c>
      <c r="CL191" s="47" t="e">
        <v>#NUM!</v>
      </c>
      <c r="CM191" s="47" t="e">
        <v>#NUM!</v>
      </c>
      <c r="CN191" s="47" t="e">
        <v>#NUM!</v>
      </c>
      <c r="CO191" s="47" t="e">
        <v>#NUM!</v>
      </c>
      <c r="CP191" s="47" t="e">
        <v>#NUM!</v>
      </c>
      <c r="CQ191" s="47" t="e">
        <v>#NUM!</v>
      </c>
      <c r="CR191" s="47" t="e">
        <v>#NUM!</v>
      </c>
      <c r="CS191" s="47" t="e">
        <v>#NUM!</v>
      </c>
      <c r="CT191" s="47" t="e">
        <v>#NUM!</v>
      </c>
      <c r="CU191" s="47" t="e">
        <v>#NUM!</v>
      </c>
      <c r="CV191" s="47" t="e">
        <v>#NUM!</v>
      </c>
      <c r="CW191" s="47" t="e">
        <v>#NUM!</v>
      </c>
      <c r="CX191" s="47" t="e">
        <v>#NUM!</v>
      </c>
      <c r="CY191" s="47" t="e">
        <v>#NUM!</v>
      </c>
      <c r="CZ191" s="47" t="e">
        <v>#NUM!</v>
      </c>
      <c r="DA191" s="47" t="e">
        <v>#NUM!</v>
      </c>
      <c r="DB191" s="47" t="e">
        <v>#NUM!</v>
      </c>
      <c r="DC191" s="47" t="e">
        <v>#NUM!</v>
      </c>
      <c r="DD191" s="47" t="e">
        <v>#NUM!</v>
      </c>
      <c r="DE191" s="47" t="e">
        <v>#NUM!</v>
      </c>
      <c r="DF191" s="47" t="e">
        <v>#NUM!</v>
      </c>
      <c r="DG191" s="47" t="e">
        <v>#NUM!</v>
      </c>
      <c r="DH191" s="47" t="e">
        <v>#NUM!</v>
      </c>
      <c r="DI191" s="47" t="e">
        <v>#NUM!</v>
      </c>
      <c r="DJ191" s="47" t="e">
        <v>#NUM!</v>
      </c>
      <c r="DK191" s="47" t="e">
        <v>#NUM!</v>
      </c>
      <c r="DL191" s="47" t="e">
        <v>#NUM!</v>
      </c>
      <c r="DM191" s="47" t="e">
        <v>#NUM!</v>
      </c>
      <c r="DN191" s="47" t="e">
        <v>#NUM!</v>
      </c>
      <c r="DO191" s="47" t="e">
        <v>#NUM!</v>
      </c>
      <c r="DP191" s="47" t="e">
        <v>#NUM!</v>
      </c>
      <c r="DQ191" s="47" t="e">
        <v>#NUM!</v>
      </c>
      <c r="DR191" s="47" t="e">
        <v>#NUM!</v>
      </c>
      <c r="DS191" s="47" t="e">
        <v>#NUM!</v>
      </c>
    </row>
    <row r="192" spans="1:123" x14ac:dyDescent="0.35">
      <c r="A192" s="31" t="s">
        <v>262</v>
      </c>
      <c r="B192" s="47">
        <v>0</v>
      </c>
      <c r="C192" s="47">
        <v>0</v>
      </c>
      <c r="D192" s="47" t="e">
        <v>#NUM!</v>
      </c>
      <c r="E192" s="47" t="e">
        <v>#NUM!</v>
      </c>
      <c r="F192" s="47" t="e">
        <v>#NUM!</v>
      </c>
      <c r="G192" s="47" t="e">
        <v>#NUM!</v>
      </c>
      <c r="H192" s="47" t="e">
        <v>#NUM!</v>
      </c>
      <c r="I192" s="47" t="e">
        <v>#NUM!</v>
      </c>
      <c r="J192" s="47" t="e">
        <v>#NUM!</v>
      </c>
      <c r="K192" s="47" t="e">
        <v>#NUM!</v>
      </c>
      <c r="L192" s="47" t="e">
        <v>#NUM!</v>
      </c>
      <c r="M192" s="47" t="e">
        <v>#NUM!</v>
      </c>
      <c r="N192" s="47" t="e">
        <v>#NUM!</v>
      </c>
      <c r="O192" s="47" t="e">
        <v>#NUM!</v>
      </c>
      <c r="P192" s="47" t="e">
        <v>#NUM!</v>
      </c>
      <c r="Q192" s="47" t="e">
        <v>#NUM!</v>
      </c>
      <c r="R192" s="47" t="e">
        <v>#NUM!</v>
      </c>
      <c r="S192" s="47" t="e">
        <v>#NUM!</v>
      </c>
      <c r="T192" s="47" t="e">
        <v>#NUM!</v>
      </c>
      <c r="U192" s="47" t="e">
        <v>#NUM!</v>
      </c>
      <c r="V192" s="47" t="e">
        <v>#NUM!</v>
      </c>
      <c r="W192" s="47" t="e">
        <v>#NUM!</v>
      </c>
      <c r="X192" s="47" t="e">
        <v>#NUM!</v>
      </c>
      <c r="Y192" s="47" t="e">
        <v>#NUM!</v>
      </c>
      <c r="Z192" s="47" t="e">
        <v>#NUM!</v>
      </c>
      <c r="AA192" s="47" t="e">
        <v>#NUM!</v>
      </c>
      <c r="AB192" s="47" t="e">
        <v>#NUM!</v>
      </c>
      <c r="AC192" s="47" t="e">
        <v>#NUM!</v>
      </c>
      <c r="AD192" s="47" t="e">
        <v>#NUM!</v>
      </c>
      <c r="AE192" s="47" t="e">
        <v>#NUM!</v>
      </c>
      <c r="AF192" s="47" t="e">
        <v>#NUM!</v>
      </c>
      <c r="AG192" s="47" t="e">
        <v>#NUM!</v>
      </c>
      <c r="AH192" s="47" t="e">
        <v>#NUM!</v>
      </c>
      <c r="AI192" s="47" t="e">
        <v>#NUM!</v>
      </c>
      <c r="AJ192" s="47" t="e">
        <v>#NUM!</v>
      </c>
      <c r="AK192" s="47" t="e">
        <v>#NUM!</v>
      </c>
      <c r="AL192" s="47" t="e">
        <v>#NUM!</v>
      </c>
      <c r="AM192" s="47" t="e">
        <v>#NUM!</v>
      </c>
      <c r="AN192" s="47" t="e">
        <v>#NUM!</v>
      </c>
      <c r="AO192" s="47" t="e">
        <v>#NUM!</v>
      </c>
      <c r="AP192" s="47" t="e">
        <v>#NUM!</v>
      </c>
      <c r="AQ192" s="47" t="e">
        <v>#NUM!</v>
      </c>
      <c r="AR192" s="47" t="e">
        <v>#NUM!</v>
      </c>
      <c r="AS192" s="47" t="e">
        <v>#NUM!</v>
      </c>
      <c r="AT192" s="47" t="e">
        <v>#NUM!</v>
      </c>
      <c r="AU192" s="47" t="e">
        <v>#NUM!</v>
      </c>
      <c r="AV192" s="47" t="e">
        <v>#NUM!</v>
      </c>
      <c r="AW192" s="47" t="e">
        <v>#NUM!</v>
      </c>
      <c r="AX192" s="47" t="e">
        <v>#NUM!</v>
      </c>
      <c r="AY192" s="47" t="e">
        <v>#NUM!</v>
      </c>
      <c r="AZ192" s="47" t="e">
        <v>#NUM!</v>
      </c>
      <c r="BA192" s="47" t="e">
        <v>#NUM!</v>
      </c>
      <c r="BB192" s="47" t="e">
        <v>#NUM!</v>
      </c>
      <c r="BC192" s="47" t="e">
        <v>#NUM!</v>
      </c>
      <c r="BD192" s="47" t="e">
        <v>#NUM!</v>
      </c>
      <c r="BE192" s="47" t="e">
        <v>#NUM!</v>
      </c>
      <c r="BF192" s="47" t="e">
        <v>#NUM!</v>
      </c>
      <c r="BG192" s="47" t="e">
        <v>#NUM!</v>
      </c>
      <c r="BH192" s="47" t="e">
        <v>#NUM!</v>
      </c>
      <c r="BI192" s="47" t="e">
        <v>#NUM!</v>
      </c>
      <c r="BJ192" s="47" t="e">
        <v>#NUM!</v>
      </c>
      <c r="BK192" s="47" t="e">
        <v>#NUM!</v>
      </c>
      <c r="BL192" s="47" t="e">
        <v>#NUM!</v>
      </c>
      <c r="BM192" s="47" t="e">
        <v>#NUM!</v>
      </c>
      <c r="BN192" s="47" t="e">
        <v>#NUM!</v>
      </c>
      <c r="BO192" s="47" t="e">
        <v>#NUM!</v>
      </c>
      <c r="BP192" s="47" t="e">
        <v>#NUM!</v>
      </c>
      <c r="BQ192" s="47" t="e">
        <v>#NUM!</v>
      </c>
      <c r="BR192" s="47" t="e">
        <v>#NUM!</v>
      </c>
      <c r="BS192" s="47" t="e">
        <v>#NUM!</v>
      </c>
      <c r="BT192" s="47" t="e">
        <v>#NUM!</v>
      </c>
      <c r="BU192" s="47" t="e">
        <v>#NUM!</v>
      </c>
      <c r="BV192" s="47" t="e">
        <v>#NUM!</v>
      </c>
      <c r="BW192" s="47" t="e">
        <v>#NUM!</v>
      </c>
      <c r="BX192" s="47" t="e">
        <v>#NUM!</v>
      </c>
      <c r="BY192" s="47" t="e">
        <v>#NUM!</v>
      </c>
      <c r="BZ192" s="47" t="e">
        <v>#NUM!</v>
      </c>
      <c r="CA192" s="47" t="e">
        <v>#NUM!</v>
      </c>
      <c r="CB192" s="47" t="e">
        <v>#NUM!</v>
      </c>
      <c r="CC192" s="47" t="e">
        <v>#NUM!</v>
      </c>
      <c r="CD192" s="47" t="e">
        <v>#NUM!</v>
      </c>
      <c r="CE192" s="47" t="e">
        <v>#NUM!</v>
      </c>
      <c r="CF192" s="47" t="e">
        <v>#NUM!</v>
      </c>
      <c r="CG192" s="47" t="e">
        <v>#NUM!</v>
      </c>
      <c r="CH192" s="47" t="e">
        <v>#NUM!</v>
      </c>
      <c r="CI192" s="47" t="e">
        <v>#NUM!</v>
      </c>
      <c r="CJ192" s="47" t="e">
        <v>#NUM!</v>
      </c>
      <c r="CK192" s="47" t="e">
        <v>#NUM!</v>
      </c>
      <c r="CL192" s="47" t="e">
        <v>#NUM!</v>
      </c>
      <c r="CM192" s="47" t="e">
        <v>#NUM!</v>
      </c>
      <c r="CN192" s="47" t="e">
        <v>#NUM!</v>
      </c>
      <c r="CO192" s="47" t="e">
        <v>#NUM!</v>
      </c>
      <c r="CP192" s="47" t="e">
        <v>#NUM!</v>
      </c>
      <c r="CQ192" s="47" t="e">
        <v>#NUM!</v>
      </c>
      <c r="CR192" s="47" t="e">
        <v>#NUM!</v>
      </c>
      <c r="CS192" s="47" t="e">
        <v>#NUM!</v>
      </c>
      <c r="CT192" s="47" t="e">
        <v>#NUM!</v>
      </c>
      <c r="CU192" s="47" t="e">
        <v>#NUM!</v>
      </c>
      <c r="CV192" s="47" t="e">
        <v>#NUM!</v>
      </c>
      <c r="CW192" s="47" t="e">
        <v>#NUM!</v>
      </c>
      <c r="CX192" s="47" t="e">
        <v>#NUM!</v>
      </c>
      <c r="CY192" s="47" t="e">
        <v>#NUM!</v>
      </c>
      <c r="CZ192" s="47" t="e">
        <v>#NUM!</v>
      </c>
      <c r="DA192" s="47" t="e">
        <v>#NUM!</v>
      </c>
      <c r="DB192" s="47" t="e">
        <v>#NUM!</v>
      </c>
      <c r="DC192" s="47" t="e">
        <v>#NUM!</v>
      </c>
      <c r="DD192" s="47" t="e">
        <v>#NUM!</v>
      </c>
      <c r="DE192" s="47" t="e">
        <v>#NUM!</v>
      </c>
      <c r="DF192" s="47" t="e">
        <v>#NUM!</v>
      </c>
      <c r="DG192" s="47" t="e">
        <v>#NUM!</v>
      </c>
      <c r="DH192" s="47" t="e">
        <v>#NUM!</v>
      </c>
      <c r="DI192" s="47" t="e">
        <v>#NUM!</v>
      </c>
      <c r="DJ192" s="47" t="e">
        <v>#NUM!</v>
      </c>
      <c r="DK192" s="47" t="e">
        <v>#NUM!</v>
      </c>
      <c r="DL192" s="47" t="e">
        <v>#NUM!</v>
      </c>
      <c r="DM192" s="47" t="e">
        <v>#NUM!</v>
      </c>
      <c r="DN192" s="47" t="e">
        <v>#NUM!</v>
      </c>
      <c r="DO192" s="47" t="e">
        <v>#NUM!</v>
      </c>
      <c r="DP192" s="47" t="e">
        <v>#NUM!</v>
      </c>
      <c r="DQ192" s="47" t="e">
        <v>#NUM!</v>
      </c>
      <c r="DR192" s="47" t="e">
        <v>#NUM!</v>
      </c>
      <c r="DS192" s="47" t="e">
        <v>#NUM!</v>
      </c>
    </row>
    <row r="193" spans="1:123" x14ac:dyDescent="0.35">
      <c r="A193" s="31" t="s">
        <v>3</v>
      </c>
      <c r="B193" s="47">
        <v>0</v>
      </c>
      <c r="C193" s="47">
        <v>0</v>
      </c>
      <c r="D193" s="47">
        <v>0</v>
      </c>
      <c r="E193" s="47">
        <v>0</v>
      </c>
      <c r="F193" s="47">
        <v>0</v>
      </c>
      <c r="G193" s="47">
        <v>0</v>
      </c>
      <c r="H193" s="47">
        <v>0</v>
      </c>
      <c r="I193" s="47">
        <v>0</v>
      </c>
      <c r="J193" s="47">
        <v>0</v>
      </c>
      <c r="K193" s="47">
        <v>0</v>
      </c>
      <c r="L193" s="47">
        <v>0</v>
      </c>
      <c r="M193" s="47">
        <v>0</v>
      </c>
      <c r="N193" s="47">
        <v>0</v>
      </c>
      <c r="O193" s="47">
        <v>0</v>
      </c>
      <c r="P193" s="47">
        <v>0</v>
      </c>
      <c r="Q193" s="47">
        <v>0</v>
      </c>
      <c r="R193" s="47">
        <v>0</v>
      </c>
      <c r="S193" s="47">
        <v>0</v>
      </c>
      <c r="T193" s="47">
        <v>0</v>
      </c>
      <c r="U193" s="47">
        <v>0</v>
      </c>
      <c r="V193" s="47">
        <v>0</v>
      </c>
      <c r="W193" s="47">
        <v>0</v>
      </c>
      <c r="X193" s="47">
        <v>0</v>
      </c>
      <c r="Y193" s="47">
        <v>0</v>
      </c>
      <c r="Z193" s="47">
        <v>0</v>
      </c>
      <c r="AA193" s="47">
        <v>0</v>
      </c>
      <c r="AB193" s="47">
        <v>0</v>
      </c>
      <c r="AC193" s="47">
        <v>0</v>
      </c>
      <c r="AD193" s="47">
        <v>0</v>
      </c>
      <c r="AE193" s="47">
        <v>0</v>
      </c>
      <c r="AF193" s="47">
        <v>0</v>
      </c>
      <c r="AG193" s="47">
        <v>0</v>
      </c>
      <c r="AH193" s="47">
        <v>0</v>
      </c>
      <c r="AI193" s="47">
        <v>0</v>
      </c>
      <c r="AJ193" s="47">
        <v>0</v>
      </c>
      <c r="AK193" s="47">
        <v>0</v>
      </c>
      <c r="AL193" s="47">
        <v>0</v>
      </c>
      <c r="AM193" s="47">
        <v>0</v>
      </c>
      <c r="AN193" s="47">
        <v>0</v>
      </c>
      <c r="AO193" s="47">
        <v>0</v>
      </c>
      <c r="AP193" s="47">
        <v>0</v>
      </c>
      <c r="AQ193" s="47">
        <v>0</v>
      </c>
      <c r="AR193" s="47">
        <v>0</v>
      </c>
      <c r="AS193" s="47">
        <v>0</v>
      </c>
      <c r="AT193" s="47">
        <v>0</v>
      </c>
      <c r="AU193" s="47">
        <v>0</v>
      </c>
      <c r="AV193" s="47">
        <v>0</v>
      </c>
      <c r="AW193" s="47">
        <v>0</v>
      </c>
      <c r="AX193" s="47">
        <v>0</v>
      </c>
      <c r="AY193" s="47">
        <v>0</v>
      </c>
      <c r="AZ193" s="47">
        <v>0</v>
      </c>
      <c r="BA193" s="47">
        <v>0</v>
      </c>
      <c r="BB193" s="47">
        <v>0</v>
      </c>
      <c r="BC193" s="47">
        <v>0</v>
      </c>
      <c r="BD193" s="47">
        <v>0</v>
      </c>
      <c r="BE193" s="47">
        <v>0</v>
      </c>
      <c r="BF193" s="47">
        <v>0</v>
      </c>
      <c r="BG193" s="47">
        <v>0</v>
      </c>
      <c r="BH193" s="47">
        <v>0</v>
      </c>
      <c r="BI193" s="47">
        <v>0</v>
      </c>
      <c r="BJ193" s="47">
        <v>0</v>
      </c>
      <c r="BK193" s="47">
        <v>0</v>
      </c>
      <c r="BL193" s="47">
        <v>0</v>
      </c>
      <c r="BM193" s="47">
        <v>0</v>
      </c>
      <c r="BN193" s="47">
        <v>0</v>
      </c>
      <c r="BO193" s="47">
        <v>0</v>
      </c>
      <c r="BP193" s="47">
        <v>0</v>
      </c>
      <c r="BQ193" s="47">
        <v>0</v>
      </c>
      <c r="BR193" s="47">
        <v>0</v>
      </c>
      <c r="BS193" s="47">
        <v>0</v>
      </c>
      <c r="BT193" s="47">
        <v>0</v>
      </c>
      <c r="BU193" s="47">
        <v>0</v>
      </c>
      <c r="BV193" s="47">
        <v>0</v>
      </c>
      <c r="BW193" s="47">
        <v>0</v>
      </c>
      <c r="BX193" s="47">
        <v>0</v>
      </c>
      <c r="BY193" s="47">
        <v>0</v>
      </c>
      <c r="BZ193" s="47">
        <v>0</v>
      </c>
      <c r="CA193" s="47">
        <v>0</v>
      </c>
      <c r="CB193" s="47">
        <v>0</v>
      </c>
      <c r="CC193" s="47">
        <v>0</v>
      </c>
      <c r="CD193" s="47">
        <v>0</v>
      </c>
      <c r="CE193" s="47">
        <v>0</v>
      </c>
      <c r="CF193" s="47">
        <v>0</v>
      </c>
      <c r="CG193" s="47">
        <v>0</v>
      </c>
      <c r="CH193" s="47">
        <v>0</v>
      </c>
      <c r="CI193" s="47">
        <v>0</v>
      </c>
      <c r="CJ193" s="47">
        <v>0</v>
      </c>
      <c r="CK193" s="47">
        <v>0</v>
      </c>
      <c r="CL193" s="47">
        <v>0</v>
      </c>
      <c r="CM193" s="47">
        <v>0</v>
      </c>
      <c r="CN193" s="47">
        <v>0</v>
      </c>
      <c r="CO193" s="47">
        <v>0</v>
      </c>
      <c r="CP193" s="47">
        <v>0</v>
      </c>
      <c r="CQ193" s="47">
        <v>0</v>
      </c>
      <c r="CR193" s="47">
        <v>0</v>
      </c>
      <c r="CS193" s="47">
        <v>0</v>
      </c>
      <c r="CT193" s="47">
        <v>0</v>
      </c>
      <c r="CU193" s="47">
        <v>0</v>
      </c>
      <c r="CV193" s="47">
        <v>0</v>
      </c>
      <c r="CW193" s="47">
        <v>0</v>
      </c>
      <c r="CX193" s="47">
        <v>0</v>
      </c>
      <c r="CY193" s="47">
        <v>0</v>
      </c>
      <c r="CZ193" s="47">
        <v>0</v>
      </c>
      <c r="DA193" s="47">
        <v>0</v>
      </c>
      <c r="DB193" s="47">
        <v>0</v>
      </c>
      <c r="DC193" s="47">
        <v>0</v>
      </c>
      <c r="DD193" s="47">
        <v>0</v>
      </c>
      <c r="DE193" s="47">
        <v>0</v>
      </c>
      <c r="DF193" s="47">
        <v>0</v>
      </c>
      <c r="DG193" s="47">
        <v>0</v>
      </c>
      <c r="DH193" s="47">
        <v>0</v>
      </c>
      <c r="DI193" s="47">
        <v>0</v>
      </c>
      <c r="DJ193" s="47">
        <v>0</v>
      </c>
      <c r="DK193" s="47">
        <v>0</v>
      </c>
      <c r="DL193" s="47">
        <v>0</v>
      </c>
      <c r="DM193" s="47">
        <v>0</v>
      </c>
      <c r="DN193" s="47">
        <v>0</v>
      </c>
      <c r="DO193" s="47">
        <v>0</v>
      </c>
      <c r="DP193" s="47">
        <v>0</v>
      </c>
      <c r="DQ193" s="47">
        <v>0</v>
      </c>
      <c r="DR193" s="47">
        <v>0</v>
      </c>
      <c r="DS193" s="47">
        <v>0</v>
      </c>
    </row>
    <row r="194" spans="1:123" x14ac:dyDescent="0.35">
      <c r="A194" s="31" t="s">
        <v>4</v>
      </c>
      <c r="B194" s="47">
        <v>0</v>
      </c>
      <c r="C194" s="47">
        <v>0</v>
      </c>
      <c r="D194" s="47" t="e">
        <v>#NUM!</v>
      </c>
      <c r="E194" s="47" t="e">
        <v>#NUM!</v>
      </c>
      <c r="F194" s="47" t="e">
        <v>#NUM!</v>
      </c>
      <c r="G194" s="47" t="e">
        <v>#NUM!</v>
      </c>
      <c r="H194" s="47" t="e">
        <v>#NUM!</v>
      </c>
      <c r="I194" s="47" t="e">
        <v>#NUM!</v>
      </c>
      <c r="J194" s="47" t="e">
        <v>#NUM!</v>
      </c>
      <c r="K194" s="47" t="e">
        <v>#NUM!</v>
      </c>
      <c r="L194" s="47" t="e">
        <v>#NUM!</v>
      </c>
      <c r="M194" s="47" t="e">
        <v>#NUM!</v>
      </c>
      <c r="N194" s="47" t="e">
        <v>#NUM!</v>
      </c>
      <c r="O194" s="47" t="e">
        <v>#NUM!</v>
      </c>
      <c r="P194" s="47" t="e">
        <v>#NUM!</v>
      </c>
      <c r="Q194" s="47" t="e">
        <v>#NUM!</v>
      </c>
      <c r="R194" s="47" t="e">
        <v>#NUM!</v>
      </c>
      <c r="S194" s="47" t="e">
        <v>#NUM!</v>
      </c>
      <c r="T194" s="47" t="e">
        <v>#NUM!</v>
      </c>
      <c r="U194" s="47" t="e">
        <v>#NUM!</v>
      </c>
      <c r="V194" s="47" t="e">
        <v>#NUM!</v>
      </c>
      <c r="W194" s="47" t="e">
        <v>#NUM!</v>
      </c>
      <c r="X194" s="47" t="e">
        <v>#NUM!</v>
      </c>
      <c r="Y194" s="47" t="e">
        <v>#NUM!</v>
      </c>
      <c r="Z194" s="47" t="e">
        <v>#NUM!</v>
      </c>
      <c r="AA194" s="47" t="e">
        <v>#NUM!</v>
      </c>
      <c r="AB194" s="47" t="e">
        <v>#NUM!</v>
      </c>
      <c r="AC194" s="47" t="e">
        <v>#NUM!</v>
      </c>
      <c r="AD194" s="47" t="e">
        <v>#NUM!</v>
      </c>
      <c r="AE194" s="47" t="e">
        <v>#NUM!</v>
      </c>
      <c r="AF194" s="47" t="e">
        <v>#NUM!</v>
      </c>
      <c r="AG194" s="47" t="e">
        <v>#NUM!</v>
      </c>
      <c r="AH194" s="47" t="e">
        <v>#NUM!</v>
      </c>
      <c r="AI194" s="47" t="e">
        <v>#NUM!</v>
      </c>
      <c r="AJ194" s="47" t="e">
        <v>#NUM!</v>
      </c>
      <c r="AK194" s="47" t="e">
        <v>#NUM!</v>
      </c>
      <c r="AL194" s="47" t="e">
        <v>#NUM!</v>
      </c>
      <c r="AM194" s="47" t="e">
        <v>#NUM!</v>
      </c>
      <c r="AN194" s="47" t="e">
        <v>#NUM!</v>
      </c>
      <c r="AO194" s="47" t="e">
        <v>#NUM!</v>
      </c>
      <c r="AP194" s="47" t="e">
        <v>#NUM!</v>
      </c>
      <c r="AQ194" s="47" t="e">
        <v>#NUM!</v>
      </c>
      <c r="AR194" s="47" t="e">
        <v>#NUM!</v>
      </c>
      <c r="AS194" s="47" t="e">
        <v>#NUM!</v>
      </c>
      <c r="AT194" s="47" t="e">
        <v>#NUM!</v>
      </c>
      <c r="AU194" s="47" t="e">
        <v>#NUM!</v>
      </c>
      <c r="AV194" s="47" t="e">
        <v>#NUM!</v>
      </c>
      <c r="AW194" s="47" t="e">
        <v>#NUM!</v>
      </c>
      <c r="AX194" s="47" t="e">
        <v>#NUM!</v>
      </c>
      <c r="AY194" s="47" t="e">
        <v>#NUM!</v>
      </c>
      <c r="AZ194" s="47" t="e">
        <v>#NUM!</v>
      </c>
      <c r="BA194" s="47" t="e">
        <v>#NUM!</v>
      </c>
      <c r="BB194" s="47" t="e">
        <v>#NUM!</v>
      </c>
      <c r="BC194" s="47" t="e">
        <v>#NUM!</v>
      </c>
      <c r="BD194" s="47" t="e">
        <v>#NUM!</v>
      </c>
      <c r="BE194" s="47" t="e">
        <v>#NUM!</v>
      </c>
      <c r="BF194" s="47" t="e">
        <v>#NUM!</v>
      </c>
      <c r="BG194" s="47" t="e">
        <v>#NUM!</v>
      </c>
      <c r="BH194" s="47" t="e">
        <v>#NUM!</v>
      </c>
      <c r="BI194" s="47" t="e">
        <v>#NUM!</v>
      </c>
      <c r="BJ194" s="47" t="e">
        <v>#NUM!</v>
      </c>
      <c r="BK194" s="47" t="e">
        <v>#NUM!</v>
      </c>
      <c r="BL194" s="47" t="e">
        <v>#NUM!</v>
      </c>
      <c r="BM194" s="47" t="e">
        <v>#NUM!</v>
      </c>
      <c r="BN194" s="47" t="e">
        <v>#NUM!</v>
      </c>
      <c r="BO194" s="47" t="e">
        <v>#NUM!</v>
      </c>
      <c r="BP194" s="47" t="e">
        <v>#NUM!</v>
      </c>
      <c r="BQ194" s="47" t="e">
        <v>#NUM!</v>
      </c>
      <c r="BR194" s="47" t="e">
        <v>#NUM!</v>
      </c>
      <c r="BS194" s="47" t="e">
        <v>#NUM!</v>
      </c>
      <c r="BT194" s="47" t="e">
        <v>#NUM!</v>
      </c>
      <c r="BU194" s="47" t="e">
        <v>#NUM!</v>
      </c>
      <c r="BV194" s="47" t="e">
        <v>#NUM!</v>
      </c>
      <c r="BW194" s="47" t="e">
        <v>#NUM!</v>
      </c>
      <c r="BX194" s="47" t="e">
        <v>#NUM!</v>
      </c>
      <c r="BY194" s="47" t="e">
        <v>#NUM!</v>
      </c>
      <c r="BZ194" s="47" t="e">
        <v>#NUM!</v>
      </c>
      <c r="CA194" s="47" t="e">
        <v>#NUM!</v>
      </c>
      <c r="CB194" s="47" t="e">
        <v>#NUM!</v>
      </c>
      <c r="CC194" s="47" t="e">
        <v>#NUM!</v>
      </c>
      <c r="CD194" s="47" t="e">
        <v>#NUM!</v>
      </c>
      <c r="CE194" s="47" t="e">
        <v>#NUM!</v>
      </c>
      <c r="CF194" s="47" t="e">
        <v>#NUM!</v>
      </c>
      <c r="CG194" s="47" t="e">
        <v>#NUM!</v>
      </c>
      <c r="CH194" s="47" t="e">
        <v>#NUM!</v>
      </c>
      <c r="CI194" s="47" t="e">
        <v>#NUM!</v>
      </c>
      <c r="CJ194" s="47" t="e">
        <v>#NUM!</v>
      </c>
      <c r="CK194" s="47" t="e">
        <v>#NUM!</v>
      </c>
      <c r="CL194" s="47" t="e">
        <v>#NUM!</v>
      </c>
      <c r="CM194" s="47" t="e">
        <v>#NUM!</v>
      </c>
      <c r="CN194" s="47" t="e">
        <v>#NUM!</v>
      </c>
      <c r="CO194" s="47" t="e">
        <v>#NUM!</v>
      </c>
      <c r="CP194" s="47" t="e">
        <v>#NUM!</v>
      </c>
      <c r="CQ194" s="47" t="e">
        <v>#NUM!</v>
      </c>
      <c r="CR194" s="47" t="e">
        <v>#NUM!</v>
      </c>
      <c r="CS194" s="47" t="e">
        <v>#NUM!</v>
      </c>
      <c r="CT194" s="47" t="e">
        <v>#NUM!</v>
      </c>
      <c r="CU194" s="47" t="e">
        <v>#NUM!</v>
      </c>
      <c r="CV194" s="47" t="e">
        <v>#NUM!</v>
      </c>
      <c r="CW194" s="47" t="e">
        <v>#NUM!</v>
      </c>
      <c r="CX194" s="47" t="e">
        <v>#NUM!</v>
      </c>
      <c r="CY194" s="47" t="e">
        <v>#NUM!</v>
      </c>
      <c r="CZ194" s="47" t="e">
        <v>#NUM!</v>
      </c>
      <c r="DA194" s="47" t="e">
        <v>#NUM!</v>
      </c>
      <c r="DB194" s="47" t="e">
        <v>#NUM!</v>
      </c>
      <c r="DC194" s="47" t="e">
        <v>#NUM!</v>
      </c>
      <c r="DD194" s="47" t="e">
        <v>#NUM!</v>
      </c>
      <c r="DE194" s="47" t="e">
        <v>#NUM!</v>
      </c>
      <c r="DF194" s="47" t="e">
        <v>#NUM!</v>
      </c>
      <c r="DG194" s="47" t="e">
        <v>#NUM!</v>
      </c>
      <c r="DH194" s="47" t="e">
        <v>#NUM!</v>
      </c>
      <c r="DI194" s="47" t="e">
        <v>#NUM!</v>
      </c>
      <c r="DJ194" s="47" t="e">
        <v>#NUM!</v>
      </c>
      <c r="DK194" s="47" t="e">
        <v>#NUM!</v>
      </c>
      <c r="DL194" s="47" t="e">
        <v>#NUM!</v>
      </c>
      <c r="DM194" s="47" t="e">
        <v>#NUM!</v>
      </c>
      <c r="DN194" s="47" t="e">
        <v>#NUM!</v>
      </c>
      <c r="DO194" s="47" t="e">
        <v>#NUM!</v>
      </c>
      <c r="DP194" s="47" t="e">
        <v>#NUM!</v>
      </c>
      <c r="DQ194" s="47" t="e">
        <v>#NUM!</v>
      </c>
      <c r="DR194" s="47" t="e">
        <v>#NUM!</v>
      </c>
      <c r="DS194" s="47" t="e">
        <v>#NUM!</v>
      </c>
    </row>
    <row r="195" spans="1:123" x14ac:dyDescent="0.35">
      <c r="A195" s="31"/>
      <c r="B195" s="31"/>
      <c r="C195" s="31"/>
      <c r="D195" s="31"/>
      <c r="E195" s="31"/>
      <c r="F195" s="31"/>
      <c r="G195" s="31"/>
      <c r="H195" s="31"/>
      <c r="I195" s="46"/>
      <c r="J195" s="46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</row>
    <row r="196" spans="1:123" x14ac:dyDescent="0.35">
      <c r="A196" s="45" t="s">
        <v>294</v>
      </c>
      <c r="B196" s="31"/>
      <c r="C196" s="31"/>
      <c r="D196" s="31"/>
      <c r="E196" s="31"/>
      <c r="F196" s="31"/>
      <c r="G196" s="31"/>
      <c r="H196" s="31"/>
      <c r="I196" s="46"/>
      <c r="J196" s="46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</row>
    <row r="197" spans="1:123" x14ac:dyDescent="0.35">
      <c r="A197" s="31"/>
      <c r="B197" s="31"/>
      <c r="C197" s="31"/>
      <c r="D197" s="31"/>
      <c r="E197" s="31"/>
      <c r="F197" s="31"/>
      <c r="G197" s="31"/>
      <c r="H197" s="31"/>
      <c r="I197" s="46"/>
      <c r="J197" s="46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</row>
    <row r="198" spans="1:123" x14ac:dyDescent="0.35">
      <c r="A198" s="31" t="s">
        <v>264</v>
      </c>
      <c r="B198" s="47">
        <v>0</v>
      </c>
      <c r="C198" s="47">
        <v>0</v>
      </c>
      <c r="D198" s="47">
        <v>0</v>
      </c>
      <c r="E198" s="47" t="e">
        <v>#NUM!</v>
      </c>
      <c r="F198" s="47" t="e">
        <v>#NUM!</v>
      </c>
      <c r="G198" s="47" t="e">
        <v>#NUM!</v>
      </c>
      <c r="H198" s="47" t="e">
        <v>#NUM!</v>
      </c>
      <c r="I198" s="47" t="e">
        <v>#NUM!</v>
      </c>
      <c r="J198" s="47" t="e">
        <v>#NUM!</v>
      </c>
      <c r="K198" s="47" t="e">
        <v>#NUM!</v>
      </c>
      <c r="L198" s="47" t="e">
        <v>#NUM!</v>
      </c>
      <c r="M198" s="47" t="e">
        <v>#NUM!</v>
      </c>
      <c r="N198" s="47" t="e">
        <v>#NUM!</v>
      </c>
      <c r="O198" s="47" t="e">
        <v>#NUM!</v>
      </c>
      <c r="P198" s="47" t="e">
        <v>#NUM!</v>
      </c>
      <c r="Q198" s="47" t="e">
        <v>#NUM!</v>
      </c>
      <c r="R198" s="47" t="e">
        <v>#NUM!</v>
      </c>
      <c r="S198" s="47" t="e">
        <v>#NUM!</v>
      </c>
      <c r="T198" s="47" t="e">
        <v>#NUM!</v>
      </c>
      <c r="U198" s="47" t="e">
        <v>#NUM!</v>
      </c>
      <c r="V198" s="47" t="e">
        <v>#NUM!</v>
      </c>
      <c r="W198" s="47" t="e">
        <v>#NUM!</v>
      </c>
      <c r="X198" s="47" t="e">
        <v>#NUM!</v>
      </c>
      <c r="Y198" s="47" t="e">
        <v>#NUM!</v>
      </c>
      <c r="Z198" s="47" t="e">
        <v>#NUM!</v>
      </c>
      <c r="AA198" s="47" t="e">
        <v>#NUM!</v>
      </c>
      <c r="AB198" s="47" t="e">
        <v>#NUM!</v>
      </c>
      <c r="AC198" s="47" t="e">
        <v>#NUM!</v>
      </c>
      <c r="AD198" s="47" t="e">
        <v>#NUM!</v>
      </c>
      <c r="AE198" s="47" t="e">
        <v>#NUM!</v>
      </c>
      <c r="AF198" s="47" t="e">
        <v>#NUM!</v>
      </c>
      <c r="AG198" s="47" t="e">
        <v>#NUM!</v>
      </c>
      <c r="AH198" s="47" t="e">
        <v>#NUM!</v>
      </c>
      <c r="AI198" s="47" t="e">
        <v>#NUM!</v>
      </c>
      <c r="AJ198" s="47" t="e">
        <v>#NUM!</v>
      </c>
      <c r="AK198" s="47" t="e">
        <v>#NUM!</v>
      </c>
      <c r="AL198" s="47" t="e">
        <v>#NUM!</v>
      </c>
      <c r="AM198" s="47" t="e">
        <v>#NUM!</v>
      </c>
      <c r="AN198" s="47" t="e">
        <v>#NUM!</v>
      </c>
      <c r="AO198" s="47" t="e">
        <v>#NUM!</v>
      </c>
      <c r="AP198" s="47" t="e">
        <v>#NUM!</v>
      </c>
      <c r="AQ198" s="47" t="e">
        <v>#NUM!</v>
      </c>
      <c r="AR198" s="47" t="e">
        <v>#NUM!</v>
      </c>
      <c r="AS198" s="47" t="e">
        <v>#NUM!</v>
      </c>
      <c r="AT198" s="47" t="e">
        <v>#NUM!</v>
      </c>
      <c r="AU198" s="47" t="e">
        <v>#NUM!</v>
      </c>
      <c r="AV198" s="47" t="e">
        <v>#NUM!</v>
      </c>
      <c r="AW198" s="47" t="e">
        <v>#NUM!</v>
      </c>
      <c r="AX198" s="47" t="e">
        <v>#NUM!</v>
      </c>
      <c r="AY198" s="47" t="e">
        <v>#NUM!</v>
      </c>
      <c r="AZ198" s="47" t="e">
        <v>#NUM!</v>
      </c>
      <c r="BA198" s="47" t="e">
        <v>#NUM!</v>
      </c>
      <c r="BB198" s="47" t="e">
        <v>#NUM!</v>
      </c>
      <c r="BC198" s="47" t="e">
        <v>#NUM!</v>
      </c>
      <c r="BD198" s="47" t="e">
        <v>#NUM!</v>
      </c>
      <c r="BE198" s="47" t="e">
        <v>#NUM!</v>
      </c>
      <c r="BF198" s="47" t="e">
        <v>#NUM!</v>
      </c>
      <c r="BG198" s="47" t="e">
        <v>#NUM!</v>
      </c>
      <c r="BH198" s="47" t="e">
        <v>#NUM!</v>
      </c>
      <c r="BI198" s="47" t="e">
        <v>#NUM!</v>
      </c>
      <c r="BJ198" s="47" t="e">
        <v>#NUM!</v>
      </c>
      <c r="BK198" s="47" t="e">
        <v>#NUM!</v>
      </c>
      <c r="BL198" s="47" t="e">
        <v>#NUM!</v>
      </c>
      <c r="BM198" s="47" t="e">
        <v>#NUM!</v>
      </c>
      <c r="BN198" s="47" t="e">
        <v>#NUM!</v>
      </c>
      <c r="BO198" s="47" t="e">
        <v>#NUM!</v>
      </c>
      <c r="BP198" s="47" t="e">
        <v>#NUM!</v>
      </c>
      <c r="BQ198" s="47" t="e">
        <v>#NUM!</v>
      </c>
      <c r="BR198" s="47" t="e">
        <v>#NUM!</v>
      </c>
      <c r="BS198" s="47" t="e">
        <v>#NUM!</v>
      </c>
      <c r="BT198" s="47" t="e">
        <v>#NUM!</v>
      </c>
      <c r="BU198" s="47" t="e">
        <v>#NUM!</v>
      </c>
      <c r="BV198" s="47" t="e">
        <v>#NUM!</v>
      </c>
      <c r="BW198" s="47" t="e">
        <v>#NUM!</v>
      </c>
      <c r="BX198" s="47" t="e">
        <v>#NUM!</v>
      </c>
      <c r="BY198" s="47" t="e">
        <v>#NUM!</v>
      </c>
      <c r="BZ198" s="47" t="e">
        <v>#NUM!</v>
      </c>
      <c r="CA198" s="47" t="e">
        <v>#NUM!</v>
      </c>
      <c r="CB198" s="47" t="e">
        <v>#NUM!</v>
      </c>
      <c r="CC198" s="47" t="e">
        <v>#NUM!</v>
      </c>
      <c r="CD198" s="47" t="e">
        <v>#NUM!</v>
      </c>
      <c r="CE198" s="47" t="e">
        <v>#NUM!</v>
      </c>
      <c r="CF198" s="47" t="e">
        <v>#NUM!</v>
      </c>
      <c r="CG198" s="47" t="e">
        <v>#NUM!</v>
      </c>
      <c r="CH198" s="47" t="e">
        <v>#NUM!</v>
      </c>
      <c r="CI198" s="47" t="e">
        <v>#NUM!</v>
      </c>
      <c r="CJ198" s="47" t="e">
        <v>#NUM!</v>
      </c>
      <c r="CK198" s="47" t="e">
        <v>#NUM!</v>
      </c>
      <c r="CL198" s="47" t="e">
        <v>#NUM!</v>
      </c>
      <c r="CM198" s="47" t="e">
        <v>#NUM!</v>
      </c>
      <c r="CN198" s="47" t="e">
        <v>#NUM!</v>
      </c>
      <c r="CO198" s="47" t="e">
        <v>#NUM!</v>
      </c>
      <c r="CP198" s="47" t="e">
        <v>#NUM!</v>
      </c>
      <c r="CQ198" s="47" t="e">
        <v>#NUM!</v>
      </c>
      <c r="CR198" s="47" t="e">
        <v>#NUM!</v>
      </c>
      <c r="CS198" s="47" t="e">
        <v>#NUM!</v>
      </c>
      <c r="CT198" s="47" t="e">
        <v>#NUM!</v>
      </c>
      <c r="CU198" s="47" t="e">
        <v>#NUM!</v>
      </c>
      <c r="CV198" s="47" t="e">
        <v>#NUM!</v>
      </c>
      <c r="CW198" s="47" t="e">
        <v>#NUM!</v>
      </c>
      <c r="CX198" s="47" t="e">
        <v>#NUM!</v>
      </c>
      <c r="CY198" s="47" t="e">
        <v>#NUM!</v>
      </c>
      <c r="CZ198" s="47" t="e">
        <v>#NUM!</v>
      </c>
      <c r="DA198" s="47" t="e">
        <v>#NUM!</v>
      </c>
      <c r="DB198" s="47" t="e">
        <v>#NUM!</v>
      </c>
      <c r="DC198" s="47" t="e">
        <v>#NUM!</v>
      </c>
      <c r="DD198" s="47" t="e">
        <v>#NUM!</v>
      </c>
      <c r="DE198" s="47" t="e">
        <v>#NUM!</v>
      </c>
      <c r="DF198" s="47" t="e">
        <v>#NUM!</v>
      </c>
      <c r="DG198" s="47" t="e">
        <v>#NUM!</v>
      </c>
      <c r="DH198" s="47" t="e">
        <v>#NUM!</v>
      </c>
      <c r="DI198" s="47" t="e">
        <v>#NUM!</v>
      </c>
      <c r="DJ198" s="47" t="e">
        <v>#NUM!</v>
      </c>
      <c r="DK198" s="47" t="e">
        <v>#NUM!</v>
      </c>
      <c r="DL198" s="47" t="e">
        <v>#NUM!</v>
      </c>
      <c r="DM198" s="47" t="e">
        <v>#NUM!</v>
      </c>
      <c r="DN198" s="47" t="e">
        <v>#NUM!</v>
      </c>
      <c r="DO198" s="47" t="e">
        <v>#NUM!</v>
      </c>
      <c r="DP198" s="47" t="e">
        <v>#NUM!</v>
      </c>
      <c r="DQ198" s="47" t="e">
        <v>#NUM!</v>
      </c>
      <c r="DR198" s="47" t="e">
        <v>#NUM!</v>
      </c>
      <c r="DS198" s="47" t="e">
        <v>#NUM!</v>
      </c>
    </row>
    <row r="199" spans="1:123" x14ac:dyDescent="0.35">
      <c r="A199" s="31" t="s">
        <v>265</v>
      </c>
      <c r="B199" s="47">
        <v>0</v>
      </c>
      <c r="C199" s="47">
        <v>0</v>
      </c>
      <c r="D199" s="47" t="e">
        <v>#NUM!</v>
      </c>
      <c r="E199" s="47" t="e">
        <v>#NUM!</v>
      </c>
      <c r="F199" s="47" t="e">
        <v>#NUM!</v>
      </c>
      <c r="G199" s="47" t="e">
        <v>#NUM!</v>
      </c>
      <c r="H199" s="47" t="e">
        <v>#NUM!</v>
      </c>
      <c r="I199" s="47" t="e">
        <v>#NUM!</v>
      </c>
      <c r="J199" s="47" t="e">
        <v>#NUM!</v>
      </c>
      <c r="K199" s="47" t="e">
        <v>#NUM!</v>
      </c>
      <c r="L199" s="47" t="e">
        <v>#NUM!</v>
      </c>
      <c r="M199" s="47" t="e">
        <v>#NUM!</v>
      </c>
      <c r="N199" s="47" t="e">
        <v>#NUM!</v>
      </c>
      <c r="O199" s="47" t="e">
        <v>#NUM!</v>
      </c>
      <c r="P199" s="47" t="e">
        <v>#NUM!</v>
      </c>
      <c r="Q199" s="47" t="e">
        <v>#NUM!</v>
      </c>
      <c r="R199" s="47" t="e">
        <v>#NUM!</v>
      </c>
      <c r="S199" s="47" t="e">
        <v>#NUM!</v>
      </c>
      <c r="T199" s="47" t="e">
        <v>#NUM!</v>
      </c>
      <c r="U199" s="47" t="e">
        <v>#NUM!</v>
      </c>
      <c r="V199" s="47" t="e">
        <v>#NUM!</v>
      </c>
      <c r="W199" s="47" t="e">
        <v>#NUM!</v>
      </c>
      <c r="X199" s="47" t="e">
        <v>#NUM!</v>
      </c>
      <c r="Y199" s="47" t="e">
        <v>#NUM!</v>
      </c>
      <c r="Z199" s="47" t="e">
        <v>#NUM!</v>
      </c>
      <c r="AA199" s="47" t="e">
        <v>#NUM!</v>
      </c>
      <c r="AB199" s="47" t="e">
        <v>#NUM!</v>
      </c>
      <c r="AC199" s="47" t="e">
        <v>#NUM!</v>
      </c>
      <c r="AD199" s="47" t="e">
        <v>#NUM!</v>
      </c>
      <c r="AE199" s="47" t="e">
        <v>#NUM!</v>
      </c>
      <c r="AF199" s="47" t="e">
        <v>#NUM!</v>
      </c>
      <c r="AG199" s="47" t="e">
        <v>#NUM!</v>
      </c>
      <c r="AH199" s="47" t="e">
        <v>#NUM!</v>
      </c>
      <c r="AI199" s="47" t="e">
        <v>#NUM!</v>
      </c>
      <c r="AJ199" s="47" t="e">
        <v>#NUM!</v>
      </c>
      <c r="AK199" s="47" t="e">
        <v>#NUM!</v>
      </c>
      <c r="AL199" s="47" t="e">
        <v>#NUM!</v>
      </c>
      <c r="AM199" s="47" t="e">
        <v>#NUM!</v>
      </c>
      <c r="AN199" s="47" t="e">
        <v>#NUM!</v>
      </c>
      <c r="AO199" s="47" t="e">
        <v>#NUM!</v>
      </c>
      <c r="AP199" s="47" t="e">
        <v>#NUM!</v>
      </c>
      <c r="AQ199" s="47" t="e">
        <v>#NUM!</v>
      </c>
      <c r="AR199" s="47" t="e">
        <v>#NUM!</v>
      </c>
      <c r="AS199" s="47" t="e">
        <v>#NUM!</v>
      </c>
      <c r="AT199" s="47" t="e">
        <v>#NUM!</v>
      </c>
      <c r="AU199" s="47" t="e">
        <v>#NUM!</v>
      </c>
      <c r="AV199" s="47" t="e">
        <v>#NUM!</v>
      </c>
      <c r="AW199" s="47" t="e">
        <v>#NUM!</v>
      </c>
      <c r="AX199" s="47" t="e">
        <v>#NUM!</v>
      </c>
      <c r="AY199" s="47" t="e">
        <v>#NUM!</v>
      </c>
      <c r="AZ199" s="47" t="e">
        <v>#NUM!</v>
      </c>
      <c r="BA199" s="47" t="e">
        <v>#NUM!</v>
      </c>
      <c r="BB199" s="47" t="e">
        <v>#NUM!</v>
      </c>
      <c r="BC199" s="47" t="e">
        <v>#NUM!</v>
      </c>
      <c r="BD199" s="47" t="e">
        <v>#NUM!</v>
      </c>
      <c r="BE199" s="47" t="e">
        <v>#NUM!</v>
      </c>
      <c r="BF199" s="47" t="e">
        <v>#NUM!</v>
      </c>
      <c r="BG199" s="47" t="e">
        <v>#NUM!</v>
      </c>
      <c r="BH199" s="47" t="e">
        <v>#NUM!</v>
      </c>
      <c r="BI199" s="47" t="e">
        <v>#NUM!</v>
      </c>
      <c r="BJ199" s="47" t="e">
        <v>#NUM!</v>
      </c>
      <c r="BK199" s="47" t="e">
        <v>#NUM!</v>
      </c>
      <c r="BL199" s="47" t="e">
        <v>#NUM!</v>
      </c>
      <c r="BM199" s="47" t="e">
        <v>#NUM!</v>
      </c>
      <c r="BN199" s="47" t="e">
        <v>#NUM!</v>
      </c>
      <c r="BO199" s="47" t="e">
        <v>#NUM!</v>
      </c>
      <c r="BP199" s="47" t="e">
        <v>#NUM!</v>
      </c>
      <c r="BQ199" s="47" t="e">
        <v>#NUM!</v>
      </c>
      <c r="BR199" s="47" t="e">
        <v>#NUM!</v>
      </c>
      <c r="BS199" s="47" t="e">
        <v>#NUM!</v>
      </c>
      <c r="BT199" s="47" t="e">
        <v>#NUM!</v>
      </c>
      <c r="BU199" s="47" t="e">
        <v>#NUM!</v>
      </c>
      <c r="BV199" s="47" t="e">
        <v>#NUM!</v>
      </c>
      <c r="BW199" s="47" t="e">
        <v>#NUM!</v>
      </c>
      <c r="BX199" s="47" t="e">
        <v>#NUM!</v>
      </c>
      <c r="BY199" s="47" t="e">
        <v>#NUM!</v>
      </c>
      <c r="BZ199" s="47" t="e">
        <v>#NUM!</v>
      </c>
      <c r="CA199" s="47" t="e">
        <v>#NUM!</v>
      </c>
      <c r="CB199" s="47" t="e">
        <v>#NUM!</v>
      </c>
      <c r="CC199" s="47" t="e">
        <v>#NUM!</v>
      </c>
      <c r="CD199" s="47" t="e">
        <v>#NUM!</v>
      </c>
      <c r="CE199" s="47" t="e">
        <v>#NUM!</v>
      </c>
      <c r="CF199" s="47" t="e">
        <v>#NUM!</v>
      </c>
      <c r="CG199" s="47" t="e">
        <v>#NUM!</v>
      </c>
      <c r="CH199" s="47" t="e">
        <v>#NUM!</v>
      </c>
      <c r="CI199" s="47" t="e">
        <v>#NUM!</v>
      </c>
      <c r="CJ199" s="47" t="e">
        <v>#NUM!</v>
      </c>
      <c r="CK199" s="47" t="e">
        <v>#NUM!</v>
      </c>
      <c r="CL199" s="47" t="e">
        <v>#NUM!</v>
      </c>
      <c r="CM199" s="47" t="e">
        <v>#NUM!</v>
      </c>
      <c r="CN199" s="47" t="e">
        <v>#NUM!</v>
      </c>
      <c r="CO199" s="47" t="e">
        <v>#NUM!</v>
      </c>
      <c r="CP199" s="47" t="e">
        <v>#NUM!</v>
      </c>
      <c r="CQ199" s="47" t="e">
        <v>#NUM!</v>
      </c>
      <c r="CR199" s="47" t="e">
        <v>#NUM!</v>
      </c>
      <c r="CS199" s="47" t="e">
        <v>#NUM!</v>
      </c>
      <c r="CT199" s="47" t="e">
        <v>#NUM!</v>
      </c>
      <c r="CU199" s="47" t="e">
        <v>#NUM!</v>
      </c>
      <c r="CV199" s="47" t="e">
        <v>#NUM!</v>
      </c>
      <c r="CW199" s="47" t="e">
        <v>#NUM!</v>
      </c>
      <c r="CX199" s="47" t="e">
        <v>#NUM!</v>
      </c>
      <c r="CY199" s="47" t="e">
        <v>#NUM!</v>
      </c>
      <c r="CZ199" s="47" t="e">
        <v>#NUM!</v>
      </c>
      <c r="DA199" s="47" t="e">
        <v>#NUM!</v>
      </c>
      <c r="DB199" s="47" t="e">
        <v>#NUM!</v>
      </c>
      <c r="DC199" s="47" t="e">
        <v>#NUM!</v>
      </c>
      <c r="DD199" s="47" t="e">
        <v>#NUM!</v>
      </c>
      <c r="DE199" s="47" t="e">
        <v>#NUM!</v>
      </c>
      <c r="DF199" s="47" t="e">
        <v>#NUM!</v>
      </c>
      <c r="DG199" s="47" t="e">
        <v>#NUM!</v>
      </c>
      <c r="DH199" s="47" t="e">
        <v>#NUM!</v>
      </c>
      <c r="DI199" s="47" t="e">
        <v>#NUM!</v>
      </c>
      <c r="DJ199" s="47" t="e">
        <v>#NUM!</v>
      </c>
      <c r="DK199" s="47" t="e">
        <v>#NUM!</v>
      </c>
      <c r="DL199" s="47" t="e">
        <v>#NUM!</v>
      </c>
      <c r="DM199" s="47" t="e">
        <v>#NUM!</v>
      </c>
      <c r="DN199" s="47" t="e">
        <v>#NUM!</v>
      </c>
      <c r="DO199" s="47" t="e">
        <v>#NUM!</v>
      </c>
      <c r="DP199" s="47" t="e">
        <v>#NUM!</v>
      </c>
      <c r="DQ199" s="47" t="e">
        <v>#NUM!</v>
      </c>
      <c r="DR199" s="47" t="e">
        <v>#NUM!</v>
      </c>
      <c r="DS199" s="47" t="e">
        <v>#NUM!</v>
      </c>
    </row>
    <row r="200" spans="1:123" x14ac:dyDescent="0.35">
      <c r="A200" s="31" t="s">
        <v>247</v>
      </c>
      <c r="B200" s="47">
        <v>0</v>
      </c>
      <c r="C200" s="47">
        <v>0</v>
      </c>
      <c r="D200" s="47">
        <v>0</v>
      </c>
      <c r="E200" s="47">
        <v>0</v>
      </c>
      <c r="F200" s="47">
        <v>21</v>
      </c>
      <c r="G200" s="47">
        <v>0.13734611781027936</v>
      </c>
      <c r="H200" s="47">
        <v>3500</v>
      </c>
      <c r="I200" s="47">
        <v>0</v>
      </c>
      <c r="J200" s="47">
        <v>0</v>
      </c>
      <c r="K200" s="47">
        <v>14224</v>
      </c>
      <c r="L200" s="47">
        <v>0</v>
      </c>
      <c r="M200" s="47">
        <v>0</v>
      </c>
      <c r="N200" s="47">
        <v>0</v>
      </c>
      <c r="O200" s="47">
        <v>0</v>
      </c>
      <c r="P200" s="47">
        <v>0</v>
      </c>
      <c r="Q200" s="47">
        <v>0</v>
      </c>
      <c r="R200" s="47">
        <v>0</v>
      </c>
      <c r="S200" s="47">
        <v>0</v>
      </c>
      <c r="T200" s="47">
        <v>0</v>
      </c>
      <c r="U200" s="47">
        <v>0</v>
      </c>
      <c r="V200" s="47">
        <v>0</v>
      </c>
      <c r="W200" s="47">
        <v>0</v>
      </c>
      <c r="X200" s="47">
        <v>0</v>
      </c>
      <c r="Y200" s="47">
        <v>0</v>
      </c>
      <c r="Z200" s="47">
        <v>0</v>
      </c>
      <c r="AA200" s="47">
        <v>0</v>
      </c>
      <c r="AB200" s="47">
        <v>0</v>
      </c>
      <c r="AC200" s="47">
        <v>0</v>
      </c>
      <c r="AD200" s="47">
        <v>0</v>
      </c>
      <c r="AE200" s="47">
        <v>0</v>
      </c>
      <c r="AF200" s="47">
        <v>0</v>
      </c>
      <c r="AG200" s="47">
        <v>0</v>
      </c>
      <c r="AH200" s="47">
        <v>0</v>
      </c>
      <c r="AI200" s="47">
        <v>0</v>
      </c>
      <c r="AJ200" s="47">
        <v>0</v>
      </c>
      <c r="AK200" s="47">
        <v>0</v>
      </c>
      <c r="AL200" s="47">
        <v>0</v>
      </c>
      <c r="AM200" s="47">
        <v>0</v>
      </c>
      <c r="AN200" s="47">
        <v>0</v>
      </c>
      <c r="AO200" s="47">
        <v>0</v>
      </c>
      <c r="AP200" s="47">
        <v>0</v>
      </c>
      <c r="AQ200" s="47">
        <v>0</v>
      </c>
      <c r="AR200" s="47">
        <v>0</v>
      </c>
      <c r="AS200" s="47">
        <v>0</v>
      </c>
      <c r="AT200" s="47">
        <v>0</v>
      </c>
      <c r="AU200" s="47">
        <v>0</v>
      </c>
      <c r="AV200" s="47">
        <v>0</v>
      </c>
      <c r="AW200" s="47">
        <v>0</v>
      </c>
      <c r="AX200" s="47">
        <v>0</v>
      </c>
      <c r="AY200" s="47">
        <v>0</v>
      </c>
      <c r="AZ200" s="47">
        <v>0</v>
      </c>
      <c r="BA200" s="47">
        <v>0</v>
      </c>
      <c r="BB200" s="47">
        <v>0</v>
      </c>
      <c r="BC200" s="47">
        <v>0</v>
      </c>
      <c r="BD200" s="47">
        <v>0</v>
      </c>
      <c r="BE200" s="47">
        <v>0</v>
      </c>
      <c r="BF200" s="47">
        <v>0</v>
      </c>
      <c r="BG200" s="47">
        <v>0</v>
      </c>
      <c r="BH200" s="47">
        <v>0</v>
      </c>
      <c r="BI200" s="47">
        <v>0</v>
      </c>
      <c r="BJ200" s="47">
        <v>0</v>
      </c>
      <c r="BK200" s="47">
        <v>0</v>
      </c>
      <c r="BL200" s="47">
        <v>0</v>
      </c>
      <c r="BM200" s="47">
        <v>0</v>
      </c>
      <c r="BN200" s="47">
        <v>0</v>
      </c>
      <c r="BO200" s="47">
        <v>0</v>
      </c>
      <c r="BP200" s="47">
        <v>0</v>
      </c>
      <c r="BQ200" s="47">
        <v>0</v>
      </c>
      <c r="BR200" s="47">
        <v>0</v>
      </c>
      <c r="BS200" s="47">
        <v>0</v>
      </c>
      <c r="BT200" s="47">
        <v>0</v>
      </c>
      <c r="BU200" s="47">
        <v>0</v>
      </c>
      <c r="BV200" s="47">
        <v>0</v>
      </c>
      <c r="BW200" s="47">
        <v>0</v>
      </c>
      <c r="BX200" s="47">
        <v>0</v>
      </c>
      <c r="BY200" s="47">
        <v>0</v>
      </c>
      <c r="BZ200" s="47">
        <v>0</v>
      </c>
      <c r="CA200" s="47">
        <v>0</v>
      </c>
      <c r="CB200" s="47">
        <v>0</v>
      </c>
      <c r="CC200" s="47">
        <v>0</v>
      </c>
      <c r="CD200" s="47">
        <v>0</v>
      </c>
      <c r="CE200" s="47">
        <v>0</v>
      </c>
      <c r="CF200" s="47">
        <v>0</v>
      </c>
      <c r="CG200" s="47">
        <v>0</v>
      </c>
      <c r="CH200" s="47">
        <v>0</v>
      </c>
      <c r="CI200" s="47">
        <v>0</v>
      </c>
      <c r="CJ200" s="47">
        <v>0</v>
      </c>
      <c r="CK200" s="47">
        <v>0</v>
      </c>
      <c r="CL200" s="47">
        <v>0</v>
      </c>
      <c r="CM200" s="47">
        <v>0</v>
      </c>
      <c r="CN200" s="47">
        <v>0</v>
      </c>
      <c r="CO200" s="47">
        <v>0</v>
      </c>
      <c r="CP200" s="47">
        <v>0</v>
      </c>
      <c r="CQ200" s="47">
        <v>0</v>
      </c>
      <c r="CR200" s="47">
        <v>0</v>
      </c>
      <c r="CS200" s="47">
        <v>0</v>
      </c>
      <c r="CT200" s="47">
        <v>0</v>
      </c>
      <c r="CU200" s="47">
        <v>0</v>
      </c>
      <c r="CV200" s="47">
        <v>0</v>
      </c>
      <c r="CW200" s="47">
        <v>0</v>
      </c>
      <c r="CX200" s="47">
        <v>0</v>
      </c>
      <c r="CY200" s="47">
        <v>0</v>
      </c>
      <c r="CZ200" s="47">
        <v>0</v>
      </c>
      <c r="DA200" s="47">
        <v>0</v>
      </c>
      <c r="DB200" s="47">
        <v>0</v>
      </c>
      <c r="DC200" s="47">
        <v>0</v>
      </c>
      <c r="DD200" s="47">
        <v>0</v>
      </c>
      <c r="DE200" s="47">
        <v>0</v>
      </c>
      <c r="DF200" s="47">
        <v>0</v>
      </c>
      <c r="DG200" s="47">
        <v>0</v>
      </c>
      <c r="DH200" s="47">
        <v>0</v>
      </c>
      <c r="DI200" s="47">
        <v>0</v>
      </c>
      <c r="DJ200" s="47">
        <v>0</v>
      </c>
      <c r="DK200" s="47">
        <v>0</v>
      </c>
      <c r="DL200" s="47">
        <v>0</v>
      </c>
      <c r="DM200" s="47">
        <v>0</v>
      </c>
      <c r="DN200" s="47">
        <v>0</v>
      </c>
      <c r="DO200" s="47">
        <v>0</v>
      </c>
      <c r="DP200" s="47">
        <v>0</v>
      </c>
      <c r="DQ200" s="47">
        <v>0</v>
      </c>
      <c r="DR200" s="47">
        <v>0</v>
      </c>
      <c r="DS200" s="47">
        <v>0</v>
      </c>
    </row>
    <row r="201" spans="1:123" x14ac:dyDescent="0.35">
      <c r="A201" s="31" t="s">
        <v>266</v>
      </c>
      <c r="B201" s="47">
        <v>0</v>
      </c>
      <c r="C201" s="47">
        <v>0</v>
      </c>
      <c r="D201" s="47">
        <v>0</v>
      </c>
      <c r="E201" s="47">
        <v>0</v>
      </c>
      <c r="F201" s="47">
        <v>0</v>
      </c>
      <c r="G201" s="47">
        <v>0</v>
      </c>
      <c r="H201" s="47">
        <v>0</v>
      </c>
      <c r="I201" s="47">
        <v>0</v>
      </c>
      <c r="J201" s="47">
        <v>0</v>
      </c>
      <c r="K201" s="47">
        <v>0</v>
      </c>
      <c r="L201" s="47">
        <v>0</v>
      </c>
      <c r="M201" s="47">
        <v>0</v>
      </c>
      <c r="N201" s="47">
        <v>0</v>
      </c>
      <c r="O201" s="47">
        <v>0</v>
      </c>
      <c r="P201" s="47">
        <v>0</v>
      </c>
      <c r="Q201" s="47">
        <v>0</v>
      </c>
      <c r="R201" s="47">
        <v>0</v>
      </c>
      <c r="S201" s="47">
        <v>0</v>
      </c>
      <c r="T201" s="47">
        <v>0</v>
      </c>
      <c r="U201" s="47">
        <v>0</v>
      </c>
      <c r="V201" s="47">
        <v>0</v>
      </c>
      <c r="W201" s="47">
        <v>0</v>
      </c>
      <c r="X201" s="47">
        <v>0</v>
      </c>
      <c r="Y201" s="47">
        <v>0</v>
      </c>
      <c r="Z201" s="47">
        <v>0</v>
      </c>
      <c r="AA201" s="47">
        <v>0</v>
      </c>
      <c r="AB201" s="47">
        <v>0</v>
      </c>
      <c r="AC201" s="47">
        <v>0</v>
      </c>
      <c r="AD201" s="47">
        <v>0</v>
      </c>
      <c r="AE201" s="47">
        <v>0</v>
      </c>
      <c r="AF201" s="47">
        <v>0</v>
      </c>
      <c r="AG201" s="47">
        <v>0</v>
      </c>
      <c r="AH201" s="47">
        <v>0</v>
      </c>
      <c r="AI201" s="47">
        <v>0</v>
      </c>
      <c r="AJ201" s="47">
        <v>0</v>
      </c>
      <c r="AK201" s="47">
        <v>0</v>
      </c>
      <c r="AL201" s="47">
        <v>0</v>
      </c>
      <c r="AM201" s="47">
        <v>0</v>
      </c>
      <c r="AN201" s="47">
        <v>0</v>
      </c>
      <c r="AO201" s="47">
        <v>0</v>
      </c>
      <c r="AP201" s="47">
        <v>0</v>
      </c>
      <c r="AQ201" s="47">
        <v>0</v>
      </c>
      <c r="AR201" s="47">
        <v>0</v>
      </c>
      <c r="AS201" s="47">
        <v>0</v>
      </c>
      <c r="AT201" s="47">
        <v>0</v>
      </c>
      <c r="AU201" s="47">
        <v>0</v>
      </c>
      <c r="AV201" s="47">
        <v>0</v>
      </c>
      <c r="AW201" s="47">
        <v>0</v>
      </c>
      <c r="AX201" s="47">
        <v>0</v>
      </c>
      <c r="AY201" s="47">
        <v>0</v>
      </c>
      <c r="AZ201" s="47">
        <v>0</v>
      </c>
      <c r="BA201" s="47">
        <v>0</v>
      </c>
      <c r="BB201" s="47">
        <v>0</v>
      </c>
      <c r="BC201" s="47">
        <v>0</v>
      </c>
      <c r="BD201" s="47">
        <v>0</v>
      </c>
      <c r="BE201" s="47">
        <v>0</v>
      </c>
      <c r="BF201" s="47">
        <v>0</v>
      </c>
      <c r="BG201" s="47">
        <v>0</v>
      </c>
      <c r="BH201" s="47">
        <v>0</v>
      </c>
      <c r="BI201" s="47">
        <v>0</v>
      </c>
      <c r="BJ201" s="47">
        <v>0</v>
      </c>
      <c r="BK201" s="47">
        <v>0</v>
      </c>
      <c r="BL201" s="47">
        <v>0</v>
      </c>
      <c r="BM201" s="47">
        <v>0</v>
      </c>
      <c r="BN201" s="47">
        <v>0</v>
      </c>
      <c r="BO201" s="47">
        <v>0</v>
      </c>
      <c r="BP201" s="47">
        <v>0</v>
      </c>
      <c r="BQ201" s="47">
        <v>0</v>
      </c>
      <c r="BR201" s="47">
        <v>0</v>
      </c>
      <c r="BS201" s="47">
        <v>0</v>
      </c>
      <c r="BT201" s="47">
        <v>0</v>
      </c>
      <c r="BU201" s="47">
        <v>0</v>
      </c>
      <c r="BV201" s="47">
        <v>0</v>
      </c>
      <c r="BW201" s="47">
        <v>0</v>
      </c>
      <c r="BX201" s="47">
        <v>0</v>
      </c>
      <c r="BY201" s="47">
        <v>0</v>
      </c>
      <c r="BZ201" s="47">
        <v>0</v>
      </c>
      <c r="CA201" s="47">
        <v>0</v>
      </c>
      <c r="CB201" s="47">
        <v>0</v>
      </c>
      <c r="CC201" s="47">
        <v>0</v>
      </c>
      <c r="CD201" s="47">
        <v>0</v>
      </c>
      <c r="CE201" s="47">
        <v>0</v>
      </c>
      <c r="CF201" s="47">
        <v>0</v>
      </c>
      <c r="CG201" s="47">
        <v>0</v>
      </c>
      <c r="CH201" s="47">
        <v>0</v>
      </c>
      <c r="CI201" s="47">
        <v>0</v>
      </c>
      <c r="CJ201" s="47">
        <v>0</v>
      </c>
      <c r="CK201" s="47">
        <v>0</v>
      </c>
      <c r="CL201" s="47">
        <v>0</v>
      </c>
      <c r="CM201" s="47">
        <v>0</v>
      </c>
      <c r="CN201" s="47">
        <v>0</v>
      </c>
      <c r="CO201" s="47">
        <v>0</v>
      </c>
      <c r="CP201" s="47">
        <v>0</v>
      </c>
      <c r="CQ201" s="47">
        <v>0</v>
      </c>
      <c r="CR201" s="47">
        <v>0</v>
      </c>
      <c r="CS201" s="47">
        <v>0</v>
      </c>
      <c r="CT201" s="47">
        <v>0</v>
      </c>
      <c r="CU201" s="47">
        <v>0</v>
      </c>
      <c r="CV201" s="47">
        <v>0</v>
      </c>
      <c r="CW201" s="47">
        <v>0</v>
      </c>
      <c r="CX201" s="47">
        <v>0</v>
      </c>
      <c r="CY201" s="47">
        <v>0</v>
      </c>
      <c r="CZ201" s="47">
        <v>0</v>
      </c>
      <c r="DA201" s="47">
        <v>0</v>
      </c>
      <c r="DB201" s="47">
        <v>0</v>
      </c>
      <c r="DC201" s="47">
        <v>0</v>
      </c>
      <c r="DD201" s="47">
        <v>0</v>
      </c>
      <c r="DE201" s="47">
        <v>0</v>
      </c>
      <c r="DF201" s="47">
        <v>0</v>
      </c>
      <c r="DG201" s="47">
        <v>0</v>
      </c>
      <c r="DH201" s="47">
        <v>0</v>
      </c>
      <c r="DI201" s="47">
        <v>0</v>
      </c>
      <c r="DJ201" s="47">
        <v>0</v>
      </c>
      <c r="DK201" s="47">
        <v>0</v>
      </c>
      <c r="DL201" s="47">
        <v>0</v>
      </c>
      <c r="DM201" s="47">
        <v>0</v>
      </c>
      <c r="DN201" s="47">
        <v>0</v>
      </c>
      <c r="DO201" s="47">
        <v>0</v>
      </c>
      <c r="DP201" s="47">
        <v>0</v>
      </c>
      <c r="DQ201" s="47">
        <v>0</v>
      </c>
      <c r="DR201" s="47">
        <v>0</v>
      </c>
      <c r="DS201" s="47">
        <v>0</v>
      </c>
    </row>
    <row r="202" spans="1:123" x14ac:dyDescent="0.35">
      <c r="A202" s="31" t="s">
        <v>251</v>
      </c>
      <c r="B202" s="47">
        <v>0</v>
      </c>
      <c r="C202" s="47">
        <v>0</v>
      </c>
      <c r="D202" s="47" t="e">
        <v>#NUM!</v>
      </c>
      <c r="E202" s="47" t="e">
        <v>#NUM!</v>
      </c>
      <c r="F202" s="47" t="e">
        <v>#NUM!</v>
      </c>
      <c r="G202" s="47" t="e">
        <v>#NUM!</v>
      </c>
      <c r="H202" s="47" t="e">
        <v>#NUM!</v>
      </c>
      <c r="I202" s="47" t="e">
        <v>#NUM!</v>
      </c>
      <c r="J202" s="47" t="e">
        <v>#NUM!</v>
      </c>
      <c r="K202" s="47" t="e">
        <v>#NUM!</v>
      </c>
      <c r="L202" s="47" t="e">
        <v>#NUM!</v>
      </c>
      <c r="M202" s="47" t="e">
        <v>#NUM!</v>
      </c>
      <c r="N202" s="47" t="e">
        <v>#NUM!</v>
      </c>
      <c r="O202" s="47" t="e">
        <v>#NUM!</v>
      </c>
      <c r="P202" s="47" t="e">
        <v>#NUM!</v>
      </c>
      <c r="Q202" s="47" t="e">
        <v>#NUM!</v>
      </c>
      <c r="R202" s="47" t="e">
        <v>#NUM!</v>
      </c>
      <c r="S202" s="47" t="e">
        <v>#NUM!</v>
      </c>
      <c r="T202" s="47" t="e">
        <v>#NUM!</v>
      </c>
      <c r="U202" s="47" t="e">
        <v>#NUM!</v>
      </c>
      <c r="V202" s="47" t="e">
        <v>#NUM!</v>
      </c>
      <c r="W202" s="47" t="e">
        <v>#NUM!</v>
      </c>
      <c r="X202" s="47" t="e">
        <v>#NUM!</v>
      </c>
      <c r="Y202" s="47" t="e">
        <v>#NUM!</v>
      </c>
      <c r="Z202" s="47" t="e">
        <v>#NUM!</v>
      </c>
      <c r="AA202" s="47" t="e">
        <v>#NUM!</v>
      </c>
      <c r="AB202" s="47" t="e">
        <v>#NUM!</v>
      </c>
      <c r="AC202" s="47" t="e">
        <v>#NUM!</v>
      </c>
      <c r="AD202" s="47" t="e">
        <v>#NUM!</v>
      </c>
      <c r="AE202" s="47" t="e">
        <v>#NUM!</v>
      </c>
      <c r="AF202" s="47" t="e">
        <v>#NUM!</v>
      </c>
      <c r="AG202" s="47" t="e">
        <v>#NUM!</v>
      </c>
      <c r="AH202" s="47" t="e">
        <v>#NUM!</v>
      </c>
      <c r="AI202" s="47" t="e">
        <v>#NUM!</v>
      </c>
      <c r="AJ202" s="47" t="e">
        <v>#NUM!</v>
      </c>
      <c r="AK202" s="47" t="e">
        <v>#NUM!</v>
      </c>
      <c r="AL202" s="47" t="e">
        <v>#NUM!</v>
      </c>
      <c r="AM202" s="47" t="e">
        <v>#NUM!</v>
      </c>
      <c r="AN202" s="47" t="e">
        <v>#NUM!</v>
      </c>
      <c r="AO202" s="47" t="e">
        <v>#NUM!</v>
      </c>
      <c r="AP202" s="47" t="e">
        <v>#NUM!</v>
      </c>
      <c r="AQ202" s="47" t="e">
        <v>#NUM!</v>
      </c>
      <c r="AR202" s="47" t="e">
        <v>#NUM!</v>
      </c>
      <c r="AS202" s="47" t="e">
        <v>#NUM!</v>
      </c>
      <c r="AT202" s="47" t="e">
        <v>#NUM!</v>
      </c>
      <c r="AU202" s="47" t="e">
        <v>#NUM!</v>
      </c>
      <c r="AV202" s="47" t="e">
        <v>#NUM!</v>
      </c>
      <c r="AW202" s="47" t="e">
        <v>#NUM!</v>
      </c>
      <c r="AX202" s="47" t="e">
        <v>#NUM!</v>
      </c>
      <c r="AY202" s="47" t="e">
        <v>#NUM!</v>
      </c>
      <c r="AZ202" s="47" t="e">
        <v>#NUM!</v>
      </c>
      <c r="BA202" s="47" t="e">
        <v>#NUM!</v>
      </c>
      <c r="BB202" s="47" t="e">
        <v>#NUM!</v>
      </c>
      <c r="BC202" s="47" t="e">
        <v>#NUM!</v>
      </c>
      <c r="BD202" s="47" t="e">
        <v>#NUM!</v>
      </c>
      <c r="BE202" s="47" t="e">
        <v>#NUM!</v>
      </c>
      <c r="BF202" s="47" t="e">
        <v>#NUM!</v>
      </c>
      <c r="BG202" s="47" t="e">
        <v>#NUM!</v>
      </c>
      <c r="BH202" s="47" t="e">
        <v>#NUM!</v>
      </c>
      <c r="BI202" s="47" t="e">
        <v>#NUM!</v>
      </c>
      <c r="BJ202" s="47" t="e">
        <v>#NUM!</v>
      </c>
      <c r="BK202" s="47" t="e">
        <v>#NUM!</v>
      </c>
      <c r="BL202" s="47" t="e">
        <v>#NUM!</v>
      </c>
      <c r="BM202" s="47" t="e">
        <v>#NUM!</v>
      </c>
      <c r="BN202" s="47" t="e">
        <v>#NUM!</v>
      </c>
      <c r="BO202" s="47" t="e">
        <v>#NUM!</v>
      </c>
      <c r="BP202" s="47" t="e">
        <v>#NUM!</v>
      </c>
      <c r="BQ202" s="47" t="e">
        <v>#NUM!</v>
      </c>
      <c r="BR202" s="47" t="e">
        <v>#NUM!</v>
      </c>
      <c r="BS202" s="47" t="e">
        <v>#NUM!</v>
      </c>
      <c r="BT202" s="47" t="e">
        <v>#NUM!</v>
      </c>
      <c r="BU202" s="47" t="e">
        <v>#NUM!</v>
      </c>
      <c r="BV202" s="47" t="e">
        <v>#NUM!</v>
      </c>
      <c r="BW202" s="47" t="e">
        <v>#NUM!</v>
      </c>
      <c r="BX202" s="47" t="e">
        <v>#NUM!</v>
      </c>
      <c r="BY202" s="47" t="e">
        <v>#NUM!</v>
      </c>
      <c r="BZ202" s="47" t="e">
        <v>#NUM!</v>
      </c>
      <c r="CA202" s="47" t="e">
        <v>#NUM!</v>
      </c>
      <c r="CB202" s="47" t="e">
        <v>#NUM!</v>
      </c>
      <c r="CC202" s="47" t="e">
        <v>#NUM!</v>
      </c>
      <c r="CD202" s="47" t="e">
        <v>#NUM!</v>
      </c>
      <c r="CE202" s="47" t="e">
        <v>#NUM!</v>
      </c>
      <c r="CF202" s="47" t="e">
        <v>#NUM!</v>
      </c>
      <c r="CG202" s="47" t="e">
        <v>#NUM!</v>
      </c>
      <c r="CH202" s="47" t="e">
        <v>#NUM!</v>
      </c>
      <c r="CI202" s="47" t="e">
        <v>#NUM!</v>
      </c>
      <c r="CJ202" s="47" t="e">
        <v>#NUM!</v>
      </c>
      <c r="CK202" s="47" t="e">
        <v>#NUM!</v>
      </c>
      <c r="CL202" s="47" t="e">
        <v>#NUM!</v>
      </c>
      <c r="CM202" s="47" t="e">
        <v>#NUM!</v>
      </c>
      <c r="CN202" s="47" t="e">
        <v>#NUM!</v>
      </c>
      <c r="CO202" s="47" t="e">
        <v>#NUM!</v>
      </c>
      <c r="CP202" s="47" t="e">
        <v>#NUM!</v>
      </c>
      <c r="CQ202" s="47" t="e">
        <v>#NUM!</v>
      </c>
      <c r="CR202" s="47" t="e">
        <v>#NUM!</v>
      </c>
      <c r="CS202" s="47" t="e">
        <v>#NUM!</v>
      </c>
      <c r="CT202" s="47" t="e">
        <v>#NUM!</v>
      </c>
      <c r="CU202" s="47" t="e">
        <v>#NUM!</v>
      </c>
      <c r="CV202" s="47" t="e">
        <v>#NUM!</v>
      </c>
      <c r="CW202" s="47" t="e">
        <v>#NUM!</v>
      </c>
      <c r="CX202" s="47" t="e">
        <v>#NUM!</v>
      </c>
      <c r="CY202" s="47" t="e">
        <v>#NUM!</v>
      </c>
      <c r="CZ202" s="47" t="e">
        <v>#NUM!</v>
      </c>
      <c r="DA202" s="47" t="e">
        <v>#NUM!</v>
      </c>
      <c r="DB202" s="47" t="e">
        <v>#NUM!</v>
      </c>
      <c r="DC202" s="47" t="e">
        <v>#NUM!</v>
      </c>
      <c r="DD202" s="47" t="e">
        <v>#NUM!</v>
      </c>
      <c r="DE202" s="47" t="e">
        <v>#NUM!</v>
      </c>
      <c r="DF202" s="47" t="e">
        <v>#NUM!</v>
      </c>
      <c r="DG202" s="47" t="e">
        <v>#NUM!</v>
      </c>
      <c r="DH202" s="47" t="e">
        <v>#NUM!</v>
      </c>
      <c r="DI202" s="47" t="e">
        <v>#NUM!</v>
      </c>
      <c r="DJ202" s="47" t="e">
        <v>#NUM!</v>
      </c>
      <c r="DK202" s="47" t="e">
        <v>#NUM!</v>
      </c>
      <c r="DL202" s="47" t="e">
        <v>#NUM!</v>
      </c>
      <c r="DM202" s="47" t="e">
        <v>#NUM!</v>
      </c>
      <c r="DN202" s="47" t="e">
        <v>#NUM!</v>
      </c>
      <c r="DO202" s="47" t="e">
        <v>#NUM!</v>
      </c>
      <c r="DP202" s="47" t="e">
        <v>#NUM!</v>
      </c>
      <c r="DQ202" s="47" t="e">
        <v>#NUM!</v>
      </c>
      <c r="DR202" s="47" t="e">
        <v>#NUM!</v>
      </c>
      <c r="DS202" s="47" t="e">
        <v>#NUM!</v>
      </c>
    </row>
    <row r="203" spans="1:123" x14ac:dyDescent="0.35">
      <c r="A203" s="31" t="s">
        <v>267</v>
      </c>
      <c r="B203" s="47">
        <v>0</v>
      </c>
      <c r="C203" s="47">
        <v>0</v>
      </c>
      <c r="D203" s="47">
        <v>0</v>
      </c>
      <c r="E203" s="47">
        <v>0</v>
      </c>
      <c r="F203" s="47">
        <v>0</v>
      </c>
      <c r="G203" s="47">
        <v>0</v>
      </c>
      <c r="H203" s="47">
        <v>0</v>
      </c>
      <c r="I203" s="47">
        <v>0</v>
      </c>
      <c r="J203" s="47">
        <v>0</v>
      </c>
      <c r="K203" s="47">
        <v>0</v>
      </c>
      <c r="L203" s="47">
        <v>0</v>
      </c>
      <c r="M203" s="47">
        <v>0</v>
      </c>
      <c r="N203" s="47">
        <v>0</v>
      </c>
      <c r="O203" s="47">
        <v>0</v>
      </c>
      <c r="P203" s="47">
        <v>0</v>
      </c>
      <c r="Q203" s="47">
        <v>0</v>
      </c>
      <c r="R203" s="47">
        <v>0</v>
      </c>
      <c r="S203" s="47">
        <v>0</v>
      </c>
      <c r="T203" s="47">
        <v>0</v>
      </c>
      <c r="U203" s="47">
        <v>0</v>
      </c>
      <c r="V203" s="47">
        <v>0</v>
      </c>
      <c r="W203" s="47">
        <v>0</v>
      </c>
      <c r="X203" s="47" t="e">
        <v>#NUM!</v>
      </c>
      <c r="Y203" s="47" t="e">
        <v>#NUM!</v>
      </c>
      <c r="Z203" s="47" t="e">
        <v>#NUM!</v>
      </c>
      <c r="AA203" s="47" t="e">
        <v>#NUM!</v>
      </c>
      <c r="AB203" s="47" t="e">
        <v>#NUM!</v>
      </c>
      <c r="AC203" s="47" t="e">
        <v>#NUM!</v>
      </c>
      <c r="AD203" s="47" t="e">
        <v>#NUM!</v>
      </c>
      <c r="AE203" s="47" t="e">
        <v>#NUM!</v>
      </c>
      <c r="AF203" s="47" t="e">
        <v>#NUM!</v>
      </c>
      <c r="AG203" s="47" t="e">
        <v>#NUM!</v>
      </c>
      <c r="AH203" s="47" t="e">
        <v>#NUM!</v>
      </c>
      <c r="AI203" s="47" t="e">
        <v>#NUM!</v>
      </c>
      <c r="AJ203" s="47" t="e">
        <v>#NUM!</v>
      </c>
      <c r="AK203" s="47" t="e">
        <v>#NUM!</v>
      </c>
      <c r="AL203" s="47" t="e">
        <v>#NUM!</v>
      </c>
      <c r="AM203" s="47" t="e">
        <v>#NUM!</v>
      </c>
      <c r="AN203" s="47" t="e">
        <v>#NUM!</v>
      </c>
      <c r="AO203" s="47" t="e">
        <v>#NUM!</v>
      </c>
      <c r="AP203" s="47" t="e">
        <v>#NUM!</v>
      </c>
      <c r="AQ203" s="47" t="e">
        <v>#NUM!</v>
      </c>
      <c r="AR203" s="47" t="e">
        <v>#NUM!</v>
      </c>
      <c r="AS203" s="47" t="e">
        <v>#NUM!</v>
      </c>
      <c r="AT203" s="47" t="e">
        <v>#NUM!</v>
      </c>
      <c r="AU203" s="47" t="e">
        <v>#NUM!</v>
      </c>
      <c r="AV203" s="47" t="e">
        <v>#NUM!</v>
      </c>
      <c r="AW203" s="47" t="e">
        <v>#NUM!</v>
      </c>
      <c r="AX203" s="47" t="e">
        <v>#NUM!</v>
      </c>
      <c r="AY203" s="47" t="e">
        <v>#NUM!</v>
      </c>
      <c r="AZ203" s="47" t="e">
        <v>#NUM!</v>
      </c>
      <c r="BA203" s="47" t="e">
        <v>#NUM!</v>
      </c>
      <c r="BB203" s="47" t="e">
        <v>#NUM!</v>
      </c>
      <c r="BC203" s="47" t="e">
        <v>#NUM!</v>
      </c>
      <c r="BD203" s="47" t="e">
        <v>#NUM!</v>
      </c>
      <c r="BE203" s="47" t="e">
        <v>#NUM!</v>
      </c>
      <c r="BF203" s="47" t="e">
        <v>#NUM!</v>
      </c>
      <c r="BG203" s="47" t="e">
        <v>#NUM!</v>
      </c>
      <c r="BH203" s="47" t="e">
        <v>#NUM!</v>
      </c>
      <c r="BI203" s="47" t="e">
        <v>#NUM!</v>
      </c>
      <c r="BJ203" s="47" t="e">
        <v>#NUM!</v>
      </c>
      <c r="BK203" s="47" t="e">
        <v>#NUM!</v>
      </c>
      <c r="BL203" s="47" t="e">
        <v>#NUM!</v>
      </c>
      <c r="BM203" s="47" t="e">
        <v>#NUM!</v>
      </c>
      <c r="BN203" s="47" t="e">
        <v>#NUM!</v>
      </c>
      <c r="BO203" s="47" t="e">
        <v>#NUM!</v>
      </c>
      <c r="BP203" s="47" t="e">
        <v>#NUM!</v>
      </c>
      <c r="BQ203" s="47" t="e">
        <v>#NUM!</v>
      </c>
      <c r="BR203" s="47" t="e">
        <v>#NUM!</v>
      </c>
      <c r="BS203" s="47" t="e">
        <v>#NUM!</v>
      </c>
      <c r="BT203" s="47" t="e">
        <v>#NUM!</v>
      </c>
      <c r="BU203" s="47" t="e">
        <v>#NUM!</v>
      </c>
      <c r="BV203" s="47" t="e">
        <v>#NUM!</v>
      </c>
      <c r="BW203" s="47" t="e">
        <v>#NUM!</v>
      </c>
      <c r="BX203" s="47" t="e">
        <v>#NUM!</v>
      </c>
      <c r="BY203" s="47" t="e">
        <v>#NUM!</v>
      </c>
      <c r="BZ203" s="47" t="e">
        <v>#NUM!</v>
      </c>
      <c r="CA203" s="47" t="e">
        <v>#NUM!</v>
      </c>
      <c r="CB203" s="47" t="e">
        <v>#NUM!</v>
      </c>
      <c r="CC203" s="47" t="e">
        <v>#NUM!</v>
      </c>
      <c r="CD203" s="47" t="e">
        <v>#NUM!</v>
      </c>
      <c r="CE203" s="47" t="e">
        <v>#NUM!</v>
      </c>
      <c r="CF203" s="47" t="e">
        <v>#NUM!</v>
      </c>
      <c r="CG203" s="47" t="e">
        <v>#NUM!</v>
      </c>
      <c r="CH203" s="47" t="e">
        <v>#NUM!</v>
      </c>
      <c r="CI203" s="47" t="e">
        <v>#NUM!</v>
      </c>
      <c r="CJ203" s="47" t="e">
        <v>#NUM!</v>
      </c>
      <c r="CK203" s="47" t="e">
        <v>#NUM!</v>
      </c>
      <c r="CL203" s="47" t="e">
        <v>#NUM!</v>
      </c>
      <c r="CM203" s="47" t="e">
        <v>#NUM!</v>
      </c>
      <c r="CN203" s="47" t="e">
        <v>#NUM!</v>
      </c>
      <c r="CO203" s="47" t="e">
        <v>#NUM!</v>
      </c>
      <c r="CP203" s="47" t="e">
        <v>#NUM!</v>
      </c>
      <c r="CQ203" s="47" t="e">
        <v>#NUM!</v>
      </c>
      <c r="CR203" s="47" t="e">
        <v>#NUM!</v>
      </c>
      <c r="CS203" s="47" t="e">
        <v>#NUM!</v>
      </c>
      <c r="CT203" s="47" t="e">
        <v>#NUM!</v>
      </c>
      <c r="CU203" s="47" t="e">
        <v>#NUM!</v>
      </c>
      <c r="CV203" s="47" t="e">
        <v>#NUM!</v>
      </c>
      <c r="CW203" s="47" t="e">
        <v>#NUM!</v>
      </c>
      <c r="CX203" s="47" t="e">
        <v>#NUM!</v>
      </c>
      <c r="CY203" s="47" t="e">
        <v>#NUM!</v>
      </c>
      <c r="CZ203" s="47">
        <v>0</v>
      </c>
      <c r="DA203" s="47">
        <v>0</v>
      </c>
      <c r="DB203" s="47">
        <v>0</v>
      </c>
      <c r="DC203" s="47">
        <v>0</v>
      </c>
      <c r="DD203" s="47">
        <v>0</v>
      </c>
      <c r="DE203" s="47">
        <v>0</v>
      </c>
      <c r="DF203" s="47">
        <v>0</v>
      </c>
      <c r="DG203" s="47">
        <v>0</v>
      </c>
      <c r="DH203" s="47">
        <v>0</v>
      </c>
      <c r="DI203" s="47">
        <v>0</v>
      </c>
      <c r="DJ203" s="47">
        <v>0</v>
      </c>
      <c r="DK203" s="47">
        <v>0</v>
      </c>
      <c r="DL203" s="47">
        <v>0</v>
      </c>
      <c r="DM203" s="47">
        <v>0</v>
      </c>
      <c r="DN203" s="47">
        <v>0</v>
      </c>
      <c r="DO203" s="47">
        <v>0</v>
      </c>
      <c r="DP203" s="47">
        <v>0</v>
      </c>
      <c r="DQ203" s="47">
        <v>0</v>
      </c>
      <c r="DR203" s="47">
        <v>0</v>
      </c>
      <c r="DS203" s="47">
        <v>0</v>
      </c>
    </row>
    <row r="204" spans="1:123" x14ac:dyDescent="0.35">
      <c r="A204" s="31" t="s">
        <v>268</v>
      </c>
      <c r="B204" s="47">
        <v>0</v>
      </c>
      <c r="C204" s="47">
        <v>0</v>
      </c>
      <c r="D204" s="47" t="e">
        <v>#NUM!</v>
      </c>
      <c r="E204" s="47" t="e">
        <v>#NUM!</v>
      </c>
      <c r="F204" s="47" t="e">
        <v>#NUM!</v>
      </c>
      <c r="G204" s="47" t="e">
        <v>#NUM!</v>
      </c>
      <c r="H204" s="47" t="e">
        <v>#NUM!</v>
      </c>
      <c r="I204" s="47" t="e">
        <v>#NUM!</v>
      </c>
      <c r="J204" s="47" t="e">
        <v>#NUM!</v>
      </c>
      <c r="K204" s="47" t="e">
        <v>#NUM!</v>
      </c>
      <c r="L204" s="47" t="e">
        <v>#NUM!</v>
      </c>
      <c r="M204" s="47" t="e">
        <v>#NUM!</v>
      </c>
      <c r="N204" s="47" t="e">
        <v>#NUM!</v>
      </c>
      <c r="O204" s="47" t="e">
        <v>#NUM!</v>
      </c>
      <c r="P204" s="47" t="e">
        <v>#NUM!</v>
      </c>
      <c r="Q204" s="47" t="e">
        <v>#NUM!</v>
      </c>
      <c r="R204" s="47" t="e">
        <v>#NUM!</v>
      </c>
      <c r="S204" s="47" t="e">
        <v>#NUM!</v>
      </c>
      <c r="T204" s="47" t="e">
        <v>#NUM!</v>
      </c>
      <c r="U204" s="47" t="e">
        <v>#NUM!</v>
      </c>
      <c r="V204" s="47" t="e">
        <v>#NUM!</v>
      </c>
      <c r="W204" s="47" t="e">
        <v>#NUM!</v>
      </c>
      <c r="X204" s="47" t="e">
        <v>#NUM!</v>
      </c>
      <c r="Y204" s="47" t="e">
        <v>#NUM!</v>
      </c>
      <c r="Z204" s="47" t="e">
        <v>#NUM!</v>
      </c>
      <c r="AA204" s="47" t="e">
        <v>#NUM!</v>
      </c>
      <c r="AB204" s="47" t="e">
        <v>#NUM!</v>
      </c>
      <c r="AC204" s="47" t="e">
        <v>#NUM!</v>
      </c>
      <c r="AD204" s="47" t="e">
        <v>#NUM!</v>
      </c>
      <c r="AE204" s="47" t="e">
        <v>#NUM!</v>
      </c>
      <c r="AF204" s="47" t="e">
        <v>#NUM!</v>
      </c>
      <c r="AG204" s="47" t="e">
        <v>#NUM!</v>
      </c>
      <c r="AH204" s="47" t="e">
        <v>#NUM!</v>
      </c>
      <c r="AI204" s="47" t="e">
        <v>#NUM!</v>
      </c>
      <c r="AJ204" s="47" t="e">
        <v>#NUM!</v>
      </c>
      <c r="AK204" s="47" t="e">
        <v>#NUM!</v>
      </c>
      <c r="AL204" s="47" t="e">
        <v>#NUM!</v>
      </c>
      <c r="AM204" s="47" t="e">
        <v>#NUM!</v>
      </c>
      <c r="AN204" s="47" t="e">
        <v>#NUM!</v>
      </c>
      <c r="AO204" s="47" t="e">
        <v>#NUM!</v>
      </c>
      <c r="AP204" s="47" t="e">
        <v>#NUM!</v>
      </c>
      <c r="AQ204" s="47" t="e">
        <v>#NUM!</v>
      </c>
      <c r="AR204" s="47" t="e">
        <v>#NUM!</v>
      </c>
      <c r="AS204" s="47" t="e">
        <v>#NUM!</v>
      </c>
      <c r="AT204" s="47" t="e">
        <v>#NUM!</v>
      </c>
      <c r="AU204" s="47" t="e">
        <v>#NUM!</v>
      </c>
      <c r="AV204" s="47" t="e">
        <v>#NUM!</v>
      </c>
      <c r="AW204" s="47" t="e">
        <v>#NUM!</v>
      </c>
      <c r="AX204" s="47" t="e">
        <v>#NUM!</v>
      </c>
      <c r="AY204" s="47" t="e">
        <v>#NUM!</v>
      </c>
      <c r="AZ204" s="47" t="e">
        <v>#NUM!</v>
      </c>
      <c r="BA204" s="47" t="e">
        <v>#NUM!</v>
      </c>
      <c r="BB204" s="47" t="e">
        <v>#NUM!</v>
      </c>
      <c r="BC204" s="47" t="e">
        <v>#NUM!</v>
      </c>
      <c r="BD204" s="47" t="e">
        <v>#NUM!</v>
      </c>
      <c r="BE204" s="47" t="e">
        <v>#NUM!</v>
      </c>
      <c r="BF204" s="47" t="e">
        <v>#NUM!</v>
      </c>
      <c r="BG204" s="47" t="e">
        <v>#NUM!</v>
      </c>
      <c r="BH204" s="47" t="e">
        <v>#NUM!</v>
      </c>
      <c r="BI204" s="47" t="e">
        <v>#NUM!</v>
      </c>
      <c r="BJ204" s="47" t="e">
        <v>#NUM!</v>
      </c>
      <c r="BK204" s="47" t="e">
        <v>#NUM!</v>
      </c>
      <c r="BL204" s="47" t="e">
        <v>#NUM!</v>
      </c>
      <c r="BM204" s="47" t="e">
        <v>#NUM!</v>
      </c>
      <c r="BN204" s="47" t="e">
        <v>#NUM!</v>
      </c>
      <c r="BO204" s="47" t="e">
        <v>#NUM!</v>
      </c>
      <c r="BP204" s="47" t="e">
        <v>#NUM!</v>
      </c>
      <c r="BQ204" s="47" t="e">
        <v>#NUM!</v>
      </c>
      <c r="BR204" s="47" t="e">
        <v>#NUM!</v>
      </c>
      <c r="BS204" s="47" t="e">
        <v>#NUM!</v>
      </c>
      <c r="BT204" s="47" t="e">
        <v>#NUM!</v>
      </c>
      <c r="BU204" s="47" t="e">
        <v>#NUM!</v>
      </c>
      <c r="BV204" s="47" t="e">
        <v>#NUM!</v>
      </c>
      <c r="BW204" s="47" t="e">
        <v>#NUM!</v>
      </c>
      <c r="BX204" s="47" t="e">
        <v>#NUM!</v>
      </c>
      <c r="BY204" s="47" t="e">
        <v>#NUM!</v>
      </c>
      <c r="BZ204" s="47" t="e">
        <v>#NUM!</v>
      </c>
      <c r="CA204" s="47" t="e">
        <v>#NUM!</v>
      </c>
      <c r="CB204" s="47" t="e">
        <v>#NUM!</v>
      </c>
      <c r="CC204" s="47" t="e">
        <v>#NUM!</v>
      </c>
      <c r="CD204" s="47" t="e">
        <v>#NUM!</v>
      </c>
      <c r="CE204" s="47" t="e">
        <v>#NUM!</v>
      </c>
      <c r="CF204" s="47" t="e">
        <v>#NUM!</v>
      </c>
      <c r="CG204" s="47" t="e">
        <v>#NUM!</v>
      </c>
      <c r="CH204" s="47" t="e">
        <v>#NUM!</v>
      </c>
      <c r="CI204" s="47" t="e">
        <v>#NUM!</v>
      </c>
      <c r="CJ204" s="47" t="e">
        <v>#NUM!</v>
      </c>
      <c r="CK204" s="47" t="e">
        <v>#NUM!</v>
      </c>
      <c r="CL204" s="47" t="e">
        <v>#NUM!</v>
      </c>
      <c r="CM204" s="47" t="e">
        <v>#NUM!</v>
      </c>
      <c r="CN204" s="47" t="e">
        <v>#NUM!</v>
      </c>
      <c r="CO204" s="47" t="e">
        <v>#NUM!</v>
      </c>
      <c r="CP204" s="47" t="e">
        <v>#NUM!</v>
      </c>
      <c r="CQ204" s="47" t="e">
        <v>#NUM!</v>
      </c>
      <c r="CR204" s="47" t="e">
        <v>#NUM!</v>
      </c>
      <c r="CS204" s="47" t="e">
        <v>#NUM!</v>
      </c>
      <c r="CT204" s="47" t="e">
        <v>#NUM!</v>
      </c>
      <c r="CU204" s="47" t="e">
        <v>#NUM!</v>
      </c>
      <c r="CV204" s="47" t="e">
        <v>#NUM!</v>
      </c>
      <c r="CW204" s="47" t="e">
        <v>#NUM!</v>
      </c>
      <c r="CX204" s="47" t="e">
        <v>#NUM!</v>
      </c>
      <c r="CY204" s="47" t="e">
        <v>#NUM!</v>
      </c>
      <c r="CZ204" s="47" t="e">
        <v>#NUM!</v>
      </c>
      <c r="DA204" s="47" t="e">
        <v>#NUM!</v>
      </c>
      <c r="DB204" s="47" t="e">
        <v>#NUM!</v>
      </c>
      <c r="DC204" s="47" t="e">
        <v>#NUM!</v>
      </c>
      <c r="DD204" s="47" t="e">
        <v>#NUM!</v>
      </c>
      <c r="DE204" s="47" t="e">
        <v>#NUM!</v>
      </c>
      <c r="DF204" s="47" t="e">
        <v>#NUM!</v>
      </c>
      <c r="DG204" s="47" t="e">
        <v>#NUM!</v>
      </c>
      <c r="DH204" s="47" t="e">
        <v>#NUM!</v>
      </c>
      <c r="DI204" s="47" t="e">
        <v>#NUM!</v>
      </c>
      <c r="DJ204" s="47" t="e">
        <v>#NUM!</v>
      </c>
      <c r="DK204" s="47" t="e">
        <v>#NUM!</v>
      </c>
      <c r="DL204" s="47" t="e">
        <v>#NUM!</v>
      </c>
      <c r="DM204" s="47" t="e">
        <v>#NUM!</v>
      </c>
      <c r="DN204" s="47" t="e">
        <v>#NUM!</v>
      </c>
      <c r="DO204" s="47" t="e">
        <v>#NUM!</v>
      </c>
      <c r="DP204" s="47" t="e">
        <v>#NUM!</v>
      </c>
      <c r="DQ204" s="47" t="e">
        <v>#NUM!</v>
      </c>
      <c r="DR204" s="47" t="e">
        <v>#NUM!</v>
      </c>
      <c r="DS204" s="47" t="e">
        <v>#NUM!</v>
      </c>
    </row>
    <row r="205" spans="1:123" x14ac:dyDescent="0.35">
      <c r="A205" s="31" t="s">
        <v>269</v>
      </c>
      <c r="B205" s="47">
        <v>0</v>
      </c>
      <c r="C205" s="47">
        <v>0</v>
      </c>
      <c r="D205" s="47" t="e">
        <v>#NUM!</v>
      </c>
      <c r="E205" s="47" t="e">
        <v>#NUM!</v>
      </c>
      <c r="F205" s="47" t="e">
        <v>#NUM!</v>
      </c>
      <c r="G205" s="47" t="e">
        <v>#NUM!</v>
      </c>
      <c r="H205" s="47" t="e">
        <v>#NUM!</v>
      </c>
      <c r="I205" s="47" t="e">
        <v>#NUM!</v>
      </c>
      <c r="J205" s="47" t="e">
        <v>#NUM!</v>
      </c>
      <c r="K205" s="47" t="e">
        <v>#NUM!</v>
      </c>
      <c r="L205" s="47" t="e">
        <v>#NUM!</v>
      </c>
      <c r="M205" s="47" t="e">
        <v>#NUM!</v>
      </c>
      <c r="N205" s="47" t="e">
        <v>#NUM!</v>
      </c>
      <c r="O205" s="47" t="e">
        <v>#NUM!</v>
      </c>
      <c r="P205" s="47" t="e">
        <v>#NUM!</v>
      </c>
      <c r="Q205" s="47" t="e">
        <v>#NUM!</v>
      </c>
      <c r="R205" s="47" t="e">
        <v>#NUM!</v>
      </c>
      <c r="S205" s="47" t="e">
        <v>#NUM!</v>
      </c>
      <c r="T205" s="47" t="e">
        <v>#NUM!</v>
      </c>
      <c r="U205" s="47" t="e">
        <v>#NUM!</v>
      </c>
      <c r="V205" s="47" t="e">
        <v>#NUM!</v>
      </c>
      <c r="W205" s="47" t="e">
        <v>#NUM!</v>
      </c>
      <c r="X205" s="47" t="e">
        <v>#NUM!</v>
      </c>
      <c r="Y205" s="47" t="e">
        <v>#NUM!</v>
      </c>
      <c r="Z205" s="47" t="e">
        <v>#NUM!</v>
      </c>
      <c r="AA205" s="47" t="e">
        <v>#NUM!</v>
      </c>
      <c r="AB205" s="47" t="e">
        <v>#NUM!</v>
      </c>
      <c r="AC205" s="47" t="e">
        <v>#NUM!</v>
      </c>
      <c r="AD205" s="47" t="e">
        <v>#NUM!</v>
      </c>
      <c r="AE205" s="47" t="e">
        <v>#NUM!</v>
      </c>
      <c r="AF205" s="47" t="e">
        <v>#NUM!</v>
      </c>
      <c r="AG205" s="47" t="e">
        <v>#NUM!</v>
      </c>
      <c r="AH205" s="47" t="e">
        <v>#NUM!</v>
      </c>
      <c r="AI205" s="47" t="e">
        <v>#NUM!</v>
      </c>
      <c r="AJ205" s="47" t="e">
        <v>#NUM!</v>
      </c>
      <c r="AK205" s="47" t="e">
        <v>#NUM!</v>
      </c>
      <c r="AL205" s="47" t="e">
        <v>#NUM!</v>
      </c>
      <c r="AM205" s="47" t="e">
        <v>#NUM!</v>
      </c>
      <c r="AN205" s="47" t="e">
        <v>#NUM!</v>
      </c>
      <c r="AO205" s="47" t="e">
        <v>#NUM!</v>
      </c>
      <c r="AP205" s="47" t="e">
        <v>#NUM!</v>
      </c>
      <c r="AQ205" s="47" t="e">
        <v>#NUM!</v>
      </c>
      <c r="AR205" s="47" t="e">
        <v>#NUM!</v>
      </c>
      <c r="AS205" s="47" t="e">
        <v>#NUM!</v>
      </c>
      <c r="AT205" s="47" t="e">
        <v>#NUM!</v>
      </c>
      <c r="AU205" s="47" t="e">
        <v>#NUM!</v>
      </c>
      <c r="AV205" s="47" t="e">
        <v>#NUM!</v>
      </c>
      <c r="AW205" s="47" t="e">
        <v>#NUM!</v>
      </c>
      <c r="AX205" s="47" t="e">
        <v>#NUM!</v>
      </c>
      <c r="AY205" s="47" t="e">
        <v>#NUM!</v>
      </c>
      <c r="AZ205" s="47" t="e">
        <v>#NUM!</v>
      </c>
      <c r="BA205" s="47" t="e">
        <v>#NUM!</v>
      </c>
      <c r="BB205" s="47" t="e">
        <v>#NUM!</v>
      </c>
      <c r="BC205" s="47" t="e">
        <v>#NUM!</v>
      </c>
      <c r="BD205" s="47" t="e">
        <v>#NUM!</v>
      </c>
      <c r="BE205" s="47" t="e">
        <v>#NUM!</v>
      </c>
      <c r="BF205" s="47" t="e">
        <v>#NUM!</v>
      </c>
      <c r="BG205" s="47" t="e">
        <v>#NUM!</v>
      </c>
      <c r="BH205" s="47" t="e">
        <v>#NUM!</v>
      </c>
      <c r="BI205" s="47" t="e">
        <v>#NUM!</v>
      </c>
      <c r="BJ205" s="47" t="e">
        <v>#NUM!</v>
      </c>
      <c r="BK205" s="47" t="e">
        <v>#NUM!</v>
      </c>
      <c r="BL205" s="47" t="e">
        <v>#NUM!</v>
      </c>
      <c r="BM205" s="47" t="e">
        <v>#NUM!</v>
      </c>
      <c r="BN205" s="47" t="e">
        <v>#NUM!</v>
      </c>
      <c r="BO205" s="47" t="e">
        <v>#NUM!</v>
      </c>
      <c r="BP205" s="47" t="e">
        <v>#NUM!</v>
      </c>
      <c r="BQ205" s="47" t="e">
        <v>#NUM!</v>
      </c>
      <c r="BR205" s="47" t="e">
        <v>#NUM!</v>
      </c>
      <c r="BS205" s="47" t="e">
        <v>#NUM!</v>
      </c>
      <c r="BT205" s="47" t="e">
        <v>#NUM!</v>
      </c>
      <c r="BU205" s="47" t="e">
        <v>#NUM!</v>
      </c>
      <c r="BV205" s="47" t="e">
        <v>#NUM!</v>
      </c>
      <c r="BW205" s="47" t="e">
        <v>#NUM!</v>
      </c>
      <c r="BX205" s="47" t="e">
        <v>#NUM!</v>
      </c>
      <c r="BY205" s="47" t="e">
        <v>#NUM!</v>
      </c>
      <c r="BZ205" s="47" t="e">
        <v>#NUM!</v>
      </c>
      <c r="CA205" s="47" t="e">
        <v>#NUM!</v>
      </c>
      <c r="CB205" s="47" t="e">
        <v>#NUM!</v>
      </c>
      <c r="CC205" s="47" t="e">
        <v>#NUM!</v>
      </c>
      <c r="CD205" s="47" t="e">
        <v>#NUM!</v>
      </c>
      <c r="CE205" s="47" t="e">
        <v>#NUM!</v>
      </c>
      <c r="CF205" s="47" t="e">
        <v>#NUM!</v>
      </c>
      <c r="CG205" s="47" t="e">
        <v>#NUM!</v>
      </c>
      <c r="CH205" s="47" t="e">
        <v>#NUM!</v>
      </c>
      <c r="CI205" s="47" t="e">
        <v>#NUM!</v>
      </c>
      <c r="CJ205" s="47" t="e">
        <v>#NUM!</v>
      </c>
      <c r="CK205" s="47" t="e">
        <v>#NUM!</v>
      </c>
      <c r="CL205" s="47" t="e">
        <v>#NUM!</v>
      </c>
      <c r="CM205" s="47" t="e">
        <v>#NUM!</v>
      </c>
      <c r="CN205" s="47" t="e">
        <v>#NUM!</v>
      </c>
      <c r="CO205" s="47" t="e">
        <v>#NUM!</v>
      </c>
      <c r="CP205" s="47" t="e">
        <v>#NUM!</v>
      </c>
      <c r="CQ205" s="47" t="e">
        <v>#NUM!</v>
      </c>
      <c r="CR205" s="47" t="e">
        <v>#NUM!</v>
      </c>
      <c r="CS205" s="47" t="e">
        <v>#NUM!</v>
      </c>
      <c r="CT205" s="47" t="e">
        <v>#NUM!</v>
      </c>
      <c r="CU205" s="47" t="e">
        <v>#NUM!</v>
      </c>
      <c r="CV205" s="47" t="e">
        <v>#NUM!</v>
      </c>
      <c r="CW205" s="47" t="e">
        <v>#NUM!</v>
      </c>
      <c r="CX205" s="47" t="e">
        <v>#NUM!</v>
      </c>
      <c r="CY205" s="47" t="e">
        <v>#NUM!</v>
      </c>
      <c r="CZ205" s="47" t="e">
        <v>#NUM!</v>
      </c>
      <c r="DA205" s="47" t="e">
        <v>#NUM!</v>
      </c>
      <c r="DB205" s="47" t="e">
        <v>#NUM!</v>
      </c>
      <c r="DC205" s="47" t="e">
        <v>#NUM!</v>
      </c>
      <c r="DD205" s="47" t="e">
        <v>#NUM!</v>
      </c>
      <c r="DE205" s="47" t="e">
        <v>#NUM!</v>
      </c>
      <c r="DF205" s="47" t="e">
        <v>#NUM!</v>
      </c>
      <c r="DG205" s="47" t="e">
        <v>#NUM!</v>
      </c>
      <c r="DH205" s="47" t="e">
        <v>#NUM!</v>
      </c>
      <c r="DI205" s="47" t="e">
        <v>#NUM!</v>
      </c>
      <c r="DJ205" s="47" t="e">
        <v>#NUM!</v>
      </c>
      <c r="DK205" s="47" t="e">
        <v>#NUM!</v>
      </c>
      <c r="DL205" s="47" t="e">
        <v>#NUM!</v>
      </c>
      <c r="DM205" s="47" t="e">
        <v>#NUM!</v>
      </c>
      <c r="DN205" s="47" t="e">
        <v>#NUM!</v>
      </c>
      <c r="DO205" s="47" t="e">
        <v>#NUM!</v>
      </c>
      <c r="DP205" s="47" t="e">
        <v>#NUM!</v>
      </c>
      <c r="DQ205" s="47" t="e">
        <v>#NUM!</v>
      </c>
      <c r="DR205" s="47" t="e">
        <v>#NUM!</v>
      </c>
      <c r="DS205" s="47" t="e">
        <v>#NUM!</v>
      </c>
    </row>
    <row r="206" spans="1:123" x14ac:dyDescent="0.35">
      <c r="A206" s="31" t="s">
        <v>270</v>
      </c>
      <c r="B206" s="47">
        <v>0</v>
      </c>
      <c r="C206" s="47">
        <v>0</v>
      </c>
      <c r="D206" s="47" t="e">
        <v>#NUM!</v>
      </c>
      <c r="E206" s="47" t="e">
        <v>#NUM!</v>
      </c>
      <c r="F206" s="47" t="e">
        <v>#NUM!</v>
      </c>
      <c r="G206" s="47" t="e">
        <v>#NUM!</v>
      </c>
      <c r="H206" s="47" t="e">
        <v>#NUM!</v>
      </c>
      <c r="I206" s="47" t="e">
        <v>#NUM!</v>
      </c>
      <c r="J206" s="47" t="e">
        <v>#NUM!</v>
      </c>
      <c r="K206" s="47" t="e">
        <v>#NUM!</v>
      </c>
      <c r="L206" s="47" t="e">
        <v>#NUM!</v>
      </c>
      <c r="M206" s="47" t="e">
        <v>#NUM!</v>
      </c>
      <c r="N206" s="47" t="e">
        <v>#NUM!</v>
      </c>
      <c r="O206" s="47" t="e">
        <v>#NUM!</v>
      </c>
      <c r="P206" s="47" t="e">
        <v>#NUM!</v>
      </c>
      <c r="Q206" s="47" t="e">
        <v>#NUM!</v>
      </c>
      <c r="R206" s="47" t="e">
        <v>#NUM!</v>
      </c>
      <c r="S206" s="47" t="e">
        <v>#NUM!</v>
      </c>
      <c r="T206" s="47" t="e">
        <v>#NUM!</v>
      </c>
      <c r="U206" s="47" t="e">
        <v>#NUM!</v>
      </c>
      <c r="V206" s="47" t="e">
        <v>#NUM!</v>
      </c>
      <c r="W206" s="47" t="e">
        <v>#NUM!</v>
      </c>
      <c r="X206" s="47">
        <v>0</v>
      </c>
      <c r="Y206" s="47">
        <v>0</v>
      </c>
      <c r="Z206" s="47">
        <v>0</v>
      </c>
      <c r="AA206" s="47">
        <v>0</v>
      </c>
      <c r="AB206" s="47">
        <v>0</v>
      </c>
      <c r="AC206" s="47">
        <v>0</v>
      </c>
      <c r="AD206" s="47">
        <v>0</v>
      </c>
      <c r="AE206" s="47">
        <v>0</v>
      </c>
      <c r="AF206" s="47">
        <v>0</v>
      </c>
      <c r="AG206" s="47">
        <v>0</v>
      </c>
      <c r="AH206" s="47">
        <v>0</v>
      </c>
      <c r="AI206" s="47">
        <v>0</v>
      </c>
      <c r="AJ206" s="47">
        <v>0</v>
      </c>
      <c r="AK206" s="47">
        <v>0</v>
      </c>
      <c r="AL206" s="47">
        <v>0</v>
      </c>
      <c r="AM206" s="47">
        <v>0</v>
      </c>
      <c r="AN206" s="47">
        <v>0</v>
      </c>
      <c r="AO206" s="47">
        <v>0</v>
      </c>
      <c r="AP206" s="47">
        <v>0</v>
      </c>
      <c r="AQ206" s="47">
        <v>0</v>
      </c>
      <c r="AR206" s="47">
        <v>0</v>
      </c>
      <c r="AS206" s="47">
        <v>0</v>
      </c>
      <c r="AT206" s="47">
        <v>0</v>
      </c>
      <c r="AU206" s="47">
        <v>0</v>
      </c>
      <c r="AV206" s="47">
        <v>0</v>
      </c>
      <c r="AW206" s="47">
        <v>0</v>
      </c>
      <c r="AX206" s="47">
        <v>0</v>
      </c>
      <c r="AY206" s="47">
        <v>0</v>
      </c>
      <c r="AZ206" s="47">
        <v>0</v>
      </c>
      <c r="BA206" s="47">
        <v>0</v>
      </c>
      <c r="BB206" s="47">
        <v>0</v>
      </c>
      <c r="BC206" s="47">
        <v>0</v>
      </c>
      <c r="BD206" s="47">
        <v>0</v>
      </c>
      <c r="BE206" s="47">
        <v>0</v>
      </c>
      <c r="BF206" s="47">
        <v>0</v>
      </c>
      <c r="BG206" s="47">
        <v>0</v>
      </c>
      <c r="BH206" s="47">
        <v>0</v>
      </c>
      <c r="BI206" s="47">
        <v>0</v>
      </c>
      <c r="BJ206" s="47">
        <v>0</v>
      </c>
      <c r="BK206" s="47">
        <v>0</v>
      </c>
      <c r="BL206" s="47">
        <v>0</v>
      </c>
      <c r="BM206" s="47">
        <v>0</v>
      </c>
      <c r="BN206" s="47">
        <v>0</v>
      </c>
      <c r="BO206" s="47">
        <v>0</v>
      </c>
      <c r="BP206" s="47">
        <v>0</v>
      </c>
      <c r="BQ206" s="47">
        <v>0</v>
      </c>
      <c r="BR206" s="47">
        <v>0</v>
      </c>
      <c r="BS206" s="47">
        <v>0</v>
      </c>
      <c r="BT206" s="47">
        <v>0</v>
      </c>
      <c r="BU206" s="47">
        <v>0</v>
      </c>
      <c r="BV206" s="47">
        <v>0</v>
      </c>
      <c r="BW206" s="47">
        <v>0</v>
      </c>
      <c r="BX206" s="47">
        <v>0</v>
      </c>
      <c r="BY206" s="47">
        <v>0</v>
      </c>
      <c r="BZ206" s="47">
        <v>0</v>
      </c>
      <c r="CA206" s="47">
        <v>0</v>
      </c>
      <c r="CB206" s="47">
        <v>0</v>
      </c>
      <c r="CC206" s="47">
        <v>0</v>
      </c>
      <c r="CD206" s="47">
        <v>0</v>
      </c>
      <c r="CE206" s="47">
        <v>0</v>
      </c>
      <c r="CF206" s="47">
        <v>0</v>
      </c>
      <c r="CG206" s="47">
        <v>0</v>
      </c>
      <c r="CH206" s="47">
        <v>0</v>
      </c>
      <c r="CI206" s="47">
        <v>0</v>
      </c>
      <c r="CJ206" s="47">
        <v>0</v>
      </c>
      <c r="CK206" s="47">
        <v>0</v>
      </c>
      <c r="CL206" s="47">
        <v>0</v>
      </c>
      <c r="CM206" s="47">
        <v>0</v>
      </c>
      <c r="CN206" s="47">
        <v>0</v>
      </c>
      <c r="CO206" s="47">
        <v>0</v>
      </c>
      <c r="CP206" s="47">
        <v>0</v>
      </c>
      <c r="CQ206" s="47">
        <v>0</v>
      </c>
      <c r="CR206" s="47">
        <v>0</v>
      </c>
      <c r="CS206" s="47">
        <v>0</v>
      </c>
      <c r="CT206" s="47">
        <v>0</v>
      </c>
      <c r="CU206" s="47">
        <v>0</v>
      </c>
      <c r="CV206" s="47">
        <v>0</v>
      </c>
      <c r="CW206" s="47">
        <v>0</v>
      </c>
      <c r="CX206" s="47">
        <v>0</v>
      </c>
      <c r="CY206" s="47">
        <v>0</v>
      </c>
      <c r="CZ206" s="47">
        <v>0</v>
      </c>
      <c r="DA206" s="47">
        <v>0</v>
      </c>
      <c r="DB206" s="47">
        <v>0</v>
      </c>
      <c r="DC206" s="47">
        <v>0</v>
      </c>
      <c r="DD206" s="47">
        <v>0</v>
      </c>
      <c r="DE206" s="47">
        <v>0</v>
      </c>
      <c r="DF206" s="47">
        <v>0</v>
      </c>
      <c r="DG206" s="47">
        <v>0</v>
      </c>
      <c r="DH206" s="47">
        <v>0</v>
      </c>
      <c r="DI206" s="47">
        <v>0</v>
      </c>
      <c r="DJ206" s="47">
        <v>0</v>
      </c>
      <c r="DK206" s="47">
        <v>0</v>
      </c>
      <c r="DL206" s="47">
        <v>0</v>
      </c>
      <c r="DM206" s="47">
        <v>0</v>
      </c>
      <c r="DN206" s="47">
        <v>0</v>
      </c>
      <c r="DO206" s="47">
        <v>0</v>
      </c>
      <c r="DP206" s="47">
        <v>0</v>
      </c>
      <c r="DQ206" s="47">
        <v>0</v>
      </c>
      <c r="DR206" s="47">
        <v>0</v>
      </c>
      <c r="DS206" s="47">
        <v>0</v>
      </c>
    </row>
    <row r="207" spans="1:123" x14ac:dyDescent="0.35">
      <c r="A207" s="31" t="s">
        <v>271</v>
      </c>
      <c r="B207" s="47">
        <v>0</v>
      </c>
      <c r="C207" s="47">
        <v>0</v>
      </c>
      <c r="D207" s="47">
        <v>0</v>
      </c>
      <c r="E207" s="47">
        <v>0</v>
      </c>
      <c r="F207" s="47">
        <v>0</v>
      </c>
      <c r="G207" s="47">
        <v>0</v>
      </c>
      <c r="H207" s="47">
        <v>0</v>
      </c>
      <c r="I207" s="47">
        <v>0</v>
      </c>
      <c r="J207" s="47">
        <v>0</v>
      </c>
      <c r="K207" s="47">
        <v>0</v>
      </c>
      <c r="L207" s="47">
        <v>0</v>
      </c>
      <c r="M207" s="47">
        <v>0</v>
      </c>
      <c r="N207" s="47">
        <v>0</v>
      </c>
      <c r="O207" s="47">
        <v>0</v>
      </c>
      <c r="P207" s="47">
        <v>0</v>
      </c>
      <c r="Q207" s="47">
        <v>0</v>
      </c>
      <c r="R207" s="47">
        <v>0</v>
      </c>
      <c r="S207" s="47">
        <v>0</v>
      </c>
      <c r="T207" s="47">
        <v>0</v>
      </c>
      <c r="U207" s="47">
        <v>0</v>
      </c>
      <c r="V207" s="47">
        <v>0</v>
      </c>
      <c r="W207" s="47">
        <v>0</v>
      </c>
      <c r="X207" s="47">
        <v>0</v>
      </c>
      <c r="Y207" s="47">
        <v>0</v>
      </c>
      <c r="Z207" s="47">
        <v>0</v>
      </c>
      <c r="AA207" s="47">
        <v>0</v>
      </c>
      <c r="AB207" s="47">
        <v>0</v>
      </c>
      <c r="AC207" s="47">
        <v>0</v>
      </c>
      <c r="AD207" s="47">
        <v>0</v>
      </c>
      <c r="AE207" s="47">
        <v>0</v>
      </c>
      <c r="AF207" s="47">
        <v>0</v>
      </c>
      <c r="AG207" s="47">
        <v>0</v>
      </c>
      <c r="AH207" s="47">
        <v>0</v>
      </c>
      <c r="AI207" s="47">
        <v>0</v>
      </c>
      <c r="AJ207" s="47">
        <v>0</v>
      </c>
      <c r="AK207" s="47">
        <v>0</v>
      </c>
      <c r="AL207" s="47">
        <v>0</v>
      </c>
      <c r="AM207" s="47">
        <v>0</v>
      </c>
      <c r="AN207" s="47">
        <v>0</v>
      </c>
      <c r="AO207" s="47">
        <v>0</v>
      </c>
      <c r="AP207" s="47">
        <v>0</v>
      </c>
      <c r="AQ207" s="47">
        <v>0</v>
      </c>
      <c r="AR207" s="47">
        <v>0</v>
      </c>
      <c r="AS207" s="47">
        <v>0</v>
      </c>
      <c r="AT207" s="47">
        <v>0</v>
      </c>
      <c r="AU207" s="47">
        <v>0</v>
      </c>
      <c r="AV207" s="47">
        <v>0</v>
      </c>
      <c r="AW207" s="47">
        <v>0</v>
      </c>
      <c r="AX207" s="47">
        <v>0</v>
      </c>
      <c r="AY207" s="47">
        <v>0</v>
      </c>
      <c r="AZ207" s="47">
        <v>0</v>
      </c>
      <c r="BA207" s="47">
        <v>0</v>
      </c>
      <c r="BB207" s="47">
        <v>0</v>
      </c>
      <c r="BC207" s="47">
        <v>0</v>
      </c>
      <c r="BD207" s="47">
        <v>0</v>
      </c>
      <c r="BE207" s="47">
        <v>0</v>
      </c>
      <c r="BF207" s="47">
        <v>0</v>
      </c>
      <c r="BG207" s="47">
        <v>0</v>
      </c>
      <c r="BH207" s="47">
        <v>0</v>
      </c>
      <c r="BI207" s="47">
        <v>0</v>
      </c>
      <c r="BJ207" s="47">
        <v>0</v>
      </c>
      <c r="BK207" s="47">
        <v>0</v>
      </c>
      <c r="BL207" s="47">
        <v>0</v>
      </c>
      <c r="BM207" s="47">
        <v>0</v>
      </c>
      <c r="BN207" s="47">
        <v>0</v>
      </c>
      <c r="BO207" s="47">
        <v>0</v>
      </c>
      <c r="BP207" s="47">
        <v>0</v>
      </c>
      <c r="BQ207" s="47">
        <v>0</v>
      </c>
      <c r="BR207" s="47">
        <v>0</v>
      </c>
      <c r="BS207" s="47">
        <v>0</v>
      </c>
      <c r="BT207" s="47">
        <v>0</v>
      </c>
      <c r="BU207" s="47">
        <v>0</v>
      </c>
      <c r="BV207" s="47">
        <v>0</v>
      </c>
      <c r="BW207" s="47">
        <v>0</v>
      </c>
      <c r="BX207" s="47">
        <v>0</v>
      </c>
      <c r="BY207" s="47">
        <v>0</v>
      </c>
      <c r="BZ207" s="47">
        <v>0</v>
      </c>
      <c r="CA207" s="47">
        <v>0</v>
      </c>
      <c r="CB207" s="47">
        <v>0</v>
      </c>
      <c r="CC207" s="47">
        <v>0</v>
      </c>
      <c r="CD207" s="47">
        <v>0</v>
      </c>
      <c r="CE207" s="47">
        <v>0</v>
      </c>
      <c r="CF207" s="47">
        <v>0</v>
      </c>
      <c r="CG207" s="47">
        <v>0</v>
      </c>
      <c r="CH207" s="47">
        <v>0</v>
      </c>
      <c r="CI207" s="47">
        <v>0</v>
      </c>
      <c r="CJ207" s="47">
        <v>0</v>
      </c>
      <c r="CK207" s="47">
        <v>0</v>
      </c>
      <c r="CL207" s="47">
        <v>0</v>
      </c>
      <c r="CM207" s="47">
        <v>0</v>
      </c>
      <c r="CN207" s="47">
        <v>0</v>
      </c>
      <c r="CO207" s="47">
        <v>0</v>
      </c>
      <c r="CP207" s="47">
        <v>0</v>
      </c>
      <c r="CQ207" s="47">
        <v>0</v>
      </c>
      <c r="CR207" s="47">
        <v>0</v>
      </c>
      <c r="CS207" s="47">
        <v>0</v>
      </c>
      <c r="CT207" s="47">
        <v>0</v>
      </c>
      <c r="CU207" s="47">
        <v>0</v>
      </c>
      <c r="CV207" s="47">
        <v>0</v>
      </c>
      <c r="CW207" s="47">
        <v>0</v>
      </c>
      <c r="CX207" s="47">
        <v>0</v>
      </c>
      <c r="CY207" s="47">
        <v>0</v>
      </c>
      <c r="CZ207" s="47">
        <v>0</v>
      </c>
      <c r="DA207" s="47">
        <v>0</v>
      </c>
      <c r="DB207" s="47">
        <v>0</v>
      </c>
      <c r="DC207" s="47">
        <v>0</v>
      </c>
      <c r="DD207" s="47">
        <v>0</v>
      </c>
      <c r="DE207" s="47">
        <v>0</v>
      </c>
      <c r="DF207" s="47">
        <v>0</v>
      </c>
      <c r="DG207" s="47">
        <v>0</v>
      </c>
      <c r="DH207" s="47">
        <v>0</v>
      </c>
      <c r="DI207" s="47">
        <v>0</v>
      </c>
      <c r="DJ207" s="47">
        <v>0</v>
      </c>
      <c r="DK207" s="47">
        <v>0</v>
      </c>
      <c r="DL207" s="47">
        <v>0</v>
      </c>
      <c r="DM207" s="47">
        <v>0</v>
      </c>
      <c r="DN207" s="47">
        <v>0</v>
      </c>
      <c r="DO207" s="47">
        <v>0</v>
      </c>
      <c r="DP207" s="47">
        <v>0</v>
      </c>
      <c r="DQ207" s="47">
        <v>0</v>
      </c>
      <c r="DR207" s="47">
        <v>0</v>
      </c>
      <c r="DS207" s="47">
        <v>0</v>
      </c>
    </row>
    <row r="208" spans="1:123" x14ac:dyDescent="0.35">
      <c r="A208" s="31" t="s">
        <v>272</v>
      </c>
      <c r="B208" s="47">
        <v>0</v>
      </c>
      <c r="C208" s="47">
        <v>0</v>
      </c>
      <c r="D208" s="47">
        <v>0</v>
      </c>
      <c r="E208" s="47">
        <v>0</v>
      </c>
      <c r="F208" s="47">
        <v>0</v>
      </c>
      <c r="G208" s="47">
        <v>0</v>
      </c>
      <c r="H208" s="47">
        <v>0</v>
      </c>
      <c r="I208" s="47">
        <v>0</v>
      </c>
      <c r="J208" s="47">
        <v>0</v>
      </c>
      <c r="K208" s="47">
        <v>0</v>
      </c>
      <c r="L208" s="47">
        <v>0</v>
      </c>
      <c r="M208" s="47">
        <v>0</v>
      </c>
      <c r="N208" s="47">
        <v>0</v>
      </c>
      <c r="O208" s="47">
        <v>0</v>
      </c>
      <c r="P208" s="47">
        <v>0</v>
      </c>
      <c r="Q208" s="47">
        <v>0</v>
      </c>
      <c r="R208" s="47">
        <v>0</v>
      </c>
      <c r="S208" s="47">
        <v>0</v>
      </c>
      <c r="T208" s="47">
        <v>0</v>
      </c>
      <c r="U208" s="47">
        <v>0</v>
      </c>
      <c r="V208" s="47">
        <v>0</v>
      </c>
      <c r="W208" s="47">
        <v>0</v>
      </c>
      <c r="X208" s="47">
        <v>0</v>
      </c>
      <c r="Y208" s="47">
        <v>0</v>
      </c>
      <c r="Z208" s="47">
        <v>0</v>
      </c>
      <c r="AA208" s="47">
        <v>0</v>
      </c>
      <c r="AB208" s="47">
        <v>0</v>
      </c>
      <c r="AC208" s="47">
        <v>0</v>
      </c>
      <c r="AD208" s="47">
        <v>0</v>
      </c>
      <c r="AE208" s="47">
        <v>0</v>
      </c>
      <c r="AF208" s="47">
        <v>0</v>
      </c>
      <c r="AG208" s="47">
        <v>0</v>
      </c>
      <c r="AH208" s="47">
        <v>0</v>
      </c>
      <c r="AI208" s="47">
        <v>0</v>
      </c>
      <c r="AJ208" s="47">
        <v>0</v>
      </c>
      <c r="AK208" s="47">
        <v>0</v>
      </c>
      <c r="AL208" s="47">
        <v>0</v>
      </c>
      <c r="AM208" s="47">
        <v>0</v>
      </c>
      <c r="AN208" s="47">
        <v>0</v>
      </c>
      <c r="AO208" s="47">
        <v>0</v>
      </c>
      <c r="AP208" s="47">
        <v>0</v>
      </c>
      <c r="AQ208" s="47">
        <v>0</v>
      </c>
      <c r="AR208" s="47">
        <v>0</v>
      </c>
      <c r="AS208" s="47">
        <v>0</v>
      </c>
      <c r="AT208" s="47">
        <v>0</v>
      </c>
      <c r="AU208" s="47">
        <v>0</v>
      </c>
      <c r="AV208" s="47">
        <v>0</v>
      </c>
      <c r="AW208" s="47">
        <v>0</v>
      </c>
      <c r="AX208" s="47">
        <v>0</v>
      </c>
      <c r="AY208" s="47">
        <v>0</v>
      </c>
      <c r="AZ208" s="47">
        <v>0</v>
      </c>
      <c r="BA208" s="47">
        <v>0</v>
      </c>
      <c r="BB208" s="47">
        <v>0</v>
      </c>
      <c r="BC208" s="47">
        <v>0</v>
      </c>
      <c r="BD208" s="47">
        <v>0</v>
      </c>
      <c r="BE208" s="47">
        <v>0</v>
      </c>
      <c r="BF208" s="47">
        <v>0</v>
      </c>
      <c r="BG208" s="47">
        <v>0</v>
      </c>
      <c r="BH208" s="47">
        <v>0</v>
      </c>
      <c r="BI208" s="47">
        <v>0</v>
      </c>
      <c r="BJ208" s="47">
        <v>0</v>
      </c>
      <c r="BK208" s="47">
        <v>0</v>
      </c>
      <c r="BL208" s="47">
        <v>0</v>
      </c>
      <c r="BM208" s="47">
        <v>0</v>
      </c>
      <c r="BN208" s="47">
        <v>0</v>
      </c>
      <c r="BO208" s="47">
        <v>0</v>
      </c>
      <c r="BP208" s="47">
        <v>0</v>
      </c>
      <c r="BQ208" s="47">
        <v>0</v>
      </c>
      <c r="BR208" s="47">
        <v>0</v>
      </c>
      <c r="BS208" s="47">
        <v>0</v>
      </c>
      <c r="BT208" s="47">
        <v>0</v>
      </c>
      <c r="BU208" s="47">
        <v>0</v>
      </c>
      <c r="BV208" s="47">
        <v>0</v>
      </c>
      <c r="BW208" s="47">
        <v>0</v>
      </c>
      <c r="BX208" s="47">
        <v>0</v>
      </c>
      <c r="BY208" s="47">
        <v>0</v>
      </c>
      <c r="BZ208" s="47">
        <v>0</v>
      </c>
      <c r="CA208" s="47">
        <v>0</v>
      </c>
      <c r="CB208" s="47">
        <v>0</v>
      </c>
      <c r="CC208" s="47">
        <v>0</v>
      </c>
      <c r="CD208" s="47">
        <v>0</v>
      </c>
      <c r="CE208" s="47">
        <v>0</v>
      </c>
      <c r="CF208" s="47">
        <v>0</v>
      </c>
      <c r="CG208" s="47">
        <v>0</v>
      </c>
      <c r="CH208" s="47">
        <v>0</v>
      </c>
      <c r="CI208" s="47">
        <v>0</v>
      </c>
      <c r="CJ208" s="47">
        <v>0</v>
      </c>
      <c r="CK208" s="47">
        <v>0</v>
      </c>
      <c r="CL208" s="47">
        <v>0</v>
      </c>
      <c r="CM208" s="47">
        <v>0</v>
      </c>
      <c r="CN208" s="47">
        <v>0</v>
      </c>
      <c r="CO208" s="47">
        <v>0</v>
      </c>
      <c r="CP208" s="47">
        <v>0</v>
      </c>
      <c r="CQ208" s="47">
        <v>0</v>
      </c>
      <c r="CR208" s="47">
        <v>0</v>
      </c>
      <c r="CS208" s="47">
        <v>0</v>
      </c>
      <c r="CT208" s="47">
        <v>0</v>
      </c>
      <c r="CU208" s="47">
        <v>0</v>
      </c>
      <c r="CV208" s="47">
        <v>0</v>
      </c>
      <c r="CW208" s="47">
        <v>0</v>
      </c>
      <c r="CX208" s="47">
        <v>0</v>
      </c>
      <c r="CY208" s="47">
        <v>0</v>
      </c>
      <c r="CZ208" s="47">
        <v>0</v>
      </c>
      <c r="DA208" s="47">
        <v>0</v>
      </c>
      <c r="DB208" s="47">
        <v>0</v>
      </c>
      <c r="DC208" s="47">
        <v>0</v>
      </c>
      <c r="DD208" s="47">
        <v>0</v>
      </c>
      <c r="DE208" s="47">
        <v>0</v>
      </c>
      <c r="DF208" s="47">
        <v>0</v>
      </c>
      <c r="DG208" s="47">
        <v>0</v>
      </c>
      <c r="DH208" s="47">
        <v>0</v>
      </c>
      <c r="DI208" s="47">
        <v>0</v>
      </c>
      <c r="DJ208" s="47">
        <v>0</v>
      </c>
      <c r="DK208" s="47">
        <v>0</v>
      </c>
      <c r="DL208" s="47">
        <v>0</v>
      </c>
      <c r="DM208" s="47">
        <v>0</v>
      </c>
      <c r="DN208" s="47">
        <v>0</v>
      </c>
      <c r="DO208" s="47">
        <v>0</v>
      </c>
      <c r="DP208" s="47">
        <v>0</v>
      </c>
      <c r="DQ208" s="47">
        <v>0</v>
      </c>
      <c r="DR208" s="47">
        <v>0</v>
      </c>
      <c r="DS208" s="47">
        <v>0</v>
      </c>
    </row>
    <row r="209" spans="1:123" x14ac:dyDescent="0.35">
      <c r="A209" s="31" t="s">
        <v>273</v>
      </c>
      <c r="B209" s="47">
        <v>0</v>
      </c>
      <c r="C209" s="47">
        <v>0</v>
      </c>
      <c r="D209" s="47" t="e">
        <v>#NUM!</v>
      </c>
      <c r="E209" s="47" t="e">
        <v>#NUM!</v>
      </c>
      <c r="F209" s="47" t="e">
        <v>#NUM!</v>
      </c>
      <c r="G209" s="47" t="e">
        <v>#NUM!</v>
      </c>
      <c r="H209" s="47" t="e">
        <v>#NUM!</v>
      </c>
      <c r="I209" s="47" t="e">
        <v>#NUM!</v>
      </c>
      <c r="J209" s="47" t="e">
        <v>#NUM!</v>
      </c>
      <c r="K209" s="47" t="e">
        <v>#NUM!</v>
      </c>
      <c r="L209" s="47" t="e">
        <v>#NUM!</v>
      </c>
      <c r="M209" s="47" t="e">
        <v>#NUM!</v>
      </c>
      <c r="N209" s="47" t="e">
        <v>#NUM!</v>
      </c>
      <c r="O209" s="47" t="e">
        <v>#NUM!</v>
      </c>
      <c r="P209" s="47" t="e">
        <v>#NUM!</v>
      </c>
      <c r="Q209" s="47" t="e">
        <v>#NUM!</v>
      </c>
      <c r="R209" s="47" t="e">
        <v>#NUM!</v>
      </c>
      <c r="S209" s="47" t="e">
        <v>#NUM!</v>
      </c>
      <c r="T209" s="47" t="e">
        <v>#NUM!</v>
      </c>
      <c r="U209" s="47" t="e">
        <v>#NUM!</v>
      </c>
      <c r="V209" s="47" t="e">
        <v>#NUM!</v>
      </c>
      <c r="W209" s="47" t="e">
        <v>#NUM!</v>
      </c>
      <c r="X209" s="47" t="e">
        <v>#NUM!</v>
      </c>
      <c r="Y209" s="47" t="e">
        <v>#NUM!</v>
      </c>
      <c r="Z209" s="47" t="e">
        <v>#NUM!</v>
      </c>
      <c r="AA209" s="47" t="e">
        <v>#NUM!</v>
      </c>
      <c r="AB209" s="47" t="e">
        <v>#NUM!</v>
      </c>
      <c r="AC209" s="47" t="e">
        <v>#NUM!</v>
      </c>
      <c r="AD209" s="47" t="e">
        <v>#NUM!</v>
      </c>
      <c r="AE209" s="47" t="e">
        <v>#NUM!</v>
      </c>
      <c r="AF209" s="47" t="e">
        <v>#NUM!</v>
      </c>
      <c r="AG209" s="47" t="e">
        <v>#NUM!</v>
      </c>
      <c r="AH209" s="47" t="e">
        <v>#NUM!</v>
      </c>
      <c r="AI209" s="47" t="e">
        <v>#NUM!</v>
      </c>
      <c r="AJ209" s="47" t="e">
        <v>#NUM!</v>
      </c>
      <c r="AK209" s="47" t="e">
        <v>#NUM!</v>
      </c>
      <c r="AL209" s="47" t="e">
        <v>#NUM!</v>
      </c>
      <c r="AM209" s="47" t="e">
        <v>#NUM!</v>
      </c>
      <c r="AN209" s="47" t="e">
        <v>#NUM!</v>
      </c>
      <c r="AO209" s="47" t="e">
        <v>#NUM!</v>
      </c>
      <c r="AP209" s="47" t="e">
        <v>#NUM!</v>
      </c>
      <c r="AQ209" s="47" t="e">
        <v>#NUM!</v>
      </c>
      <c r="AR209" s="47" t="e">
        <v>#NUM!</v>
      </c>
      <c r="AS209" s="47" t="e">
        <v>#NUM!</v>
      </c>
      <c r="AT209" s="47" t="e">
        <v>#NUM!</v>
      </c>
      <c r="AU209" s="47" t="e">
        <v>#NUM!</v>
      </c>
      <c r="AV209" s="47" t="e">
        <v>#NUM!</v>
      </c>
      <c r="AW209" s="47" t="e">
        <v>#NUM!</v>
      </c>
      <c r="AX209" s="47" t="e">
        <v>#NUM!</v>
      </c>
      <c r="AY209" s="47" t="e">
        <v>#NUM!</v>
      </c>
      <c r="AZ209" s="47" t="e">
        <v>#NUM!</v>
      </c>
      <c r="BA209" s="47" t="e">
        <v>#NUM!</v>
      </c>
      <c r="BB209" s="47" t="e">
        <v>#NUM!</v>
      </c>
      <c r="BC209" s="47" t="e">
        <v>#NUM!</v>
      </c>
      <c r="BD209" s="47" t="e">
        <v>#NUM!</v>
      </c>
      <c r="BE209" s="47" t="e">
        <v>#NUM!</v>
      </c>
      <c r="BF209" s="47" t="e">
        <v>#NUM!</v>
      </c>
      <c r="BG209" s="47" t="e">
        <v>#NUM!</v>
      </c>
      <c r="BH209" s="47" t="e">
        <v>#NUM!</v>
      </c>
      <c r="BI209" s="47" t="e">
        <v>#NUM!</v>
      </c>
      <c r="BJ209" s="47" t="e">
        <v>#NUM!</v>
      </c>
      <c r="BK209" s="47" t="e">
        <v>#NUM!</v>
      </c>
      <c r="BL209" s="47" t="e">
        <v>#NUM!</v>
      </c>
      <c r="BM209" s="47" t="e">
        <v>#NUM!</v>
      </c>
      <c r="BN209" s="47" t="e">
        <v>#NUM!</v>
      </c>
      <c r="BO209" s="47" t="e">
        <v>#NUM!</v>
      </c>
      <c r="BP209" s="47" t="e">
        <v>#NUM!</v>
      </c>
      <c r="BQ209" s="47" t="e">
        <v>#NUM!</v>
      </c>
      <c r="BR209" s="47" t="e">
        <v>#NUM!</v>
      </c>
      <c r="BS209" s="47" t="e">
        <v>#NUM!</v>
      </c>
      <c r="BT209" s="47" t="e">
        <v>#NUM!</v>
      </c>
      <c r="BU209" s="47" t="e">
        <v>#NUM!</v>
      </c>
      <c r="BV209" s="47" t="e">
        <v>#NUM!</v>
      </c>
      <c r="BW209" s="47" t="e">
        <v>#NUM!</v>
      </c>
      <c r="BX209" s="47" t="e">
        <v>#NUM!</v>
      </c>
      <c r="BY209" s="47" t="e">
        <v>#NUM!</v>
      </c>
      <c r="BZ209" s="47" t="e">
        <v>#NUM!</v>
      </c>
      <c r="CA209" s="47" t="e">
        <v>#NUM!</v>
      </c>
      <c r="CB209" s="47" t="e">
        <v>#NUM!</v>
      </c>
      <c r="CC209" s="47" t="e">
        <v>#NUM!</v>
      </c>
      <c r="CD209" s="47" t="e">
        <v>#NUM!</v>
      </c>
      <c r="CE209" s="47" t="e">
        <v>#NUM!</v>
      </c>
      <c r="CF209" s="47" t="e">
        <v>#NUM!</v>
      </c>
      <c r="CG209" s="47" t="e">
        <v>#NUM!</v>
      </c>
      <c r="CH209" s="47" t="e">
        <v>#NUM!</v>
      </c>
      <c r="CI209" s="47" t="e">
        <v>#NUM!</v>
      </c>
      <c r="CJ209" s="47" t="e">
        <v>#NUM!</v>
      </c>
      <c r="CK209" s="47" t="e">
        <v>#NUM!</v>
      </c>
      <c r="CL209" s="47" t="e">
        <v>#NUM!</v>
      </c>
      <c r="CM209" s="47" t="e">
        <v>#NUM!</v>
      </c>
      <c r="CN209" s="47" t="e">
        <v>#NUM!</v>
      </c>
      <c r="CO209" s="47" t="e">
        <v>#NUM!</v>
      </c>
      <c r="CP209" s="47" t="e">
        <v>#NUM!</v>
      </c>
      <c r="CQ209" s="47" t="e">
        <v>#NUM!</v>
      </c>
      <c r="CR209" s="47" t="e">
        <v>#NUM!</v>
      </c>
      <c r="CS209" s="47" t="e">
        <v>#NUM!</v>
      </c>
      <c r="CT209" s="47" t="e">
        <v>#NUM!</v>
      </c>
      <c r="CU209" s="47" t="e">
        <v>#NUM!</v>
      </c>
      <c r="CV209" s="47" t="e">
        <v>#NUM!</v>
      </c>
      <c r="CW209" s="47" t="e">
        <v>#NUM!</v>
      </c>
      <c r="CX209" s="47" t="e">
        <v>#NUM!</v>
      </c>
      <c r="CY209" s="47" t="e">
        <v>#NUM!</v>
      </c>
      <c r="CZ209" s="47" t="e">
        <v>#NUM!</v>
      </c>
      <c r="DA209" s="47" t="e">
        <v>#NUM!</v>
      </c>
      <c r="DB209" s="47" t="e">
        <v>#NUM!</v>
      </c>
      <c r="DC209" s="47" t="e">
        <v>#NUM!</v>
      </c>
      <c r="DD209" s="47" t="e">
        <v>#NUM!</v>
      </c>
      <c r="DE209" s="47" t="e">
        <v>#NUM!</v>
      </c>
      <c r="DF209" s="47" t="e">
        <v>#NUM!</v>
      </c>
      <c r="DG209" s="47" t="e">
        <v>#NUM!</v>
      </c>
      <c r="DH209" s="47" t="e">
        <v>#NUM!</v>
      </c>
      <c r="DI209" s="47" t="e">
        <v>#NUM!</v>
      </c>
      <c r="DJ209" s="47" t="e">
        <v>#NUM!</v>
      </c>
      <c r="DK209" s="47" t="e">
        <v>#NUM!</v>
      </c>
      <c r="DL209" s="47" t="e">
        <v>#NUM!</v>
      </c>
      <c r="DM209" s="47" t="e">
        <v>#NUM!</v>
      </c>
      <c r="DN209" s="47" t="e">
        <v>#NUM!</v>
      </c>
      <c r="DO209" s="47" t="e">
        <v>#NUM!</v>
      </c>
      <c r="DP209" s="47" t="e">
        <v>#NUM!</v>
      </c>
      <c r="DQ209" s="47" t="e">
        <v>#NUM!</v>
      </c>
      <c r="DR209" s="47" t="e">
        <v>#NUM!</v>
      </c>
      <c r="DS209" s="47" t="e">
        <v>#NUM!</v>
      </c>
    </row>
    <row r="210" spans="1:123" x14ac:dyDescent="0.35">
      <c r="A210" s="31" t="s">
        <v>274</v>
      </c>
      <c r="B210" s="47">
        <v>0</v>
      </c>
      <c r="C210" s="47">
        <v>0</v>
      </c>
      <c r="D210" s="47" t="e">
        <v>#NUM!</v>
      </c>
      <c r="E210" s="47" t="e">
        <v>#NUM!</v>
      </c>
      <c r="F210" s="47" t="e">
        <v>#NUM!</v>
      </c>
      <c r="G210" s="47" t="e">
        <v>#NUM!</v>
      </c>
      <c r="H210" s="47" t="e">
        <v>#NUM!</v>
      </c>
      <c r="I210" s="47" t="e">
        <v>#NUM!</v>
      </c>
      <c r="J210" s="47" t="e">
        <v>#NUM!</v>
      </c>
      <c r="K210" s="47" t="e">
        <v>#NUM!</v>
      </c>
      <c r="L210" s="47" t="e">
        <v>#NUM!</v>
      </c>
      <c r="M210" s="47" t="e">
        <v>#NUM!</v>
      </c>
      <c r="N210" s="47" t="e">
        <v>#NUM!</v>
      </c>
      <c r="O210" s="47" t="e">
        <v>#NUM!</v>
      </c>
      <c r="P210" s="47" t="e">
        <v>#NUM!</v>
      </c>
      <c r="Q210" s="47" t="e">
        <v>#NUM!</v>
      </c>
      <c r="R210" s="47" t="e">
        <v>#NUM!</v>
      </c>
      <c r="S210" s="47" t="e">
        <v>#NUM!</v>
      </c>
      <c r="T210" s="47" t="e">
        <v>#NUM!</v>
      </c>
      <c r="U210" s="47" t="e">
        <v>#NUM!</v>
      </c>
      <c r="V210" s="47" t="e">
        <v>#NUM!</v>
      </c>
      <c r="W210" s="47" t="e">
        <v>#NUM!</v>
      </c>
      <c r="X210" s="47" t="e">
        <v>#NUM!</v>
      </c>
      <c r="Y210" s="47" t="e">
        <v>#NUM!</v>
      </c>
      <c r="Z210" s="47" t="e">
        <v>#NUM!</v>
      </c>
      <c r="AA210" s="47" t="e">
        <v>#NUM!</v>
      </c>
      <c r="AB210" s="47" t="e">
        <v>#NUM!</v>
      </c>
      <c r="AC210" s="47" t="e">
        <v>#NUM!</v>
      </c>
      <c r="AD210" s="47" t="e">
        <v>#NUM!</v>
      </c>
      <c r="AE210" s="47" t="e">
        <v>#NUM!</v>
      </c>
      <c r="AF210" s="47" t="e">
        <v>#NUM!</v>
      </c>
      <c r="AG210" s="47" t="e">
        <v>#NUM!</v>
      </c>
      <c r="AH210" s="47" t="e">
        <v>#NUM!</v>
      </c>
      <c r="AI210" s="47" t="e">
        <v>#NUM!</v>
      </c>
      <c r="AJ210" s="47" t="e">
        <v>#NUM!</v>
      </c>
      <c r="AK210" s="47" t="e">
        <v>#NUM!</v>
      </c>
      <c r="AL210" s="47" t="e">
        <v>#NUM!</v>
      </c>
      <c r="AM210" s="47" t="e">
        <v>#NUM!</v>
      </c>
      <c r="AN210" s="47" t="e">
        <v>#NUM!</v>
      </c>
      <c r="AO210" s="47" t="e">
        <v>#NUM!</v>
      </c>
      <c r="AP210" s="47" t="e">
        <v>#NUM!</v>
      </c>
      <c r="AQ210" s="47" t="e">
        <v>#NUM!</v>
      </c>
      <c r="AR210" s="47" t="e">
        <v>#NUM!</v>
      </c>
      <c r="AS210" s="47" t="e">
        <v>#NUM!</v>
      </c>
      <c r="AT210" s="47" t="e">
        <v>#NUM!</v>
      </c>
      <c r="AU210" s="47" t="e">
        <v>#NUM!</v>
      </c>
      <c r="AV210" s="47" t="e">
        <v>#NUM!</v>
      </c>
      <c r="AW210" s="47" t="e">
        <v>#NUM!</v>
      </c>
      <c r="AX210" s="47" t="e">
        <v>#NUM!</v>
      </c>
      <c r="AY210" s="47" t="e">
        <v>#NUM!</v>
      </c>
      <c r="AZ210" s="47" t="e">
        <v>#NUM!</v>
      </c>
      <c r="BA210" s="47" t="e">
        <v>#NUM!</v>
      </c>
      <c r="BB210" s="47" t="e">
        <v>#NUM!</v>
      </c>
      <c r="BC210" s="47" t="e">
        <v>#NUM!</v>
      </c>
      <c r="BD210" s="47" t="e">
        <v>#NUM!</v>
      </c>
      <c r="BE210" s="47" t="e">
        <v>#NUM!</v>
      </c>
      <c r="BF210" s="47" t="e">
        <v>#NUM!</v>
      </c>
      <c r="BG210" s="47" t="e">
        <v>#NUM!</v>
      </c>
      <c r="BH210" s="47" t="e">
        <v>#NUM!</v>
      </c>
      <c r="BI210" s="47" t="e">
        <v>#NUM!</v>
      </c>
      <c r="BJ210" s="47" t="e">
        <v>#NUM!</v>
      </c>
      <c r="BK210" s="47" t="e">
        <v>#NUM!</v>
      </c>
      <c r="BL210" s="47" t="e">
        <v>#NUM!</v>
      </c>
      <c r="BM210" s="47" t="e">
        <v>#NUM!</v>
      </c>
      <c r="BN210" s="47" t="e">
        <v>#NUM!</v>
      </c>
      <c r="BO210" s="47" t="e">
        <v>#NUM!</v>
      </c>
      <c r="BP210" s="47" t="e">
        <v>#NUM!</v>
      </c>
      <c r="BQ210" s="47" t="e">
        <v>#NUM!</v>
      </c>
      <c r="BR210" s="47" t="e">
        <v>#NUM!</v>
      </c>
      <c r="BS210" s="47" t="e">
        <v>#NUM!</v>
      </c>
      <c r="BT210" s="47" t="e">
        <v>#NUM!</v>
      </c>
      <c r="BU210" s="47" t="e">
        <v>#NUM!</v>
      </c>
      <c r="BV210" s="47" t="e">
        <v>#NUM!</v>
      </c>
      <c r="BW210" s="47" t="e">
        <v>#NUM!</v>
      </c>
      <c r="BX210" s="47" t="e">
        <v>#NUM!</v>
      </c>
      <c r="BY210" s="47" t="e">
        <v>#NUM!</v>
      </c>
      <c r="BZ210" s="47" t="e">
        <v>#NUM!</v>
      </c>
      <c r="CA210" s="47" t="e">
        <v>#NUM!</v>
      </c>
      <c r="CB210" s="47" t="e">
        <v>#NUM!</v>
      </c>
      <c r="CC210" s="47" t="e">
        <v>#NUM!</v>
      </c>
      <c r="CD210" s="47" t="e">
        <v>#NUM!</v>
      </c>
      <c r="CE210" s="47" t="e">
        <v>#NUM!</v>
      </c>
      <c r="CF210" s="47" t="e">
        <v>#NUM!</v>
      </c>
      <c r="CG210" s="47" t="e">
        <v>#NUM!</v>
      </c>
      <c r="CH210" s="47" t="e">
        <v>#NUM!</v>
      </c>
      <c r="CI210" s="47" t="e">
        <v>#NUM!</v>
      </c>
      <c r="CJ210" s="47" t="e">
        <v>#NUM!</v>
      </c>
      <c r="CK210" s="47" t="e">
        <v>#NUM!</v>
      </c>
      <c r="CL210" s="47" t="e">
        <v>#NUM!</v>
      </c>
      <c r="CM210" s="47" t="e">
        <v>#NUM!</v>
      </c>
      <c r="CN210" s="47" t="e">
        <v>#NUM!</v>
      </c>
      <c r="CO210" s="47" t="e">
        <v>#NUM!</v>
      </c>
      <c r="CP210" s="47" t="e">
        <v>#NUM!</v>
      </c>
      <c r="CQ210" s="47" t="e">
        <v>#NUM!</v>
      </c>
      <c r="CR210" s="47" t="e">
        <v>#NUM!</v>
      </c>
      <c r="CS210" s="47" t="e">
        <v>#NUM!</v>
      </c>
      <c r="CT210" s="47" t="e">
        <v>#NUM!</v>
      </c>
      <c r="CU210" s="47" t="e">
        <v>#NUM!</v>
      </c>
      <c r="CV210" s="47" t="e">
        <v>#NUM!</v>
      </c>
      <c r="CW210" s="47" t="e">
        <v>#NUM!</v>
      </c>
      <c r="CX210" s="47" t="e">
        <v>#NUM!</v>
      </c>
      <c r="CY210" s="47" t="e">
        <v>#NUM!</v>
      </c>
      <c r="CZ210" s="47" t="e">
        <v>#NUM!</v>
      </c>
      <c r="DA210" s="47" t="e">
        <v>#NUM!</v>
      </c>
      <c r="DB210" s="47" t="e">
        <v>#NUM!</v>
      </c>
      <c r="DC210" s="47" t="e">
        <v>#NUM!</v>
      </c>
      <c r="DD210" s="47" t="e">
        <v>#NUM!</v>
      </c>
      <c r="DE210" s="47" t="e">
        <v>#NUM!</v>
      </c>
      <c r="DF210" s="47" t="e">
        <v>#NUM!</v>
      </c>
      <c r="DG210" s="47" t="e">
        <v>#NUM!</v>
      </c>
      <c r="DH210" s="47" t="e">
        <v>#NUM!</v>
      </c>
      <c r="DI210" s="47" t="e">
        <v>#NUM!</v>
      </c>
      <c r="DJ210" s="47" t="e">
        <v>#NUM!</v>
      </c>
      <c r="DK210" s="47" t="e">
        <v>#NUM!</v>
      </c>
      <c r="DL210" s="47" t="e">
        <v>#NUM!</v>
      </c>
      <c r="DM210" s="47" t="e">
        <v>#NUM!</v>
      </c>
      <c r="DN210" s="47" t="e">
        <v>#NUM!</v>
      </c>
      <c r="DO210" s="47" t="e">
        <v>#NUM!</v>
      </c>
      <c r="DP210" s="47" t="e">
        <v>#NUM!</v>
      </c>
      <c r="DQ210" s="47" t="e">
        <v>#NUM!</v>
      </c>
      <c r="DR210" s="47" t="e">
        <v>#NUM!</v>
      </c>
      <c r="DS210" s="47" t="e">
        <v>#NUM!</v>
      </c>
    </row>
    <row r="211" spans="1:123" x14ac:dyDescent="0.35">
      <c r="A211" s="31" t="s">
        <v>275</v>
      </c>
      <c r="B211" s="47">
        <v>0</v>
      </c>
      <c r="C211" s="47">
        <v>0</v>
      </c>
      <c r="D211" s="47" t="e">
        <v>#NUM!</v>
      </c>
      <c r="E211" s="47" t="e">
        <v>#NUM!</v>
      </c>
      <c r="F211" s="47" t="e">
        <v>#NUM!</v>
      </c>
      <c r="G211" s="47" t="e">
        <v>#NUM!</v>
      </c>
      <c r="H211" s="47" t="e">
        <v>#NUM!</v>
      </c>
      <c r="I211" s="47" t="e">
        <v>#NUM!</v>
      </c>
      <c r="J211" s="47" t="e">
        <v>#NUM!</v>
      </c>
      <c r="K211" s="47" t="e">
        <v>#NUM!</v>
      </c>
      <c r="L211" s="47" t="e">
        <v>#NUM!</v>
      </c>
      <c r="M211" s="47" t="e">
        <v>#NUM!</v>
      </c>
      <c r="N211" s="47" t="e">
        <v>#NUM!</v>
      </c>
      <c r="O211" s="47" t="e">
        <v>#NUM!</v>
      </c>
      <c r="P211" s="47" t="e">
        <v>#NUM!</v>
      </c>
      <c r="Q211" s="47" t="e">
        <v>#NUM!</v>
      </c>
      <c r="R211" s="47" t="e">
        <v>#NUM!</v>
      </c>
      <c r="S211" s="47" t="e">
        <v>#NUM!</v>
      </c>
      <c r="T211" s="47" t="e">
        <v>#NUM!</v>
      </c>
      <c r="U211" s="47" t="e">
        <v>#NUM!</v>
      </c>
      <c r="V211" s="47" t="e">
        <v>#NUM!</v>
      </c>
      <c r="W211" s="47" t="e">
        <v>#NUM!</v>
      </c>
      <c r="X211" s="47" t="e">
        <v>#NUM!</v>
      </c>
      <c r="Y211" s="47" t="e">
        <v>#NUM!</v>
      </c>
      <c r="Z211" s="47" t="e">
        <v>#NUM!</v>
      </c>
      <c r="AA211" s="47" t="e">
        <v>#NUM!</v>
      </c>
      <c r="AB211" s="47" t="e">
        <v>#NUM!</v>
      </c>
      <c r="AC211" s="47" t="e">
        <v>#NUM!</v>
      </c>
      <c r="AD211" s="47" t="e">
        <v>#NUM!</v>
      </c>
      <c r="AE211" s="47" t="e">
        <v>#NUM!</v>
      </c>
      <c r="AF211" s="47" t="e">
        <v>#NUM!</v>
      </c>
      <c r="AG211" s="47" t="e">
        <v>#NUM!</v>
      </c>
      <c r="AH211" s="47" t="e">
        <v>#NUM!</v>
      </c>
      <c r="AI211" s="47" t="e">
        <v>#NUM!</v>
      </c>
      <c r="AJ211" s="47" t="e">
        <v>#NUM!</v>
      </c>
      <c r="AK211" s="47" t="e">
        <v>#NUM!</v>
      </c>
      <c r="AL211" s="47" t="e">
        <v>#NUM!</v>
      </c>
      <c r="AM211" s="47" t="e">
        <v>#NUM!</v>
      </c>
      <c r="AN211" s="47" t="e">
        <v>#NUM!</v>
      </c>
      <c r="AO211" s="47" t="e">
        <v>#NUM!</v>
      </c>
      <c r="AP211" s="47" t="e">
        <v>#NUM!</v>
      </c>
      <c r="AQ211" s="47" t="e">
        <v>#NUM!</v>
      </c>
      <c r="AR211" s="47" t="e">
        <v>#NUM!</v>
      </c>
      <c r="AS211" s="47" t="e">
        <v>#NUM!</v>
      </c>
      <c r="AT211" s="47" t="e">
        <v>#NUM!</v>
      </c>
      <c r="AU211" s="47" t="e">
        <v>#NUM!</v>
      </c>
      <c r="AV211" s="47" t="e">
        <v>#NUM!</v>
      </c>
      <c r="AW211" s="47" t="e">
        <v>#NUM!</v>
      </c>
      <c r="AX211" s="47" t="e">
        <v>#NUM!</v>
      </c>
      <c r="AY211" s="47" t="e">
        <v>#NUM!</v>
      </c>
      <c r="AZ211" s="47" t="e">
        <v>#NUM!</v>
      </c>
      <c r="BA211" s="47" t="e">
        <v>#NUM!</v>
      </c>
      <c r="BB211" s="47" t="e">
        <v>#NUM!</v>
      </c>
      <c r="BC211" s="47" t="e">
        <v>#NUM!</v>
      </c>
      <c r="BD211" s="47" t="e">
        <v>#NUM!</v>
      </c>
      <c r="BE211" s="47" t="e">
        <v>#NUM!</v>
      </c>
      <c r="BF211" s="47" t="e">
        <v>#NUM!</v>
      </c>
      <c r="BG211" s="47" t="e">
        <v>#NUM!</v>
      </c>
      <c r="BH211" s="47" t="e">
        <v>#NUM!</v>
      </c>
      <c r="BI211" s="47" t="e">
        <v>#NUM!</v>
      </c>
      <c r="BJ211" s="47" t="e">
        <v>#NUM!</v>
      </c>
      <c r="BK211" s="47" t="e">
        <v>#NUM!</v>
      </c>
      <c r="BL211" s="47" t="e">
        <v>#NUM!</v>
      </c>
      <c r="BM211" s="47" t="e">
        <v>#NUM!</v>
      </c>
      <c r="BN211" s="47" t="e">
        <v>#NUM!</v>
      </c>
      <c r="BO211" s="47" t="e">
        <v>#NUM!</v>
      </c>
      <c r="BP211" s="47" t="e">
        <v>#NUM!</v>
      </c>
      <c r="BQ211" s="47" t="e">
        <v>#NUM!</v>
      </c>
      <c r="BR211" s="47" t="e">
        <v>#NUM!</v>
      </c>
      <c r="BS211" s="47" t="e">
        <v>#NUM!</v>
      </c>
      <c r="BT211" s="47" t="e">
        <v>#NUM!</v>
      </c>
      <c r="BU211" s="47" t="e">
        <v>#NUM!</v>
      </c>
      <c r="BV211" s="47" t="e">
        <v>#NUM!</v>
      </c>
      <c r="BW211" s="47" t="e">
        <v>#NUM!</v>
      </c>
      <c r="BX211" s="47" t="e">
        <v>#NUM!</v>
      </c>
      <c r="BY211" s="47" t="e">
        <v>#NUM!</v>
      </c>
      <c r="BZ211" s="47" t="e">
        <v>#NUM!</v>
      </c>
      <c r="CA211" s="47" t="e">
        <v>#NUM!</v>
      </c>
      <c r="CB211" s="47" t="e">
        <v>#NUM!</v>
      </c>
      <c r="CC211" s="47" t="e">
        <v>#NUM!</v>
      </c>
      <c r="CD211" s="47" t="e">
        <v>#NUM!</v>
      </c>
      <c r="CE211" s="47" t="e">
        <v>#NUM!</v>
      </c>
      <c r="CF211" s="47" t="e">
        <v>#NUM!</v>
      </c>
      <c r="CG211" s="47" t="e">
        <v>#NUM!</v>
      </c>
      <c r="CH211" s="47" t="e">
        <v>#NUM!</v>
      </c>
      <c r="CI211" s="47" t="e">
        <v>#NUM!</v>
      </c>
      <c r="CJ211" s="47" t="e">
        <v>#NUM!</v>
      </c>
      <c r="CK211" s="47" t="e">
        <v>#NUM!</v>
      </c>
      <c r="CL211" s="47" t="e">
        <v>#NUM!</v>
      </c>
      <c r="CM211" s="47" t="e">
        <v>#NUM!</v>
      </c>
      <c r="CN211" s="47" t="e">
        <v>#NUM!</v>
      </c>
      <c r="CO211" s="47" t="e">
        <v>#NUM!</v>
      </c>
      <c r="CP211" s="47" t="e">
        <v>#NUM!</v>
      </c>
      <c r="CQ211" s="47" t="e">
        <v>#NUM!</v>
      </c>
      <c r="CR211" s="47" t="e">
        <v>#NUM!</v>
      </c>
      <c r="CS211" s="47" t="e">
        <v>#NUM!</v>
      </c>
      <c r="CT211" s="47" t="e">
        <v>#NUM!</v>
      </c>
      <c r="CU211" s="47" t="e">
        <v>#NUM!</v>
      </c>
      <c r="CV211" s="47" t="e">
        <v>#NUM!</v>
      </c>
      <c r="CW211" s="47" t="e">
        <v>#NUM!</v>
      </c>
      <c r="CX211" s="47" t="e">
        <v>#NUM!</v>
      </c>
      <c r="CY211" s="47" t="e">
        <v>#NUM!</v>
      </c>
      <c r="CZ211" s="47" t="e">
        <v>#NUM!</v>
      </c>
      <c r="DA211" s="47" t="e">
        <v>#NUM!</v>
      </c>
      <c r="DB211" s="47" t="e">
        <v>#NUM!</v>
      </c>
      <c r="DC211" s="47" t="e">
        <v>#NUM!</v>
      </c>
      <c r="DD211" s="47" t="e">
        <v>#NUM!</v>
      </c>
      <c r="DE211" s="47" t="e">
        <v>#NUM!</v>
      </c>
      <c r="DF211" s="47" t="e">
        <v>#NUM!</v>
      </c>
      <c r="DG211" s="47" t="e">
        <v>#NUM!</v>
      </c>
      <c r="DH211" s="47" t="e">
        <v>#NUM!</v>
      </c>
      <c r="DI211" s="47" t="e">
        <v>#NUM!</v>
      </c>
      <c r="DJ211" s="47" t="e">
        <v>#NUM!</v>
      </c>
      <c r="DK211" s="47" t="e">
        <v>#NUM!</v>
      </c>
      <c r="DL211" s="47" t="e">
        <v>#NUM!</v>
      </c>
      <c r="DM211" s="47" t="e">
        <v>#NUM!</v>
      </c>
      <c r="DN211" s="47" t="e">
        <v>#NUM!</v>
      </c>
      <c r="DO211" s="47" t="e">
        <v>#NUM!</v>
      </c>
      <c r="DP211" s="47" t="e">
        <v>#NUM!</v>
      </c>
      <c r="DQ211" s="47" t="e">
        <v>#NUM!</v>
      </c>
      <c r="DR211" s="47" t="e">
        <v>#NUM!</v>
      </c>
      <c r="DS211" s="47" t="e">
        <v>#NUM!</v>
      </c>
    </row>
    <row r="212" spans="1:123" x14ac:dyDescent="0.35">
      <c r="A212" s="31" t="s">
        <v>276</v>
      </c>
      <c r="B212" s="47">
        <v>0</v>
      </c>
      <c r="C212" s="47">
        <v>0</v>
      </c>
      <c r="D212" s="47">
        <v>0</v>
      </c>
      <c r="E212" s="47">
        <v>0</v>
      </c>
      <c r="F212" s="47">
        <v>0</v>
      </c>
      <c r="G212" s="47">
        <v>0</v>
      </c>
      <c r="H212" s="47">
        <v>0</v>
      </c>
      <c r="I212" s="47">
        <v>0</v>
      </c>
      <c r="J212" s="47">
        <v>0</v>
      </c>
      <c r="K212" s="47">
        <v>0</v>
      </c>
      <c r="L212" s="47">
        <v>0</v>
      </c>
      <c r="M212" s="47">
        <v>0</v>
      </c>
      <c r="N212" s="47">
        <v>0</v>
      </c>
      <c r="O212" s="47">
        <v>0</v>
      </c>
      <c r="P212" s="47">
        <v>0</v>
      </c>
      <c r="Q212" s="47">
        <v>0</v>
      </c>
      <c r="R212" s="47">
        <v>0</v>
      </c>
      <c r="S212" s="47">
        <v>0</v>
      </c>
      <c r="T212" s="47">
        <v>0</v>
      </c>
      <c r="U212" s="47">
        <v>0</v>
      </c>
      <c r="V212" s="47">
        <v>0</v>
      </c>
      <c r="W212" s="47">
        <v>0</v>
      </c>
      <c r="X212" s="47">
        <v>0</v>
      </c>
      <c r="Y212" s="47">
        <v>0</v>
      </c>
      <c r="Z212" s="47">
        <v>0</v>
      </c>
      <c r="AA212" s="47">
        <v>0</v>
      </c>
      <c r="AB212" s="47">
        <v>0</v>
      </c>
      <c r="AC212" s="47">
        <v>0</v>
      </c>
      <c r="AD212" s="47">
        <v>0</v>
      </c>
      <c r="AE212" s="47">
        <v>0</v>
      </c>
      <c r="AF212" s="47">
        <v>0</v>
      </c>
      <c r="AG212" s="47">
        <v>0</v>
      </c>
      <c r="AH212" s="47">
        <v>0</v>
      </c>
      <c r="AI212" s="47">
        <v>0</v>
      </c>
      <c r="AJ212" s="47">
        <v>0</v>
      </c>
      <c r="AK212" s="47">
        <v>0</v>
      </c>
      <c r="AL212" s="47">
        <v>0</v>
      </c>
      <c r="AM212" s="47">
        <v>0</v>
      </c>
      <c r="AN212" s="47">
        <v>0</v>
      </c>
      <c r="AO212" s="47">
        <v>0</v>
      </c>
      <c r="AP212" s="47">
        <v>0</v>
      </c>
      <c r="AQ212" s="47">
        <v>0</v>
      </c>
      <c r="AR212" s="47">
        <v>0</v>
      </c>
      <c r="AS212" s="47">
        <v>0</v>
      </c>
      <c r="AT212" s="47">
        <v>0</v>
      </c>
      <c r="AU212" s="47">
        <v>0</v>
      </c>
      <c r="AV212" s="47">
        <v>0</v>
      </c>
      <c r="AW212" s="47">
        <v>0</v>
      </c>
      <c r="AX212" s="47">
        <v>0</v>
      </c>
      <c r="AY212" s="47">
        <v>0</v>
      </c>
      <c r="AZ212" s="47">
        <v>0</v>
      </c>
      <c r="BA212" s="47">
        <v>0</v>
      </c>
      <c r="BB212" s="47">
        <v>0</v>
      </c>
      <c r="BC212" s="47">
        <v>0</v>
      </c>
      <c r="BD212" s="47">
        <v>0</v>
      </c>
      <c r="BE212" s="47">
        <v>0</v>
      </c>
      <c r="BF212" s="47">
        <v>0</v>
      </c>
      <c r="BG212" s="47">
        <v>0</v>
      </c>
      <c r="BH212" s="47">
        <v>0</v>
      </c>
      <c r="BI212" s="47">
        <v>0</v>
      </c>
      <c r="BJ212" s="47">
        <v>0</v>
      </c>
      <c r="BK212" s="47">
        <v>0</v>
      </c>
      <c r="BL212" s="47">
        <v>0</v>
      </c>
      <c r="BM212" s="47">
        <v>0</v>
      </c>
      <c r="BN212" s="47">
        <v>0</v>
      </c>
      <c r="BO212" s="47">
        <v>0</v>
      </c>
      <c r="BP212" s="47">
        <v>0</v>
      </c>
      <c r="BQ212" s="47">
        <v>0</v>
      </c>
      <c r="BR212" s="47">
        <v>0</v>
      </c>
      <c r="BS212" s="47">
        <v>0</v>
      </c>
      <c r="BT212" s="47">
        <v>0</v>
      </c>
      <c r="BU212" s="47">
        <v>0</v>
      </c>
      <c r="BV212" s="47">
        <v>0</v>
      </c>
      <c r="BW212" s="47">
        <v>0</v>
      </c>
      <c r="BX212" s="47">
        <v>0</v>
      </c>
      <c r="BY212" s="47">
        <v>0</v>
      </c>
      <c r="BZ212" s="47">
        <v>0</v>
      </c>
      <c r="CA212" s="47">
        <v>0</v>
      </c>
      <c r="CB212" s="47">
        <v>0</v>
      </c>
      <c r="CC212" s="47">
        <v>0</v>
      </c>
      <c r="CD212" s="47">
        <v>0</v>
      </c>
      <c r="CE212" s="47">
        <v>0</v>
      </c>
      <c r="CF212" s="47">
        <v>0</v>
      </c>
      <c r="CG212" s="47">
        <v>0</v>
      </c>
      <c r="CH212" s="47">
        <v>0</v>
      </c>
      <c r="CI212" s="47">
        <v>0</v>
      </c>
      <c r="CJ212" s="47">
        <v>0</v>
      </c>
      <c r="CK212" s="47">
        <v>0</v>
      </c>
      <c r="CL212" s="47">
        <v>0</v>
      </c>
      <c r="CM212" s="47">
        <v>0</v>
      </c>
      <c r="CN212" s="47">
        <v>0</v>
      </c>
      <c r="CO212" s="47">
        <v>0</v>
      </c>
      <c r="CP212" s="47">
        <v>0</v>
      </c>
      <c r="CQ212" s="47">
        <v>0</v>
      </c>
      <c r="CR212" s="47">
        <v>0</v>
      </c>
      <c r="CS212" s="47">
        <v>0</v>
      </c>
      <c r="CT212" s="47">
        <v>0</v>
      </c>
      <c r="CU212" s="47">
        <v>0</v>
      </c>
      <c r="CV212" s="47">
        <v>0</v>
      </c>
      <c r="CW212" s="47">
        <v>0</v>
      </c>
      <c r="CX212" s="47">
        <v>0</v>
      </c>
      <c r="CY212" s="47">
        <v>0</v>
      </c>
      <c r="CZ212" s="47">
        <v>0</v>
      </c>
      <c r="DA212" s="47">
        <v>0</v>
      </c>
      <c r="DB212" s="47">
        <v>0</v>
      </c>
      <c r="DC212" s="47">
        <v>0</v>
      </c>
      <c r="DD212" s="47">
        <v>0</v>
      </c>
      <c r="DE212" s="47">
        <v>0</v>
      </c>
      <c r="DF212" s="47">
        <v>0</v>
      </c>
      <c r="DG212" s="47">
        <v>0</v>
      </c>
      <c r="DH212" s="47">
        <v>0</v>
      </c>
      <c r="DI212" s="47">
        <v>0</v>
      </c>
      <c r="DJ212" s="47">
        <v>0</v>
      </c>
      <c r="DK212" s="47">
        <v>0</v>
      </c>
      <c r="DL212" s="47">
        <v>0</v>
      </c>
      <c r="DM212" s="47">
        <v>0</v>
      </c>
      <c r="DN212" s="47">
        <v>0</v>
      </c>
      <c r="DO212" s="47">
        <v>0</v>
      </c>
      <c r="DP212" s="47">
        <v>0</v>
      </c>
      <c r="DQ212" s="47">
        <v>0</v>
      </c>
      <c r="DR212" s="47">
        <v>0</v>
      </c>
      <c r="DS212" s="47">
        <v>0</v>
      </c>
    </row>
    <row r="213" spans="1:123" x14ac:dyDescent="0.35">
      <c r="A213" s="31" t="s">
        <v>277</v>
      </c>
      <c r="B213" s="47">
        <v>0</v>
      </c>
      <c r="C213" s="47">
        <v>0</v>
      </c>
      <c r="D213" s="47" t="e">
        <v>#NUM!</v>
      </c>
      <c r="E213" s="47" t="e">
        <v>#NUM!</v>
      </c>
      <c r="F213" s="47" t="e">
        <v>#NUM!</v>
      </c>
      <c r="G213" s="47" t="e">
        <v>#NUM!</v>
      </c>
      <c r="H213" s="47" t="e">
        <v>#NUM!</v>
      </c>
      <c r="I213" s="47" t="e">
        <v>#NUM!</v>
      </c>
      <c r="J213" s="47" t="e">
        <v>#NUM!</v>
      </c>
      <c r="K213" s="47" t="e">
        <v>#NUM!</v>
      </c>
      <c r="L213" s="47" t="e">
        <v>#NUM!</v>
      </c>
      <c r="M213" s="47" t="e">
        <v>#NUM!</v>
      </c>
      <c r="N213" s="47" t="e">
        <v>#NUM!</v>
      </c>
      <c r="O213" s="47" t="e">
        <v>#NUM!</v>
      </c>
      <c r="P213" s="47" t="e">
        <v>#NUM!</v>
      </c>
      <c r="Q213" s="47" t="e">
        <v>#NUM!</v>
      </c>
      <c r="R213" s="47" t="e">
        <v>#NUM!</v>
      </c>
      <c r="S213" s="47" t="e">
        <v>#NUM!</v>
      </c>
      <c r="T213" s="47" t="e">
        <v>#NUM!</v>
      </c>
      <c r="U213" s="47" t="e">
        <v>#NUM!</v>
      </c>
      <c r="V213" s="47" t="e">
        <v>#NUM!</v>
      </c>
      <c r="W213" s="47" t="e">
        <v>#NUM!</v>
      </c>
      <c r="X213" s="47" t="e">
        <v>#NUM!</v>
      </c>
      <c r="Y213" s="47" t="e">
        <v>#NUM!</v>
      </c>
      <c r="Z213" s="47" t="e">
        <v>#NUM!</v>
      </c>
      <c r="AA213" s="47" t="e">
        <v>#NUM!</v>
      </c>
      <c r="AB213" s="47" t="e">
        <v>#NUM!</v>
      </c>
      <c r="AC213" s="47" t="e">
        <v>#NUM!</v>
      </c>
      <c r="AD213" s="47" t="e">
        <v>#NUM!</v>
      </c>
      <c r="AE213" s="47" t="e">
        <v>#NUM!</v>
      </c>
      <c r="AF213" s="47" t="e">
        <v>#NUM!</v>
      </c>
      <c r="AG213" s="47" t="e">
        <v>#NUM!</v>
      </c>
      <c r="AH213" s="47" t="e">
        <v>#NUM!</v>
      </c>
      <c r="AI213" s="47" t="e">
        <v>#NUM!</v>
      </c>
      <c r="AJ213" s="47" t="e">
        <v>#NUM!</v>
      </c>
      <c r="AK213" s="47" t="e">
        <v>#NUM!</v>
      </c>
      <c r="AL213" s="47" t="e">
        <v>#NUM!</v>
      </c>
      <c r="AM213" s="47" t="e">
        <v>#NUM!</v>
      </c>
      <c r="AN213" s="47" t="e">
        <v>#NUM!</v>
      </c>
      <c r="AO213" s="47" t="e">
        <v>#NUM!</v>
      </c>
      <c r="AP213" s="47" t="e">
        <v>#NUM!</v>
      </c>
      <c r="AQ213" s="47" t="e">
        <v>#NUM!</v>
      </c>
      <c r="AR213" s="47" t="e">
        <v>#NUM!</v>
      </c>
      <c r="AS213" s="47" t="e">
        <v>#NUM!</v>
      </c>
      <c r="AT213" s="47" t="e">
        <v>#NUM!</v>
      </c>
      <c r="AU213" s="47" t="e">
        <v>#NUM!</v>
      </c>
      <c r="AV213" s="47" t="e">
        <v>#NUM!</v>
      </c>
      <c r="AW213" s="47" t="e">
        <v>#NUM!</v>
      </c>
      <c r="AX213" s="47" t="e">
        <v>#NUM!</v>
      </c>
      <c r="AY213" s="47" t="e">
        <v>#NUM!</v>
      </c>
      <c r="AZ213" s="47" t="e">
        <v>#NUM!</v>
      </c>
      <c r="BA213" s="47" t="e">
        <v>#NUM!</v>
      </c>
      <c r="BB213" s="47" t="e">
        <v>#NUM!</v>
      </c>
      <c r="BC213" s="47" t="e">
        <v>#NUM!</v>
      </c>
      <c r="BD213" s="47" t="e">
        <v>#NUM!</v>
      </c>
      <c r="BE213" s="47" t="e">
        <v>#NUM!</v>
      </c>
      <c r="BF213" s="47" t="e">
        <v>#NUM!</v>
      </c>
      <c r="BG213" s="47" t="e">
        <v>#NUM!</v>
      </c>
      <c r="BH213" s="47" t="e">
        <v>#NUM!</v>
      </c>
      <c r="BI213" s="47" t="e">
        <v>#NUM!</v>
      </c>
      <c r="BJ213" s="47" t="e">
        <v>#NUM!</v>
      </c>
      <c r="BK213" s="47" t="e">
        <v>#NUM!</v>
      </c>
      <c r="BL213" s="47" t="e">
        <v>#NUM!</v>
      </c>
      <c r="BM213" s="47" t="e">
        <v>#NUM!</v>
      </c>
      <c r="BN213" s="47" t="e">
        <v>#NUM!</v>
      </c>
      <c r="BO213" s="47" t="e">
        <v>#NUM!</v>
      </c>
      <c r="BP213" s="47" t="e">
        <v>#NUM!</v>
      </c>
      <c r="BQ213" s="47" t="e">
        <v>#NUM!</v>
      </c>
      <c r="BR213" s="47" t="e">
        <v>#NUM!</v>
      </c>
      <c r="BS213" s="47" t="e">
        <v>#NUM!</v>
      </c>
      <c r="BT213" s="47" t="e">
        <v>#NUM!</v>
      </c>
      <c r="BU213" s="47" t="e">
        <v>#NUM!</v>
      </c>
      <c r="BV213" s="47" t="e">
        <v>#NUM!</v>
      </c>
      <c r="BW213" s="47" t="e">
        <v>#NUM!</v>
      </c>
      <c r="BX213" s="47" t="e">
        <v>#NUM!</v>
      </c>
      <c r="BY213" s="47" t="e">
        <v>#NUM!</v>
      </c>
      <c r="BZ213" s="47" t="e">
        <v>#NUM!</v>
      </c>
      <c r="CA213" s="47" t="e">
        <v>#NUM!</v>
      </c>
      <c r="CB213" s="47" t="e">
        <v>#NUM!</v>
      </c>
      <c r="CC213" s="47" t="e">
        <v>#NUM!</v>
      </c>
      <c r="CD213" s="47" t="e">
        <v>#NUM!</v>
      </c>
      <c r="CE213" s="47" t="e">
        <v>#NUM!</v>
      </c>
      <c r="CF213" s="47" t="e">
        <v>#NUM!</v>
      </c>
      <c r="CG213" s="47" t="e">
        <v>#NUM!</v>
      </c>
      <c r="CH213" s="47" t="e">
        <v>#NUM!</v>
      </c>
      <c r="CI213" s="47" t="e">
        <v>#NUM!</v>
      </c>
      <c r="CJ213" s="47" t="e">
        <v>#NUM!</v>
      </c>
      <c r="CK213" s="47" t="e">
        <v>#NUM!</v>
      </c>
      <c r="CL213" s="47" t="e">
        <v>#NUM!</v>
      </c>
      <c r="CM213" s="47" t="e">
        <v>#NUM!</v>
      </c>
      <c r="CN213" s="47" t="e">
        <v>#NUM!</v>
      </c>
      <c r="CO213" s="47" t="e">
        <v>#NUM!</v>
      </c>
      <c r="CP213" s="47" t="e">
        <v>#NUM!</v>
      </c>
      <c r="CQ213" s="47" t="e">
        <v>#NUM!</v>
      </c>
      <c r="CR213" s="47" t="e">
        <v>#NUM!</v>
      </c>
      <c r="CS213" s="47" t="e">
        <v>#NUM!</v>
      </c>
      <c r="CT213" s="47" t="e">
        <v>#NUM!</v>
      </c>
      <c r="CU213" s="47" t="e">
        <v>#NUM!</v>
      </c>
      <c r="CV213" s="47" t="e">
        <v>#NUM!</v>
      </c>
      <c r="CW213" s="47" t="e">
        <v>#NUM!</v>
      </c>
      <c r="CX213" s="47" t="e">
        <v>#NUM!</v>
      </c>
      <c r="CY213" s="47" t="e">
        <v>#NUM!</v>
      </c>
      <c r="CZ213" s="47" t="e">
        <v>#NUM!</v>
      </c>
      <c r="DA213" s="47" t="e">
        <v>#NUM!</v>
      </c>
      <c r="DB213" s="47" t="e">
        <v>#NUM!</v>
      </c>
      <c r="DC213" s="47" t="e">
        <v>#NUM!</v>
      </c>
      <c r="DD213" s="47" t="e">
        <v>#NUM!</v>
      </c>
      <c r="DE213" s="47" t="e">
        <v>#NUM!</v>
      </c>
      <c r="DF213" s="47" t="e">
        <v>#NUM!</v>
      </c>
      <c r="DG213" s="47" t="e">
        <v>#NUM!</v>
      </c>
      <c r="DH213" s="47" t="e">
        <v>#NUM!</v>
      </c>
      <c r="DI213" s="47" t="e">
        <v>#NUM!</v>
      </c>
      <c r="DJ213" s="47" t="e">
        <v>#NUM!</v>
      </c>
      <c r="DK213" s="47" t="e">
        <v>#NUM!</v>
      </c>
      <c r="DL213" s="47" t="e">
        <v>#NUM!</v>
      </c>
      <c r="DM213" s="47" t="e">
        <v>#NUM!</v>
      </c>
      <c r="DN213" s="47" t="e">
        <v>#NUM!</v>
      </c>
      <c r="DO213" s="47" t="e">
        <v>#NUM!</v>
      </c>
      <c r="DP213" s="47" t="e">
        <v>#NUM!</v>
      </c>
      <c r="DQ213" s="47" t="e">
        <v>#NUM!</v>
      </c>
      <c r="DR213" s="47" t="e">
        <v>#NUM!</v>
      </c>
      <c r="DS213" s="47" t="e">
        <v>#NUM!</v>
      </c>
    </row>
    <row r="214" spans="1:123" x14ac:dyDescent="0.35">
      <c r="A214" s="31" t="s">
        <v>278</v>
      </c>
      <c r="B214" s="47">
        <v>0</v>
      </c>
      <c r="C214" s="47">
        <v>0</v>
      </c>
      <c r="D214" s="47" t="e">
        <v>#NUM!</v>
      </c>
      <c r="E214" s="47" t="e">
        <v>#NUM!</v>
      </c>
      <c r="F214" s="47" t="e">
        <v>#NUM!</v>
      </c>
      <c r="G214" s="47" t="e">
        <v>#NUM!</v>
      </c>
      <c r="H214" s="47" t="e">
        <v>#NUM!</v>
      </c>
      <c r="I214" s="47" t="e">
        <v>#NUM!</v>
      </c>
      <c r="J214" s="47" t="e">
        <v>#NUM!</v>
      </c>
      <c r="K214" s="47" t="e">
        <v>#NUM!</v>
      </c>
      <c r="L214" s="47" t="e">
        <v>#NUM!</v>
      </c>
      <c r="M214" s="47" t="e">
        <v>#NUM!</v>
      </c>
      <c r="N214" s="47" t="e">
        <v>#NUM!</v>
      </c>
      <c r="O214" s="47" t="e">
        <v>#NUM!</v>
      </c>
      <c r="P214" s="47" t="e">
        <v>#NUM!</v>
      </c>
      <c r="Q214" s="47" t="e">
        <v>#NUM!</v>
      </c>
      <c r="R214" s="47" t="e">
        <v>#NUM!</v>
      </c>
      <c r="S214" s="47" t="e">
        <v>#NUM!</v>
      </c>
      <c r="T214" s="47" t="e">
        <v>#NUM!</v>
      </c>
      <c r="U214" s="47" t="e">
        <v>#NUM!</v>
      </c>
      <c r="V214" s="47" t="e">
        <v>#NUM!</v>
      </c>
      <c r="W214" s="47" t="e">
        <v>#NUM!</v>
      </c>
      <c r="X214" s="47" t="e">
        <v>#NUM!</v>
      </c>
      <c r="Y214" s="47" t="e">
        <v>#NUM!</v>
      </c>
      <c r="Z214" s="47" t="e">
        <v>#NUM!</v>
      </c>
      <c r="AA214" s="47" t="e">
        <v>#NUM!</v>
      </c>
      <c r="AB214" s="47" t="e">
        <v>#NUM!</v>
      </c>
      <c r="AC214" s="47" t="e">
        <v>#NUM!</v>
      </c>
      <c r="AD214" s="47" t="e">
        <v>#NUM!</v>
      </c>
      <c r="AE214" s="47" t="e">
        <v>#NUM!</v>
      </c>
      <c r="AF214" s="47" t="e">
        <v>#NUM!</v>
      </c>
      <c r="AG214" s="47" t="e">
        <v>#NUM!</v>
      </c>
      <c r="AH214" s="47" t="e">
        <v>#NUM!</v>
      </c>
      <c r="AI214" s="47" t="e">
        <v>#NUM!</v>
      </c>
      <c r="AJ214" s="47" t="e">
        <v>#NUM!</v>
      </c>
      <c r="AK214" s="47" t="e">
        <v>#NUM!</v>
      </c>
      <c r="AL214" s="47" t="e">
        <v>#NUM!</v>
      </c>
      <c r="AM214" s="47" t="e">
        <v>#NUM!</v>
      </c>
      <c r="AN214" s="47" t="e">
        <v>#NUM!</v>
      </c>
      <c r="AO214" s="47" t="e">
        <v>#NUM!</v>
      </c>
      <c r="AP214" s="47" t="e">
        <v>#NUM!</v>
      </c>
      <c r="AQ214" s="47" t="e">
        <v>#NUM!</v>
      </c>
      <c r="AR214" s="47" t="e">
        <v>#NUM!</v>
      </c>
      <c r="AS214" s="47" t="e">
        <v>#NUM!</v>
      </c>
      <c r="AT214" s="47" t="e">
        <v>#NUM!</v>
      </c>
      <c r="AU214" s="47" t="e">
        <v>#NUM!</v>
      </c>
      <c r="AV214" s="47" t="e">
        <v>#NUM!</v>
      </c>
      <c r="AW214" s="47" t="e">
        <v>#NUM!</v>
      </c>
      <c r="AX214" s="47" t="e">
        <v>#NUM!</v>
      </c>
      <c r="AY214" s="47" t="e">
        <v>#NUM!</v>
      </c>
      <c r="AZ214" s="47" t="e">
        <v>#NUM!</v>
      </c>
      <c r="BA214" s="47" t="e">
        <v>#NUM!</v>
      </c>
      <c r="BB214" s="47" t="e">
        <v>#NUM!</v>
      </c>
      <c r="BC214" s="47" t="e">
        <v>#NUM!</v>
      </c>
      <c r="BD214" s="47" t="e">
        <v>#NUM!</v>
      </c>
      <c r="BE214" s="47" t="e">
        <v>#NUM!</v>
      </c>
      <c r="BF214" s="47" t="e">
        <v>#NUM!</v>
      </c>
      <c r="BG214" s="47" t="e">
        <v>#NUM!</v>
      </c>
      <c r="BH214" s="47" t="e">
        <v>#NUM!</v>
      </c>
      <c r="BI214" s="47" t="e">
        <v>#NUM!</v>
      </c>
      <c r="BJ214" s="47" t="e">
        <v>#NUM!</v>
      </c>
      <c r="BK214" s="47" t="e">
        <v>#NUM!</v>
      </c>
      <c r="BL214" s="47" t="e">
        <v>#NUM!</v>
      </c>
      <c r="BM214" s="47" t="e">
        <v>#NUM!</v>
      </c>
      <c r="BN214" s="47" t="e">
        <v>#NUM!</v>
      </c>
      <c r="BO214" s="47" t="e">
        <v>#NUM!</v>
      </c>
      <c r="BP214" s="47" t="e">
        <v>#NUM!</v>
      </c>
      <c r="BQ214" s="47" t="e">
        <v>#NUM!</v>
      </c>
      <c r="BR214" s="47" t="e">
        <v>#NUM!</v>
      </c>
      <c r="BS214" s="47" t="e">
        <v>#NUM!</v>
      </c>
      <c r="BT214" s="47" t="e">
        <v>#NUM!</v>
      </c>
      <c r="BU214" s="47" t="e">
        <v>#NUM!</v>
      </c>
      <c r="BV214" s="47" t="e">
        <v>#NUM!</v>
      </c>
      <c r="BW214" s="47" t="e">
        <v>#NUM!</v>
      </c>
      <c r="BX214" s="47" t="e">
        <v>#NUM!</v>
      </c>
      <c r="BY214" s="47" t="e">
        <v>#NUM!</v>
      </c>
      <c r="BZ214" s="47" t="e">
        <v>#NUM!</v>
      </c>
      <c r="CA214" s="47" t="e">
        <v>#NUM!</v>
      </c>
      <c r="CB214" s="47" t="e">
        <v>#NUM!</v>
      </c>
      <c r="CC214" s="47" t="e">
        <v>#NUM!</v>
      </c>
      <c r="CD214" s="47" t="e">
        <v>#NUM!</v>
      </c>
      <c r="CE214" s="47" t="e">
        <v>#NUM!</v>
      </c>
      <c r="CF214" s="47" t="e">
        <v>#NUM!</v>
      </c>
      <c r="CG214" s="47" t="e">
        <v>#NUM!</v>
      </c>
      <c r="CH214" s="47" t="e">
        <v>#NUM!</v>
      </c>
      <c r="CI214" s="47" t="e">
        <v>#NUM!</v>
      </c>
      <c r="CJ214" s="47" t="e">
        <v>#NUM!</v>
      </c>
      <c r="CK214" s="47" t="e">
        <v>#NUM!</v>
      </c>
      <c r="CL214" s="47" t="e">
        <v>#NUM!</v>
      </c>
      <c r="CM214" s="47" t="e">
        <v>#NUM!</v>
      </c>
      <c r="CN214" s="47" t="e">
        <v>#NUM!</v>
      </c>
      <c r="CO214" s="47" t="e">
        <v>#NUM!</v>
      </c>
      <c r="CP214" s="47" t="e">
        <v>#NUM!</v>
      </c>
      <c r="CQ214" s="47" t="e">
        <v>#NUM!</v>
      </c>
      <c r="CR214" s="47" t="e">
        <v>#NUM!</v>
      </c>
      <c r="CS214" s="47" t="e">
        <v>#NUM!</v>
      </c>
      <c r="CT214" s="47" t="e">
        <v>#NUM!</v>
      </c>
      <c r="CU214" s="47" t="e">
        <v>#NUM!</v>
      </c>
      <c r="CV214" s="47" t="e">
        <v>#NUM!</v>
      </c>
      <c r="CW214" s="47" t="e">
        <v>#NUM!</v>
      </c>
      <c r="CX214" s="47" t="e">
        <v>#NUM!</v>
      </c>
      <c r="CY214" s="47" t="e">
        <v>#NUM!</v>
      </c>
      <c r="CZ214" s="47" t="e">
        <v>#NUM!</v>
      </c>
      <c r="DA214" s="47" t="e">
        <v>#NUM!</v>
      </c>
      <c r="DB214" s="47" t="e">
        <v>#NUM!</v>
      </c>
      <c r="DC214" s="47" t="e">
        <v>#NUM!</v>
      </c>
      <c r="DD214" s="47" t="e">
        <v>#NUM!</v>
      </c>
      <c r="DE214" s="47" t="e">
        <v>#NUM!</v>
      </c>
      <c r="DF214" s="47" t="e">
        <v>#NUM!</v>
      </c>
      <c r="DG214" s="47" t="e">
        <v>#NUM!</v>
      </c>
      <c r="DH214" s="47" t="e">
        <v>#NUM!</v>
      </c>
      <c r="DI214" s="47" t="e">
        <v>#NUM!</v>
      </c>
      <c r="DJ214" s="47" t="e">
        <v>#NUM!</v>
      </c>
      <c r="DK214" s="47" t="e">
        <v>#NUM!</v>
      </c>
      <c r="DL214" s="47" t="e">
        <v>#NUM!</v>
      </c>
      <c r="DM214" s="47" t="e">
        <v>#NUM!</v>
      </c>
      <c r="DN214" s="47" t="e">
        <v>#NUM!</v>
      </c>
      <c r="DO214" s="47" t="e">
        <v>#NUM!</v>
      </c>
      <c r="DP214" s="47" t="e">
        <v>#NUM!</v>
      </c>
      <c r="DQ214" s="47" t="e">
        <v>#NUM!</v>
      </c>
      <c r="DR214" s="47" t="e">
        <v>#NUM!</v>
      </c>
      <c r="DS214" s="47" t="e">
        <v>#NUM!</v>
      </c>
    </row>
    <row r="215" spans="1:123" x14ac:dyDescent="0.35">
      <c r="A215" s="31" t="s">
        <v>5</v>
      </c>
      <c r="B215" s="47">
        <v>0</v>
      </c>
      <c r="C215" s="47">
        <v>0</v>
      </c>
      <c r="D215" s="47" t="e">
        <v>#NUM!</v>
      </c>
      <c r="E215" s="47" t="e">
        <v>#NUM!</v>
      </c>
      <c r="F215" s="47" t="e">
        <v>#NUM!</v>
      </c>
      <c r="G215" s="47" t="e">
        <v>#NUM!</v>
      </c>
      <c r="H215" s="47" t="e">
        <v>#NUM!</v>
      </c>
      <c r="I215" s="47" t="e">
        <v>#NUM!</v>
      </c>
      <c r="J215" s="47" t="e">
        <v>#NUM!</v>
      </c>
      <c r="K215" s="47" t="e">
        <v>#NUM!</v>
      </c>
      <c r="L215" s="47" t="e">
        <v>#NUM!</v>
      </c>
      <c r="M215" s="47" t="e">
        <v>#NUM!</v>
      </c>
      <c r="N215" s="47" t="e">
        <v>#NUM!</v>
      </c>
      <c r="O215" s="47" t="e">
        <v>#NUM!</v>
      </c>
      <c r="P215" s="47" t="e">
        <v>#NUM!</v>
      </c>
      <c r="Q215" s="47" t="e">
        <v>#NUM!</v>
      </c>
      <c r="R215" s="47" t="e">
        <v>#NUM!</v>
      </c>
      <c r="S215" s="47" t="e">
        <v>#NUM!</v>
      </c>
      <c r="T215" s="47" t="e">
        <v>#NUM!</v>
      </c>
      <c r="U215" s="47" t="e">
        <v>#NUM!</v>
      </c>
      <c r="V215" s="47" t="e">
        <v>#NUM!</v>
      </c>
      <c r="W215" s="47" t="e">
        <v>#NUM!</v>
      </c>
      <c r="X215" s="47" t="e">
        <v>#NUM!</v>
      </c>
      <c r="Y215" s="47" t="e">
        <v>#NUM!</v>
      </c>
      <c r="Z215" s="47" t="e">
        <v>#NUM!</v>
      </c>
      <c r="AA215" s="47" t="e">
        <v>#NUM!</v>
      </c>
      <c r="AB215" s="47" t="e">
        <v>#NUM!</v>
      </c>
      <c r="AC215" s="47" t="e">
        <v>#NUM!</v>
      </c>
      <c r="AD215" s="47" t="e">
        <v>#NUM!</v>
      </c>
      <c r="AE215" s="47" t="e">
        <v>#NUM!</v>
      </c>
      <c r="AF215" s="47" t="e">
        <v>#NUM!</v>
      </c>
      <c r="AG215" s="47" t="e">
        <v>#NUM!</v>
      </c>
      <c r="AH215" s="47" t="e">
        <v>#NUM!</v>
      </c>
      <c r="AI215" s="47" t="e">
        <v>#NUM!</v>
      </c>
      <c r="AJ215" s="47" t="e">
        <v>#NUM!</v>
      </c>
      <c r="AK215" s="47" t="e">
        <v>#NUM!</v>
      </c>
      <c r="AL215" s="47" t="e">
        <v>#NUM!</v>
      </c>
      <c r="AM215" s="47" t="e">
        <v>#NUM!</v>
      </c>
      <c r="AN215" s="47" t="e">
        <v>#NUM!</v>
      </c>
      <c r="AO215" s="47" t="e">
        <v>#NUM!</v>
      </c>
      <c r="AP215" s="47" t="e">
        <v>#NUM!</v>
      </c>
      <c r="AQ215" s="47" t="e">
        <v>#NUM!</v>
      </c>
      <c r="AR215" s="47" t="e">
        <v>#NUM!</v>
      </c>
      <c r="AS215" s="47" t="e">
        <v>#NUM!</v>
      </c>
      <c r="AT215" s="47" t="e">
        <v>#NUM!</v>
      </c>
      <c r="AU215" s="47" t="e">
        <v>#NUM!</v>
      </c>
      <c r="AV215" s="47" t="e">
        <v>#NUM!</v>
      </c>
      <c r="AW215" s="47" t="e">
        <v>#NUM!</v>
      </c>
      <c r="AX215" s="47" t="e">
        <v>#NUM!</v>
      </c>
      <c r="AY215" s="47" t="e">
        <v>#NUM!</v>
      </c>
      <c r="AZ215" s="47" t="e">
        <v>#NUM!</v>
      </c>
      <c r="BA215" s="47" t="e">
        <v>#NUM!</v>
      </c>
      <c r="BB215" s="47" t="e">
        <v>#NUM!</v>
      </c>
      <c r="BC215" s="47" t="e">
        <v>#NUM!</v>
      </c>
      <c r="BD215" s="47" t="e">
        <v>#NUM!</v>
      </c>
      <c r="BE215" s="47" t="e">
        <v>#NUM!</v>
      </c>
      <c r="BF215" s="47" t="e">
        <v>#NUM!</v>
      </c>
      <c r="BG215" s="47" t="e">
        <v>#NUM!</v>
      </c>
      <c r="BH215" s="47" t="e">
        <v>#NUM!</v>
      </c>
      <c r="BI215" s="47" t="e">
        <v>#NUM!</v>
      </c>
      <c r="BJ215" s="47" t="e">
        <v>#NUM!</v>
      </c>
      <c r="BK215" s="47" t="e">
        <v>#NUM!</v>
      </c>
      <c r="BL215" s="47" t="e">
        <v>#NUM!</v>
      </c>
      <c r="BM215" s="47" t="e">
        <v>#NUM!</v>
      </c>
      <c r="BN215" s="47" t="e">
        <v>#NUM!</v>
      </c>
      <c r="BO215" s="47" t="e">
        <v>#NUM!</v>
      </c>
      <c r="BP215" s="47" t="e">
        <v>#NUM!</v>
      </c>
      <c r="BQ215" s="47" t="e">
        <v>#NUM!</v>
      </c>
      <c r="BR215" s="47" t="e">
        <v>#NUM!</v>
      </c>
      <c r="BS215" s="47" t="e">
        <v>#NUM!</v>
      </c>
      <c r="BT215" s="47" t="e">
        <v>#NUM!</v>
      </c>
      <c r="BU215" s="47" t="e">
        <v>#NUM!</v>
      </c>
      <c r="BV215" s="47" t="e">
        <v>#NUM!</v>
      </c>
      <c r="BW215" s="47" t="e">
        <v>#NUM!</v>
      </c>
      <c r="BX215" s="47" t="e">
        <v>#NUM!</v>
      </c>
      <c r="BY215" s="47" t="e">
        <v>#NUM!</v>
      </c>
      <c r="BZ215" s="47" t="e">
        <v>#NUM!</v>
      </c>
      <c r="CA215" s="47" t="e">
        <v>#NUM!</v>
      </c>
      <c r="CB215" s="47" t="e">
        <v>#NUM!</v>
      </c>
      <c r="CC215" s="47" t="e">
        <v>#NUM!</v>
      </c>
      <c r="CD215" s="47" t="e">
        <v>#NUM!</v>
      </c>
      <c r="CE215" s="47" t="e">
        <v>#NUM!</v>
      </c>
      <c r="CF215" s="47" t="e">
        <v>#NUM!</v>
      </c>
      <c r="CG215" s="47" t="e">
        <v>#NUM!</v>
      </c>
      <c r="CH215" s="47" t="e">
        <v>#NUM!</v>
      </c>
      <c r="CI215" s="47" t="e">
        <v>#NUM!</v>
      </c>
      <c r="CJ215" s="47" t="e">
        <v>#NUM!</v>
      </c>
      <c r="CK215" s="47" t="e">
        <v>#NUM!</v>
      </c>
      <c r="CL215" s="47" t="e">
        <v>#NUM!</v>
      </c>
      <c r="CM215" s="47" t="e">
        <v>#NUM!</v>
      </c>
      <c r="CN215" s="47" t="e">
        <v>#NUM!</v>
      </c>
      <c r="CO215" s="47" t="e">
        <v>#NUM!</v>
      </c>
      <c r="CP215" s="47" t="e">
        <v>#NUM!</v>
      </c>
      <c r="CQ215" s="47" t="e">
        <v>#NUM!</v>
      </c>
      <c r="CR215" s="47" t="e">
        <v>#NUM!</v>
      </c>
      <c r="CS215" s="47" t="e">
        <v>#NUM!</v>
      </c>
      <c r="CT215" s="47" t="e">
        <v>#NUM!</v>
      </c>
      <c r="CU215" s="47" t="e">
        <v>#NUM!</v>
      </c>
      <c r="CV215" s="47" t="e">
        <v>#NUM!</v>
      </c>
      <c r="CW215" s="47" t="e">
        <v>#NUM!</v>
      </c>
      <c r="CX215" s="47" t="e">
        <v>#NUM!</v>
      </c>
      <c r="CY215" s="47" t="e">
        <v>#NUM!</v>
      </c>
      <c r="CZ215" s="47" t="e">
        <v>#NUM!</v>
      </c>
      <c r="DA215" s="47" t="e">
        <v>#NUM!</v>
      </c>
      <c r="DB215" s="47" t="e">
        <v>#NUM!</v>
      </c>
      <c r="DC215" s="47" t="e">
        <v>#NUM!</v>
      </c>
      <c r="DD215" s="47" t="e">
        <v>#NUM!</v>
      </c>
      <c r="DE215" s="47" t="e">
        <v>#NUM!</v>
      </c>
      <c r="DF215" s="47" t="e">
        <v>#NUM!</v>
      </c>
      <c r="DG215" s="47" t="e">
        <v>#NUM!</v>
      </c>
      <c r="DH215" s="47" t="e">
        <v>#NUM!</v>
      </c>
      <c r="DI215" s="47" t="e">
        <v>#NUM!</v>
      </c>
      <c r="DJ215" s="47" t="e">
        <v>#NUM!</v>
      </c>
      <c r="DK215" s="47" t="e">
        <v>#NUM!</v>
      </c>
      <c r="DL215" s="47" t="e">
        <v>#NUM!</v>
      </c>
      <c r="DM215" s="47" t="e">
        <v>#NUM!</v>
      </c>
      <c r="DN215" s="47" t="e">
        <v>#NUM!</v>
      </c>
      <c r="DO215" s="47" t="e">
        <v>#NUM!</v>
      </c>
      <c r="DP215" s="47" t="e">
        <v>#NUM!</v>
      </c>
      <c r="DQ215" s="47" t="e">
        <v>#NUM!</v>
      </c>
      <c r="DR215" s="47" t="e">
        <v>#NUM!</v>
      </c>
      <c r="DS215" s="47" t="e">
        <v>#NUM!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theme="0" tint="-0.34998626667073579"/>
    <pageSetUpPr fitToPage="1"/>
  </sheetPr>
  <dimension ref="A1:CH140"/>
  <sheetViews>
    <sheetView showGridLines="0" topLeftCell="A3" zoomScale="80" zoomScaleNormal="80" zoomScaleSheetLayoutView="90" zoomScalePageLayoutView="110" workbookViewId="0">
      <pane xSplit="4" ySplit="14" topLeftCell="BN132" activePane="bottomRight" state="frozen"/>
      <selection activeCell="A3" sqref="A3"/>
      <selection pane="topRight" activeCell="E3" sqref="E3"/>
      <selection pane="bottomLeft" activeCell="A17" sqref="A17"/>
      <selection pane="bottomRight" activeCell="BX135" sqref="BX135"/>
    </sheetView>
  </sheetViews>
  <sheetFormatPr defaultColWidth="8.81640625" defaultRowHeight="14.5" outlineLevelCol="1" x14ac:dyDescent="0.35"/>
  <cols>
    <col min="1" max="1" width="6.453125" customWidth="1"/>
    <col min="2" max="3" width="10.453125" customWidth="1"/>
    <col min="4" max="4" width="17.1796875" style="51" customWidth="1"/>
    <col min="5" max="5" width="16.1796875" customWidth="1"/>
    <col min="6" max="6" width="14.453125" customWidth="1"/>
    <col min="7" max="10" width="11.453125" customWidth="1" outlineLevel="1"/>
    <col min="11" max="11" width="15" customWidth="1" outlineLevel="1"/>
    <col min="12" max="13" width="14.453125" customWidth="1"/>
    <col min="14" max="14" width="14.453125" customWidth="1" outlineLevel="1"/>
    <col min="15" max="15" width="19.453125" customWidth="1" outlineLevel="1"/>
    <col min="16" max="17" width="17.453125" style="31" customWidth="1" outlineLevel="1"/>
    <col min="18" max="18" width="15.453125" customWidth="1"/>
    <col min="19" max="19" width="16.453125" customWidth="1" outlineLevel="1"/>
    <col min="20" max="23" width="14.453125" customWidth="1" outlineLevel="1"/>
    <col min="24" max="24" width="12.453125" customWidth="1" outlineLevel="1"/>
    <col min="25" max="25" width="13" customWidth="1" outlineLevel="1"/>
    <col min="26" max="26" width="21" customWidth="1" outlineLevel="1"/>
    <col min="27" max="27" width="22" customWidth="1" outlineLevel="1"/>
    <col min="28" max="28" width="14" style="31" customWidth="1" outlineLevel="1"/>
    <col min="29" max="29" width="13.453125" customWidth="1" outlineLevel="1"/>
    <col min="30" max="30" width="14.453125" customWidth="1"/>
    <col min="31" max="31" width="13.81640625" customWidth="1"/>
    <col min="32" max="32" width="15.81640625" customWidth="1"/>
    <col min="33" max="33" width="15.1796875" customWidth="1"/>
    <col min="34" max="34" width="16.453125" customWidth="1"/>
    <col min="35" max="37" width="15.81640625" customWidth="1"/>
    <col min="38" max="39" width="14.453125" customWidth="1"/>
    <col min="40" max="40" width="13.1796875" customWidth="1"/>
    <col min="41" max="41" width="13.453125" customWidth="1"/>
    <col min="42" max="51" width="14.1796875" customWidth="1"/>
    <col min="52" max="59" width="15" customWidth="1"/>
    <col min="60" max="60" width="13.453125" customWidth="1"/>
    <col min="61" max="61" width="15.453125" customWidth="1"/>
    <col min="62" max="63" width="16.1796875" customWidth="1"/>
    <col min="64" max="64" width="18" customWidth="1"/>
    <col min="65" max="76" width="16.1796875" customWidth="1"/>
    <col min="77" max="98" width="18.453125" customWidth="1"/>
  </cols>
  <sheetData>
    <row r="1" spans="1:86" ht="33.75" hidden="1" customHeight="1" x14ac:dyDescent="0.35">
      <c r="AP1" s="52"/>
    </row>
    <row r="2" spans="1:86" ht="39" hidden="1" customHeight="1" thickBot="1" x14ac:dyDescent="0.8">
      <c r="D2" s="53"/>
      <c r="E2" s="53"/>
      <c r="F2" s="54"/>
      <c r="G2" s="55"/>
      <c r="H2" s="55"/>
      <c r="I2" s="55"/>
      <c r="J2" s="55"/>
      <c r="K2" s="55"/>
      <c r="L2" s="55"/>
      <c r="M2" s="55"/>
      <c r="N2" s="55"/>
      <c r="O2" s="55"/>
      <c r="P2" s="56"/>
      <c r="Q2" s="56"/>
      <c r="R2" s="55"/>
      <c r="S2" s="55"/>
      <c r="T2" s="55"/>
      <c r="U2" s="55"/>
      <c r="V2" s="55"/>
      <c r="W2" s="55"/>
      <c r="X2" s="55"/>
      <c r="Y2" s="55"/>
      <c r="Z2" s="55"/>
      <c r="AA2" s="55"/>
      <c r="AB2" s="56"/>
      <c r="AC2" s="55"/>
      <c r="AD2" s="55"/>
      <c r="AE2" s="57" t="s">
        <v>295</v>
      </c>
      <c r="AF2" s="58"/>
      <c r="AG2" s="58"/>
      <c r="AH2" s="58"/>
      <c r="AI2" s="55"/>
      <c r="AJ2" s="55"/>
      <c r="AK2" s="55"/>
      <c r="AP2" s="59" t="s">
        <v>296</v>
      </c>
      <c r="AQ2" s="59"/>
      <c r="AR2" s="59"/>
      <c r="AS2" s="59"/>
      <c r="AT2" s="59"/>
      <c r="AU2" s="59"/>
      <c r="AV2" s="59"/>
      <c r="AW2" s="59"/>
      <c r="AX2" s="59"/>
      <c r="AY2" s="59"/>
      <c r="BH2" s="59"/>
      <c r="BI2" s="59"/>
      <c r="BJ2" s="59"/>
      <c r="BK2" s="59"/>
      <c r="BL2" s="59"/>
      <c r="BM2" s="59"/>
      <c r="BN2" s="59"/>
      <c r="BO2" s="59"/>
      <c r="BP2" s="60"/>
      <c r="BQ2" s="60"/>
      <c r="BR2" s="60"/>
      <c r="BS2" s="60"/>
      <c r="BT2" s="60"/>
      <c r="BU2" s="60"/>
      <c r="BV2" s="60"/>
      <c r="BW2" s="60"/>
      <c r="BX2" s="60"/>
      <c r="BY2" s="60"/>
      <c r="BZ2" s="60"/>
      <c r="CA2" s="60"/>
    </row>
    <row r="3" spans="1:86" s="79" customFormat="1" ht="21" customHeight="1" thickBot="1" x14ac:dyDescent="0.5">
      <c r="A3" s="178" t="s">
        <v>244</v>
      </c>
      <c r="B3" s="180" t="s">
        <v>297</v>
      </c>
      <c r="C3" s="182" t="s">
        <v>8</v>
      </c>
      <c r="D3" s="184" t="s">
        <v>9</v>
      </c>
      <c r="E3" s="61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3" t="s">
        <v>298</v>
      </c>
      <c r="AG3" s="62"/>
      <c r="AH3" s="62"/>
      <c r="AI3" s="62"/>
      <c r="AJ3" s="62"/>
      <c r="AK3" s="62"/>
      <c r="AL3" s="62"/>
      <c r="AM3" s="62"/>
      <c r="AN3" s="62"/>
      <c r="AO3" s="64"/>
      <c r="AP3" s="65"/>
      <c r="AQ3" s="65"/>
      <c r="AR3" s="65"/>
      <c r="AS3" s="65" t="s">
        <v>299</v>
      </c>
      <c r="AT3" s="65"/>
      <c r="AU3" s="65"/>
      <c r="AV3" s="65"/>
      <c r="AW3" s="65"/>
      <c r="AX3" s="66"/>
      <c r="AY3" s="67"/>
      <c r="AZ3" s="68"/>
      <c r="BA3" s="68"/>
      <c r="BB3" s="69" t="s">
        <v>300</v>
      </c>
      <c r="BC3" s="69"/>
      <c r="BD3" s="68"/>
      <c r="BE3" s="68"/>
      <c r="BF3" s="68"/>
      <c r="BG3" s="70"/>
      <c r="BH3" s="71"/>
      <c r="BI3" s="72"/>
      <c r="BJ3" s="72"/>
      <c r="BK3" s="72"/>
      <c r="BL3" s="72"/>
      <c r="BM3" s="72"/>
      <c r="BN3" s="73" t="s">
        <v>301</v>
      </c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4"/>
      <c r="CA3" s="75"/>
      <c r="CB3" s="76"/>
      <c r="CC3" s="76"/>
      <c r="CD3" s="77" t="s">
        <v>302</v>
      </c>
      <c r="CE3" s="76"/>
      <c r="CF3" s="76"/>
      <c r="CG3" s="76"/>
      <c r="CH3" s="78"/>
    </row>
    <row r="4" spans="1:86" s="105" customFormat="1" ht="60" customHeight="1" thickBot="1" x14ac:dyDescent="0.4">
      <c r="A4" s="179"/>
      <c r="B4" s="181"/>
      <c r="C4" s="183"/>
      <c r="D4" s="185" t="s">
        <v>9</v>
      </c>
      <c r="E4" s="80" t="s">
        <v>303</v>
      </c>
      <c r="F4" s="80" t="s">
        <v>10</v>
      </c>
      <c r="G4" s="80" t="s">
        <v>304</v>
      </c>
      <c r="H4" s="80" t="s">
        <v>305</v>
      </c>
      <c r="I4" s="80" t="s">
        <v>306</v>
      </c>
      <c r="J4" s="80" t="s">
        <v>307</v>
      </c>
      <c r="K4" s="80" t="s">
        <v>308</v>
      </c>
      <c r="L4" s="80" t="s">
        <v>309</v>
      </c>
      <c r="M4" s="80" t="s">
        <v>310</v>
      </c>
      <c r="N4" s="80" t="s">
        <v>311</v>
      </c>
      <c r="O4" s="80" t="s">
        <v>312</v>
      </c>
      <c r="P4" s="80" t="s">
        <v>313</v>
      </c>
      <c r="Q4" s="80" t="s">
        <v>314</v>
      </c>
      <c r="R4" s="80" t="s">
        <v>11</v>
      </c>
      <c r="S4" s="80" t="s">
        <v>315</v>
      </c>
      <c r="T4" s="80" t="s">
        <v>316</v>
      </c>
      <c r="U4" s="80" t="s">
        <v>317</v>
      </c>
      <c r="V4" s="80" t="s">
        <v>318</v>
      </c>
      <c r="W4" s="80" t="s">
        <v>319</v>
      </c>
      <c r="X4" s="80" t="s">
        <v>320</v>
      </c>
      <c r="Y4" s="80" t="s">
        <v>321</v>
      </c>
      <c r="Z4" s="80" t="s">
        <v>322</v>
      </c>
      <c r="AA4" s="80" t="s">
        <v>323</v>
      </c>
      <c r="AB4" s="80" t="s">
        <v>324</v>
      </c>
      <c r="AC4" s="80" t="s">
        <v>325</v>
      </c>
      <c r="AD4" s="80" t="s">
        <v>12</v>
      </c>
      <c r="AE4" s="80" t="s">
        <v>326</v>
      </c>
      <c r="AF4" s="80" t="s">
        <v>13</v>
      </c>
      <c r="AG4" s="81" t="s">
        <v>14</v>
      </c>
      <c r="AH4" s="81" t="s">
        <v>327</v>
      </c>
      <c r="AI4" s="81" t="s">
        <v>328</v>
      </c>
      <c r="AJ4" s="82" t="s">
        <v>329</v>
      </c>
      <c r="AK4" s="82" t="s">
        <v>330</v>
      </c>
      <c r="AL4" s="82" t="s">
        <v>331</v>
      </c>
      <c r="AM4" s="83" t="s">
        <v>332</v>
      </c>
      <c r="AN4" s="83" t="s">
        <v>333</v>
      </c>
      <c r="AO4" s="84" t="s">
        <v>334</v>
      </c>
      <c r="AP4" s="85" t="s">
        <v>335</v>
      </c>
      <c r="AQ4" s="86" t="s">
        <v>336</v>
      </c>
      <c r="AR4" s="87" t="s">
        <v>337</v>
      </c>
      <c r="AS4" s="87" t="s">
        <v>338</v>
      </c>
      <c r="AT4" s="87" t="s">
        <v>267</v>
      </c>
      <c r="AU4" s="87" t="s">
        <v>327</v>
      </c>
      <c r="AV4" s="87" t="s">
        <v>339</v>
      </c>
      <c r="AW4" s="88" t="s">
        <v>332</v>
      </c>
      <c r="AX4" s="89" t="s">
        <v>340</v>
      </c>
      <c r="AY4" s="90" t="s">
        <v>341</v>
      </c>
      <c r="AZ4" s="91" t="s">
        <v>10</v>
      </c>
      <c r="BA4" s="92" t="s">
        <v>338</v>
      </c>
      <c r="BB4" s="93" t="s">
        <v>267</v>
      </c>
      <c r="BC4" s="93" t="s">
        <v>327</v>
      </c>
      <c r="BD4" s="93" t="s">
        <v>342</v>
      </c>
      <c r="BE4" s="93" t="s">
        <v>343</v>
      </c>
      <c r="BF4" s="93" t="s">
        <v>344</v>
      </c>
      <c r="BG4" s="94" t="s">
        <v>345</v>
      </c>
      <c r="BH4" s="95" t="s">
        <v>335</v>
      </c>
      <c r="BI4" s="96" t="s">
        <v>346</v>
      </c>
      <c r="BJ4" s="89" t="s">
        <v>337</v>
      </c>
      <c r="BK4" s="89" t="s">
        <v>338</v>
      </c>
      <c r="BL4" s="89" t="s">
        <v>347</v>
      </c>
      <c r="BM4" s="89" t="s">
        <v>348</v>
      </c>
      <c r="BN4" s="89" t="s">
        <v>349</v>
      </c>
      <c r="BO4" s="97" t="s">
        <v>350</v>
      </c>
      <c r="BP4" s="98" t="s">
        <v>351</v>
      </c>
      <c r="BQ4" s="89" t="s">
        <v>352</v>
      </c>
      <c r="BR4" s="89" t="s">
        <v>353</v>
      </c>
      <c r="BS4" s="99" t="s">
        <v>354</v>
      </c>
      <c r="BT4" s="100" t="s">
        <v>355</v>
      </c>
      <c r="BU4" s="100" t="s">
        <v>356</v>
      </c>
      <c r="BV4" s="100" t="s">
        <v>357</v>
      </c>
      <c r="BW4" s="100" t="s">
        <v>358</v>
      </c>
      <c r="BX4" s="101" t="s">
        <v>359</v>
      </c>
      <c r="BY4" s="100" t="s">
        <v>360</v>
      </c>
      <c r="BZ4" s="101" t="s">
        <v>361</v>
      </c>
      <c r="CA4" s="102" t="s">
        <v>362</v>
      </c>
      <c r="CB4" s="103" t="s">
        <v>363</v>
      </c>
      <c r="CC4" s="103" t="s">
        <v>364</v>
      </c>
      <c r="CD4" s="104" t="s">
        <v>365</v>
      </c>
      <c r="CE4" s="104" t="s">
        <v>366</v>
      </c>
      <c r="CF4" s="104" t="s">
        <v>327</v>
      </c>
      <c r="CG4" s="104" t="s">
        <v>367</v>
      </c>
      <c r="CH4" s="104" t="s">
        <v>368</v>
      </c>
    </row>
    <row r="5" spans="1:86" s="79" customFormat="1" ht="15" customHeight="1" x14ac:dyDescent="0.35">
      <c r="A5" s="34"/>
      <c r="B5" s="106"/>
      <c r="C5" s="107"/>
      <c r="D5" s="108">
        <v>42704</v>
      </c>
      <c r="E5" s="109">
        <v>-1E-4</v>
      </c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1"/>
      <c r="AH5" s="111"/>
      <c r="AI5" s="111"/>
      <c r="AJ5" s="44"/>
      <c r="AK5" s="112"/>
      <c r="AL5" s="113">
        <v>-1E-4</v>
      </c>
      <c r="AM5" s="114"/>
      <c r="AN5" s="114"/>
      <c r="AO5" s="115"/>
      <c r="AP5" s="116"/>
      <c r="AQ5" s="117"/>
      <c r="AR5" s="118"/>
      <c r="AS5" s="118"/>
      <c r="AT5" s="118"/>
      <c r="AU5" s="118"/>
      <c r="AV5" s="119"/>
      <c r="AW5" s="120"/>
      <c r="AX5" s="118"/>
      <c r="AY5" s="121"/>
      <c r="AZ5" s="122"/>
      <c r="BA5" s="122"/>
      <c r="BB5" s="122"/>
      <c r="BC5" s="122"/>
      <c r="BD5" s="122"/>
      <c r="BE5" s="122"/>
      <c r="BF5" s="122"/>
      <c r="BG5" s="122"/>
      <c r="BH5" s="123"/>
      <c r="BI5" s="117"/>
      <c r="BJ5" s="118"/>
      <c r="BK5" s="118"/>
      <c r="BL5" s="118"/>
      <c r="BM5" s="118"/>
      <c r="BN5" s="124">
        <v>-1E-4</v>
      </c>
      <c r="BO5" s="120"/>
      <c r="BP5" s="125"/>
      <c r="BQ5" s="124">
        <v>-1E-4</v>
      </c>
      <c r="BR5" s="125"/>
      <c r="BS5" s="125"/>
      <c r="BT5" s="125"/>
      <c r="BU5" s="125"/>
      <c r="BV5" s="125"/>
      <c r="BW5" s="126">
        <v>-1E-4</v>
      </c>
      <c r="BX5" s="125"/>
      <c r="BY5" s="127">
        <v>-1E-4</v>
      </c>
      <c r="BZ5" s="125"/>
      <c r="CA5" s="128"/>
      <c r="CB5" s="129"/>
      <c r="CC5" s="129"/>
      <c r="CD5" s="129">
        <v>0</v>
      </c>
      <c r="CG5" s="129">
        <v>0</v>
      </c>
      <c r="CH5" s="130"/>
    </row>
    <row r="6" spans="1:86" s="79" customFormat="1" ht="15" customHeight="1" x14ac:dyDescent="0.35">
      <c r="A6" s="34"/>
      <c r="B6" s="106"/>
      <c r="C6" s="107"/>
      <c r="D6" s="108">
        <v>42735</v>
      </c>
      <c r="E6" s="109">
        <v>-1E-4</v>
      </c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1"/>
      <c r="AH6" s="111"/>
      <c r="AI6" s="111"/>
      <c r="AJ6" s="44"/>
      <c r="AK6" s="169">
        <f>XIRR(AJ17:AJ138,D17:D138)</f>
        <v>5.5732342600822452E-2</v>
      </c>
      <c r="AL6" s="113">
        <v>-1E-4</v>
      </c>
      <c r="AM6" s="114"/>
      <c r="AN6" s="114"/>
      <c r="AO6" s="115"/>
      <c r="AP6" s="116"/>
      <c r="AQ6" s="117"/>
      <c r="AR6" s="118"/>
      <c r="AS6" s="118"/>
      <c r="AT6" s="118"/>
      <c r="AU6" s="118"/>
      <c r="AV6" s="119"/>
      <c r="AW6" s="120"/>
      <c r="AX6" s="118"/>
      <c r="AY6" s="121"/>
      <c r="AZ6" s="122"/>
      <c r="BA6" s="122"/>
      <c r="BB6" s="122"/>
      <c r="BC6" s="122"/>
      <c r="BD6" s="122"/>
      <c r="BE6" s="122"/>
      <c r="BF6" s="122"/>
      <c r="BG6" s="122"/>
      <c r="BH6" s="123"/>
      <c r="BI6" s="117"/>
      <c r="BJ6" s="118"/>
      <c r="BK6" s="118"/>
      <c r="BL6" s="118"/>
      <c r="BM6" s="118"/>
      <c r="BN6" s="124">
        <v>-1E-4</v>
      </c>
      <c r="BO6" s="120"/>
      <c r="BP6" s="125"/>
      <c r="BQ6" s="124">
        <v>-1E-4</v>
      </c>
      <c r="BR6" s="125"/>
      <c r="BS6" s="125"/>
      <c r="BT6" s="125"/>
      <c r="BU6" s="125"/>
      <c r="BV6" s="125"/>
      <c r="BW6" s="126">
        <v>-1E-4</v>
      </c>
      <c r="BX6" s="125"/>
      <c r="BY6" s="127">
        <v>-1E-4</v>
      </c>
      <c r="BZ6" s="125"/>
      <c r="CA6" s="128"/>
      <c r="CB6" s="129"/>
      <c r="CC6" s="129"/>
      <c r="CD6" s="129">
        <v>0</v>
      </c>
      <c r="CG6" s="129">
        <v>0</v>
      </c>
      <c r="CH6" s="130"/>
    </row>
    <row r="7" spans="1:86" s="79" customFormat="1" ht="15" customHeight="1" x14ac:dyDescent="0.35">
      <c r="A7" s="34"/>
      <c r="B7" s="106"/>
      <c r="C7" s="107"/>
      <c r="D7" s="108">
        <v>42766</v>
      </c>
      <c r="E7" s="109">
        <v>-1E-4</v>
      </c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1"/>
      <c r="AH7" s="111"/>
      <c r="AI7" s="111"/>
      <c r="AJ7" s="44"/>
      <c r="AK7" s="112"/>
      <c r="AL7" s="113">
        <v>-1E-4</v>
      </c>
      <c r="AM7" s="114"/>
      <c r="AN7" s="114"/>
      <c r="AO7" s="115"/>
      <c r="AP7" s="116"/>
      <c r="AQ7" s="117"/>
      <c r="AR7" s="118"/>
      <c r="AS7" s="118"/>
      <c r="AT7" s="118"/>
      <c r="AU7" s="118"/>
      <c r="AV7" s="119"/>
      <c r="AW7" s="120"/>
      <c r="AX7" s="118"/>
      <c r="AY7" s="121"/>
      <c r="AZ7" s="122"/>
      <c r="BA7" s="122"/>
      <c r="BB7" s="122"/>
      <c r="BC7" s="122"/>
      <c r="BD7" s="122"/>
      <c r="BE7" s="122"/>
      <c r="BF7" s="122"/>
      <c r="BG7" s="122"/>
      <c r="BH7" s="123"/>
      <c r="BI7" s="117"/>
      <c r="BJ7" s="118"/>
      <c r="BK7" s="118"/>
      <c r="BL7" s="118"/>
      <c r="BM7" s="118"/>
      <c r="BN7" s="124">
        <v>-1E-4</v>
      </c>
      <c r="BO7" s="120"/>
      <c r="BP7" s="125"/>
      <c r="BQ7" s="124">
        <v>-1E-4</v>
      </c>
      <c r="BR7" s="125"/>
      <c r="BS7" s="125"/>
      <c r="BT7" s="125"/>
      <c r="BU7" s="125"/>
      <c r="BV7" s="125"/>
      <c r="BW7" s="126">
        <v>-1E-4</v>
      </c>
      <c r="BX7" s="125"/>
      <c r="BY7" s="127">
        <v>-1E-4</v>
      </c>
      <c r="BZ7" s="125"/>
      <c r="CA7" s="128"/>
      <c r="CB7" s="129"/>
      <c r="CC7" s="129"/>
      <c r="CD7" s="129">
        <v>0</v>
      </c>
      <c r="CG7" s="129">
        <v>0</v>
      </c>
      <c r="CH7" s="130"/>
    </row>
    <row r="8" spans="1:86" s="79" customFormat="1" ht="15" customHeight="1" x14ac:dyDescent="0.35">
      <c r="A8" s="34"/>
      <c r="B8" s="106"/>
      <c r="C8" s="107"/>
      <c r="D8" s="108">
        <v>42794</v>
      </c>
      <c r="E8" s="109">
        <v>-1E-4</v>
      </c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1"/>
      <c r="AH8" s="111"/>
      <c r="AI8" s="111"/>
      <c r="AJ8" s="44"/>
      <c r="AK8" s="112"/>
      <c r="AL8" s="113">
        <v>-1E-4</v>
      </c>
      <c r="AM8" s="114"/>
      <c r="AN8" s="114"/>
      <c r="AO8" s="115"/>
      <c r="AP8" s="116"/>
      <c r="AQ8" s="117"/>
      <c r="AR8" s="118"/>
      <c r="AS8" s="118"/>
      <c r="AT8" s="118"/>
      <c r="AU8" s="118"/>
      <c r="AV8" s="119"/>
      <c r="AW8" s="120"/>
      <c r="AX8" s="118"/>
      <c r="AY8" s="121"/>
      <c r="AZ8" s="122"/>
      <c r="BA8" s="122"/>
      <c r="BB8" s="122"/>
      <c r="BC8" s="122"/>
      <c r="BD8" s="122"/>
      <c r="BE8" s="122"/>
      <c r="BF8" s="122"/>
      <c r="BG8" s="122"/>
      <c r="BH8" s="123"/>
      <c r="BI8" s="117"/>
      <c r="BJ8" s="118"/>
      <c r="BK8" s="118"/>
      <c r="BL8" s="118"/>
      <c r="BM8" s="118"/>
      <c r="BN8" s="124">
        <v>-1E-4</v>
      </c>
      <c r="BO8" s="120"/>
      <c r="BP8" s="125"/>
      <c r="BQ8" s="124">
        <v>-1E-4</v>
      </c>
      <c r="BR8" s="125"/>
      <c r="BS8" s="125"/>
      <c r="BT8" s="125"/>
      <c r="BU8" s="125"/>
      <c r="BV8" s="125"/>
      <c r="BW8" s="126">
        <v>-1E-4</v>
      </c>
      <c r="BX8" s="125"/>
      <c r="BY8" s="127">
        <v>-1E-4</v>
      </c>
      <c r="BZ8" s="125"/>
      <c r="CA8" s="128"/>
      <c r="CB8" s="129"/>
      <c r="CC8" s="129"/>
      <c r="CD8" s="129">
        <v>0</v>
      </c>
      <c r="CG8" s="129">
        <v>0</v>
      </c>
      <c r="CH8" s="130"/>
    </row>
    <row r="9" spans="1:86" s="79" customFormat="1" ht="15" customHeight="1" x14ac:dyDescent="0.35">
      <c r="A9" s="34"/>
      <c r="B9" s="106"/>
      <c r="C9" s="107"/>
      <c r="D9" s="108">
        <v>42825</v>
      </c>
      <c r="E9" s="109">
        <v>-1E-4</v>
      </c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1"/>
      <c r="AH9" s="111"/>
      <c r="AI9" s="111"/>
      <c r="AJ9" s="44"/>
      <c r="AK9" s="112"/>
      <c r="AL9" s="113">
        <v>-1E-4</v>
      </c>
      <c r="AM9" s="114"/>
      <c r="AN9" s="114"/>
      <c r="AO9" s="115"/>
      <c r="AP9" s="116"/>
      <c r="AQ9" s="117"/>
      <c r="AR9" s="118"/>
      <c r="AS9" s="118"/>
      <c r="AT9" s="118"/>
      <c r="AU9" s="118"/>
      <c r="AV9" s="119"/>
      <c r="AW9" s="120"/>
      <c r="AX9" s="118"/>
      <c r="AY9" s="121"/>
      <c r="AZ9" s="122"/>
      <c r="BA9" s="122"/>
      <c r="BB9" s="122"/>
      <c r="BC9" s="122"/>
      <c r="BD9" s="122"/>
      <c r="BE9" s="122"/>
      <c r="BF9" s="122"/>
      <c r="BG9" s="122"/>
      <c r="BH9" s="123"/>
      <c r="BI9" s="117"/>
      <c r="BJ9" s="118"/>
      <c r="BK9" s="118"/>
      <c r="BL9" s="118"/>
      <c r="BM9" s="118"/>
      <c r="BN9" s="124">
        <v>-1E-4</v>
      </c>
      <c r="BO9" s="120"/>
      <c r="BP9" s="125"/>
      <c r="BQ9" s="124">
        <v>-1E-4</v>
      </c>
      <c r="BR9" s="125"/>
      <c r="BS9" s="125"/>
      <c r="BT9" s="125"/>
      <c r="BU9" s="125"/>
      <c r="BV9" s="125"/>
      <c r="BW9" s="126">
        <v>-1E-4</v>
      </c>
      <c r="BX9" s="125"/>
      <c r="BY9" s="127">
        <v>-1E-4</v>
      </c>
      <c r="BZ9" s="125"/>
      <c r="CA9" s="128"/>
      <c r="CB9" s="129"/>
      <c r="CC9" s="129"/>
      <c r="CD9" s="129">
        <v>0</v>
      </c>
      <c r="CG9" s="129">
        <v>0</v>
      </c>
      <c r="CH9" s="130"/>
    </row>
    <row r="10" spans="1:86" s="79" customFormat="1" ht="15" customHeight="1" x14ac:dyDescent="0.35">
      <c r="A10" s="34"/>
      <c r="B10" s="106"/>
      <c r="C10" s="107"/>
      <c r="D10" s="108">
        <v>42855</v>
      </c>
      <c r="E10" s="109">
        <v>-1E-4</v>
      </c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1"/>
      <c r="AH10" s="111"/>
      <c r="AI10" s="111"/>
      <c r="AJ10" s="44"/>
      <c r="AK10" s="112"/>
      <c r="AL10" s="113">
        <v>-1E-4</v>
      </c>
      <c r="AM10" s="114"/>
      <c r="AN10" s="114"/>
      <c r="AO10" s="115"/>
      <c r="AP10" s="116"/>
      <c r="AQ10" s="117"/>
      <c r="AR10" s="118"/>
      <c r="AS10" s="118"/>
      <c r="AT10" s="118"/>
      <c r="AU10" s="118"/>
      <c r="AV10" s="119"/>
      <c r="AW10" s="120"/>
      <c r="AX10" s="118"/>
      <c r="AY10" s="121"/>
      <c r="AZ10" s="122"/>
      <c r="BA10" s="122"/>
      <c r="BB10" s="122"/>
      <c r="BC10" s="122"/>
      <c r="BD10" s="122"/>
      <c r="BE10" s="122"/>
      <c r="BF10" s="122"/>
      <c r="BG10" s="122"/>
      <c r="BH10" s="123"/>
      <c r="BI10" s="117"/>
      <c r="BJ10" s="118"/>
      <c r="BK10" s="118"/>
      <c r="BL10" s="118"/>
      <c r="BM10" s="118"/>
      <c r="BN10" s="124">
        <v>-1E-4</v>
      </c>
      <c r="BO10" s="120"/>
      <c r="BP10" s="125"/>
      <c r="BQ10" s="124">
        <v>-1E-4</v>
      </c>
      <c r="BR10" s="125"/>
      <c r="BS10" s="125"/>
      <c r="BT10" s="125"/>
      <c r="BU10" s="125"/>
      <c r="BV10" s="125"/>
      <c r="BW10" s="126">
        <v>-1E-4</v>
      </c>
      <c r="BX10" s="125"/>
      <c r="BY10" s="127">
        <v>-1E-4</v>
      </c>
      <c r="BZ10" s="125"/>
      <c r="CA10" s="128"/>
      <c r="CB10" s="129"/>
      <c r="CC10" s="129"/>
      <c r="CD10" s="129">
        <v>0</v>
      </c>
      <c r="CG10" s="129">
        <v>0</v>
      </c>
      <c r="CH10" s="130"/>
    </row>
    <row r="11" spans="1:86" s="79" customFormat="1" ht="15" customHeight="1" x14ac:dyDescent="0.35">
      <c r="A11" s="34"/>
      <c r="B11" s="106"/>
      <c r="C11" s="107"/>
      <c r="D11" s="108">
        <v>42886</v>
      </c>
      <c r="E11" s="109">
        <v>-35252.122725000001</v>
      </c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1"/>
      <c r="AH11" s="111"/>
      <c r="AI11" s="111"/>
      <c r="AJ11" s="44"/>
      <c r="AK11" s="112"/>
      <c r="AL11" s="113">
        <v>-35252.122725000001</v>
      </c>
      <c r="AM11" s="114"/>
      <c r="AN11" s="114"/>
      <c r="AO11" s="115"/>
      <c r="AP11" s="116"/>
      <c r="AQ11" s="117"/>
      <c r="AR11" s="118"/>
      <c r="AS11" s="118"/>
      <c r="AT11" s="118"/>
      <c r="AU11" s="118"/>
      <c r="AV11" s="119"/>
      <c r="AW11" s="120"/>
      <c r="AX11" s="118"/>
      <c r="AY11" s="121"/>
      <c r="AZ11" s="122"/>
      <c r="BA11" s="122"/>
      <c r="BB11" s="122"/>
      <c r="BC11" s="122"/>
      <c r="BD11" s="122"/>
      <c r="BE11" s="122"/>
      <c r="BF11" s="122"/>
      <c r="BG11" s="122"/>
      <c r="BH11" s="123"/>
      <c r="BI11" s="117"/>
      <c r="BJ11" s="118"/>
      <c r="BK11" s="118"/>
      <c r="BL11" s="118"/>
      <c r="BM11" s="118"/>
      <c r="BN11" s="124">
        <v>-35252.122725000001</v>
      </c>
      <c r="BO11" s="120"/>
      <c r="BP11" s="125"/>
      <c r="BQ11" s="124">
        <v>-35252.122725000001</v>
      </c>
      <c r="BR11" s="125"/>
      <c r="BS11" s="125"/>
      <c r="BT11" s="125"/>
      <c r="BU11" s="125"/>
      <c r="BV11" s="125"/>
      <c r="BW11" s="126">
        <v>-35252.122725000001</v>
      </c>
      <c r="BX11" s="125"/>
      <c r="BY11" s="127">
        <v>-35252.122725000001</v>
      </c>
      <c r="BZ11" s="125"/>
      <c r="CA11" s="128"/>
      <c r="CB11" s="129"/>
      <c r="CC11" s="129"/>
      <c r="CD11" s="129">
        <v>0</v>
      </c>
      <c r="CG11" s="129">
        <v>0</v>
      </c>
      <c r="CH11" s="130"/>
    </row>
    <row r="12" spans="1:86" s="79" customFormat="1" ht="15" customHeight="1" x14ac:dyDescent="0.35">
      <c r="A12" s="34"/>
      <c r="B12" s="106"/>
      <c r="C12" s="107"/>
      <c r="D12" s="108">
        <v>42916</v>
      </c>
      <c r="E12" s="109">
        <v>-1E-4</v>
      </c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1"/>
      <c r="AH12" s="111"/>
      <c r="AI12" s="111"/>
      <c r="AJ12" s="44"/>
      <c r="AK12" s="112"/>
      <c r="AL12" s="113">
        <v>-1E-4</v>
      </c>
      <c r="AM12" s="114"/>
      <c r="AN12" s="114"/>
      <c r="AO12" s="115"/>
      <c r="AP12" s="116"/>
      <c r="AQ12" s="117"/>
      <c r="AR12" s="118"/>
      <c r="AS12" s="118"/>
      <c r="AT12" s="118"/>
      <c r="AU12" s="118"/>
      <c r="AV12" s="119"/>
      <c r="AW12" s="120"/>
      <c r="AX12" s="118"/>
      <c r="AY12" s="121"/>
      <c r="AZ12" s="122"/>
      <c r="BA12" s="122"/>
      <c r="BB12" s="122"/>
      <c r="BC12" s="122"/>
      <c r="BD12" s="122"/>
      <c r="BE12" s="122"/>
      <c r="BF12" s="122"/>
      <c r="BG12" s="122"/>
      <c r="BH12" s="123"/>
      <c r="BI12" s="117"/>
      <c r="BJ12" s="118"/>
      <c r="BK12" s="118"/>
      <c r="BL12" s="118"/>
      <c r="BM12" s="118"/>
      <c r="BN12" s="124">
        <v>-1E-4</v>
      </c>
      <c r="BO12" s="120"/>
      <c r="BP12" s="125"/>
      <c r="BQ12" s="124">
        <v>-1E-4</v>
      </c>
      <c r="BR12" s="125"/>
      <c r="BS12" s="125"/>
      <c r="BT12" s="125"/>
      <c r="BU12" s="125"/>
      <c r="BV12" s="125"/>
      <c r="BW12" s="126">
        <v>-1E-4</v>
      </c>
      <c r="BX12" s="125"/>
      <c r="BY12" s="127">
        <v>-1E-4</v>
      </c>
      <c r="BZ12" s="125"/>
      <c r="CA12" s="128"/>
      <c r="CB12" s="129"/>
      <c r="CC12" s="129"/>
      <c r="CD12" s="129">
        <v>0</v>
      </c>
      <c r="CG12" s="129">
        <v>0</v>
      </c>
      <c r="CH12" s="130"/>
    </row>
    <row r="13" spans="1:86" s="79" customFormat="1" ht="15" customHeight="1" x14ac:dyDescent="0.35">
      <c r="A13" s="34"/>
      <c r="B13" s="106"/>
      <c r="C13" s="107"/>
      <c r="D13" s="108">
        <v>42947</v>
      </c>
      <c r="E13" s="109">
        <v>-135785.95420000001</v>
      </c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1"/>
      <c r="AH13" s="111"/>
      <c r="AI13" s="111"/>
      <c r="AJ13" s="44"/>
      <c r="AK13" s="112"/>
      <c r="AL13" s="113">
        <v>-135785.95420000001</v>
      </c>
      <c r="AM13" s="114"/>
      <c r="AN13" s="114"/>
      <c r="AO13" s="115"/>
      <c r="AP13" s="116"/>
      <c r="AQ13" s="117"/>
      <c r="AR13" s="118"/>
      <c r="AS13" s="118"/>
      <c r="AT13" s="118"/>
      <c r="AU13" s="118"/>
      <c r="AV13" s="119"/>
      <c r="AW13" s="120"/>
      <c r="AX13" s="118"/>
      <c r="AY13" s="121"/>
      <c r="AZ13" s="122"/>
      <c r="BA13" s="122"/>
      <c r="BB13" s="122"/>
      <c r="BC13" s="122"/>
      <c r="BD13" s="122"/>
      <c r="BE13" s="122"/>
      <c r="BF13" s="122"/>
      <c r="BG13" s="122"/>
      <c r="BH13" s="123"/>
      <c r="BI13" s="117"/>
      <c r="BJ13" s="118"/>
      <c r="BK13" s="118"/>
      <c r="BL13" s="118"/>
      <c r="BM13" s="118"/>
      <c r="BN13" s="124">
        <v>-135785.95420000001</v>
      </c>
      <c r="BO13" s="120"/>
      <c r="BP13" s="125"/>
      <c r="BQ13" s="124">
        <v>-135785.95420000001</v>
      </c>
      <c r="BR13" s="125"/>
      <c r="BS13" s="125"/>
      <c r="BT13" s="125"/>
      <c r="BU13" s="125"/>
      <c r="BV13" s="125"/>
      <c r="BW13" s="126">
        <v>-135785.95420000001</v>
      </c>
      <c r="BX13" s="125"/>
      <c r="BY13" s="127">
        <v>-135785.95420000001</v>
      </c>
      <c r="BZ13" s="125"/>
      <c r="CA13" s="128"/>
      <c r="CB13" s="129"/>
      <c r="CC13" s="129"/>
      <c r="CD13" s="129">
        <v>0</v>
      </c>
      <c r="CG13" s="129">
        <v>0</v>
      </c>
      <c r="CH13" s="130"/>
    </row>
    <row r="14" spans="1:86" s="79" customFormat="1" ht="15" customHeight="1" x14ac:dyDescent="0.35">
      <c r="A14" s="34"/>
      <c r="B14" s="106"/>
      <c r="C14" s="107"/>
      <c r="D14" s="108">
        <v>42978</v>
      </c>
      <c r="E14" s="109">
        <v>-690680.47857500007</v>
      </c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1"/>
      <c r="AH14" s="111"/>
      <c r="AI14" s="111"/>
      <c r="AJ14" s="44"/>
      <c r="AK14" s="112"/>
      <c r="AL14" s="113">
        <v>-690680.47857500007</v>
      </c>
      <c r="AM14" s="114"/>
      <c r="AN14" s="114"/>
      <c r="AO14" s="115"/>
      <c r="AP14" s="116"/>
      <c r="AQ14" s="117"/>
      <c r="AR14" s="118"/>
      <c r="AS14" s="118"/>
      <c r="AT14" s="118"/>
      <c r="AU14" s="118"/>
      <c r="AV14" s="119"/>
      <c r="AW14" s="120"/>
      <c r="AX14" s="118"/>
      <c r="AY14" s="121"/>
      <c r="AZ14" s="122"/>
      <c r="BA14" s="122"/>
      <c r="BB14" s="122"/>
      <c r="BC14" s="122"/>
      <c r="BD14" s="122"/>
      <c r="BE14" s="122"/>
      <c r="BF14" s="122"/>
      <c r="BG14" s="122"/>
      <c r="BH14" s="123"/>
      <c r="BI14" s="117"/>
      <c r="BJ14" s="118"/>
      <c r="BK14" s="118"/>
      <c r="BL14" s="118"/>
      <c r="BM14" s="118"/>
      <c r="BN14" s="124">
        <v>-690680.47857500007</v>
      </c>
      <c r="BO14" s="120"/>
      <c r="BP14" s="125"/>
      <c r="BQ14" s="124">
        <v>-690680.47857500007</v>
      </c>
      <c r="BR14" s="125"/>
      <c r="BS14" s="125"/>
      <c r="BT14" s="125"/>
      <c r="BU14" s="125"/>
      <c r="BV14" s="125"/>
      <c r="BW14" s="126">
        <v>-690680.47857500007</v>
      </c>
      <c r="BX14" s="125"/>
      <c r="BY14" s="127">
        <v>-690680.47857500007</v>
      </c>
      <c r="BZ14" s="125"/>
      <c r="CA14" s="128"/>
      <c r="CB14" s="129"/>
      <c r="CC14" s="129"/>
      <c r="CD14" s="129">
        <v>0</v>
      </c>
      <c r="CG14" s="129">
        <v>0</v>
      </c>
      <c r="CH14" s="130"/>
    </row>
    <row r="15" spans="1:86" s="79" customFormat="1" ht="15" customHeight="1" x14ac:dyDescent="0.35">
      <c r="A15" s="34"/>
      <c r="B15" s="106"/>
      <c r="C15" s="107"/>
      <c r="D15" s="108">
        <v>43008</v>
      </c>
      <c r="E15" s="109">
        <v>-861718.55550000002</v>
      </c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1"/>
      <c r="AH15" s="111"/>
      <c r="AI15" s="111"/>
      <c r="AJ15" s="44"/>
      <c r="AK15" s="112"/>
      <c r="AL15" s="113">
        <v>-861718.55550000002</v>
      </c>
      <c r="AM15" s="114"/>
      <c r="AN15" s="114"/>
      <c r="AO15" s="115"/>
      <c r="AP15" s="116"/>
      <c r="AQ15" s="117"/>
      <c r="AR15" s="118"/>
      <c r="AS15" s="118"/>
      <c r="AT15" s="118"/>
      <c r="AU15" s="118"/>
      <c r="AV15" s="119"/>
      <c r="AW15" s="120"/>
      <c r="AX15" s="118"/>
      <c r="AY15" s="121"/>
      <c r="AZ15" s="122"/>
      <c r="BA15" s="122"/>
      <c r="BB15" s="122"/>
      <c r="BC15" s="122"/>
      <c r="BD15" s="122"/>
      <c r="BE15" s="122"/>
      <c r="BF15" s="122"/>
      <c r="BG15" s="122"/>
      <c r="BH15" s="123"/>
      <c r="BI15" s="117"/>
      <c r="BJ15" s="118"/>
      <c r="BK15" s="118"/>
      <c r="BL15" s="118"/>
      <c r="BM15" s="118"/>
      <c r="BN15" s="124">
        <v>-861718.55550000002</v>
      </c>
      <c r="BO15" s="120"/>
      <c r="BP15" s="125"/>
      <c r="BQ15" s="124">
        <v>-861718.55550000002</v>
      </c>
      <c r="BR15" s="125"/>
      <c r="BS15" s="125"/>
      <c r="BT15" s="125"/>
      <c r="BU15" s="125"/>
      <c r="BV15" s="125"/>
      <c r="BW15" s="126">
        <v>-861718.55550000002</v>
      </c>
      <c r="BX15" s="125"/>
      <c r="BY15" s="127">
        <v>-861718.55550000002</v>
      </c>
      <c r="BZ15" s="125"/>
      <c r="CA15" s="128"/>
      <c r="CB15" s="129"/>
      <c r="CC15" s="129"/>
      <c r="CD15" s="129">
        <v>0</v>
      </c>
      <c r="CG15" s="129">
        <v>0</v>
      </c>
      <c r="CH15" s="130"/>
    </row>
    <row r="16" spans="1:86" s="79" customFormat="1" ht="15" customHeight="1" x14ac:dyDescent="0.35">
      <c r="A16" s="34"/>
      <c r="B16" s="106"/>
      <c r="C16" s="107"/>
      <c r="D16" s="108">
        <v>43039</v>
      </c>
      <c r="E16" s="109">
        <v>-887831.23900000006</v>
      </c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1"/>
      <c r="AH16" s="111"/>
      <c r="AI16" s="111"/>
      <c r="AJ16" s="44"/>
      <c r="AK16" s="112"/>
      <c r="AL16" s="113">
        <v>-887831.23900000006</v>
      </c>
      <c r="AM16" s="114"/>
      <c r="AN16" s="114"/>
      <c r="AO16" s="115"/>
      <c r="AP16" s="116"/>
      <c r="AQ16" s="117"/>
      <c r="AR16" s="118"/>
      <c r="AS16" s="118"/>
      <c r="AT16" s="118"/>
      <c r="AU16" s="118"/>
      <c r="AV16" s="119"/>
      <c r="AW16" s="120"/>
      <c r="AX16" s="118"/>
      <c r="AY16" s="121"/>
      <c r="AZ16" s="122"/>
      <c r="BA16" s="122"/>
      <c r="BB16" s="122"/>
      <c r="BC16" s="122"/>
      <c r="BD16" s="122"/>
      <c r="BE16" s="122"/>
      <c r="BF16" s="122"/>
      <c r="BG16" s="122"/>
      <c r="BH16" s="123"/>
      <c r="BI16" s="117"/>
      <c r="BJ16" s="118"/>
      <c r="BK16" s="118"/>
      <c r="BL16" s="118"/>
      <c r="BM16" s="118"/>
      <c r="BN16" s="124">
        <v>-887831.23900000006</v>
      </c>
      <c r="BO16" s="120"/>
      <c r="BP16" s="125"/>
      <c r="BQ16" s="124">
        <v>-887831.23900000006</v>
      </c>
      <c r="BR16" s="125"/>
      <c r="BS16" s="125"/>
      <c r="BT16" s="125"/>
      <c r="BU16" s="125"/>
      <c r="BV16" s="125"/>
      <c r="BW16" s="126">
        <v>-887831.23900000006</v>
      </c>
      <c r="BX16" s="125"/>
      <c r="BY16" s="127">
        <v>-887831.23900000006</v>
      </c>
      <c r="BZ16" s="125"/>
      <c r="CA16" s="128"/>
      <c r="CB16" s="129"/>
      <c r="CC16" s="129"/>
      <c r="CD16" s="129">
        <v>0</v>
      </c>
      <c r="CG16" s="129">
        <v>0</v>
      </c>
      <c r="CH16" s="130"/>
    </row>
    <row r="17" spans="1:86" ht="15" customHeight="1" x14ac:dyDescent="0.35">
      <c r="B17" s="107"/>
      <c r="C17" s="107"/>
      <c r="D17" s="108">
        <v>43069</v>
      </c>
      <c r="E17" s="109">
        <v>0</v>
      </c>
      <c r="F17" s="79"/>
      <c r="G17" s="79"/>
      <c r="H17" s="79"/>
      <c r="I17" s="79"/>
      <c r="J17" s="79"/>
      <c r="K17" s="79"/>
      <c r="L17" s="79"/>
      <c r="M17" s="79"/>
      <c r="N17" s="79"/>
      <c r="O17" s="129"/>
      <c r="P17" s="113"/>
      <c r="Q17" s="113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13"/>
      <c r="AC17" s="129"/>
      <c r="AD17" s="129"/>
      <c r="AE17" s="113"/>
      <c r="AF17" s="129"/>
      <c r="AG17" s="129"/>
      <c r="AH17" s="129"/>
      <c r="AI17" s="113"/>
      <c r="AJ17" s="113">
        <v>-2611268.3507000003</v>
      </c>
      <c r="AK17" s="113"/>
      <c r="AL17" s="113">
        <v>0</v>
      </c>
      <c r="AM17" s="46"/>
      <c r="AN17" s="46"/>
      <c r="AO17" s="131"/>
      <c r="AP17" s="124"/>
      <c r="AQ17" s="124"/>
      <c r="AR17" s="124"/>
      <c r="AS17" s="124"/>
      <c r="AT17" s="124"/>
      <c r="AU17" s="124"/>
      <c r="AV17" s="124">
        <v>-907461.23500799993</v>
      </c>
      <c r="AW17" s="132"/>
      <c r="AX17" s="124">
        <v>-907461.23500799993</v>
      </c>
      <c r="AY17" s="133"/>
      <c r="BB17" s="132"/>
      <c r="BD17" s="124">
        <v>-907461.23500799993</v>
      </c>
      <c r="BF17" s="124">
        <v>-907461.23500799993</v>
      </c>
      <c r="BH17" s="134"/>
      <c r="BI17" s="132"/>
      <c r="BJ17" s="132"/>
      <c r="BK17" s="132"/>
      <c r="BL17" s="79"/>
      <c r="BM17" s="132"/>
      <c r="BN17" s="124">
        <v>907461.23500799993</v>
      </c>
      <c r="BO17" s="132"/>
      <c r="BP17" s="132"/>
      <c r="BQ17" s="124">
        <v>907461.23500799993</v>
      </c>
      <c r="BR17" s="132"/>
      <c r="BS17" s="132"/>
      <c r="BT17" s="132"/>
      <c r="BU17" s="132"/>
      <c r="BV17" s="132"/>
      <c r="BW17" s="126">
        <v>907461.23500799993</v>
      </c>
      <c r="BX17" s="132"/>
      <c r="BY17" s="127">
        <v>907461.23500799993</v>
      </c>
      <c r="BZ17" s="132"/>
      <c r="CA17" s="135"/>
      <c r="CB17" s="129"/>
      <c r="CC17" s="129"/>
      <c r="CD17" s="129">
        <v>0</v>
      </c>
      <c r="CE17" s="79"/>
      <c r="CF17" s="79"/>
      <c r="CG17" s="129">
        <v>0</v>
      </c>
      <c r="CH17" s="130"/>
    </row>
    <row r="18" spans="1:86" ht="15" customHeight="1" x14ac:dyDescent="0.35">
      <c r="B18" s="107">
        <v>0</v>
      </c>
      <c r="C18" s="107">
        <v>0</v>
      </c>
      <c r="D18" s="108">
        <v>43100</v>
      </c>
      <c r="E18" s="129"/>
      <c r="F18" s="79"/>
      <c r="G18" s="79"/>
      <c r="H18" s="79"/>
      <c r="I18" s="79"/>
      <c r="J18" s="79"/>
      <c r="K18" s="79"/>
      <c r="L18" s="79"/>
      <c r="M18" s="79"/>
      <c r="N18" s="79"/>
      <c r="O18" s="129"/>
      <c r="P18" s="113"/>
      <c r="Q18" s="113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13"/>
      <c r="AC18" s="129"/>
      <c r="AD18" s="129"/>
      <c r="AE18" s="113"/>
      <c r="AF18" s="129"/>
      <c r="AG18" s="129"/>
      <c r="AH18" s="129"/>
      <c r="AI18" s="113"/>
      <c r="AJ18" s="113">
        <v>0</v>
      </c>
      <c r="AK18" s="113" t="s">
        <v>296</v>
      </c>
      <c r="AL18" s="113">
        <v>0</v>
      </c>
      <c r="AM18" s="136">
        <v>0</v>
      </c>
      <c r="AN18" s="136">
        <v>0</v>
      </c>
      <c r="AO18" s="137">
        <v>0</v>
      </c>
      <c r="AQ18" s="124"/>
      <c r="AR18" s="124"/>
      <c r="AS18" s="124"/>
      <c r="AT18" s="124"/>
      <c r="AU18" s="124"/>
      <c r="AV18" s="124">
        <v>0</v>
      </c>
      <c r="AW18" s="138" t="e">
        <v>#NUM!</v>
      </c>
      <c r="AX18" s="124">
        <v>0</v>
      </c>
      <c r="AY18" s="139">
        <v>0</v>
      </c>
      <c r="BB18" s="140"/>
      <c r="BD18" s="141">
        <v>0</v>
      </c>
      <c r="BF18" s="141">
        <v>0</v>
      </c>
      <c r="BG18" s="1" t="e">
        <v>#NUM!</v>
      </c>
      <c r="BH18" s="142"/>
      <c r="BI18" s="124">
        <v>0</v>
      </c>
      <c r="BJ18" s="124">
        <v>0</v>
      </c>
      <c r="BK18" s="124">
        <v>0</v>
      </c>
      <c r="BL18" s="129">
        <v>0</v>
      </c>
      <c r="BM18" s="124">
        <v>0</v>
      </c>
      <c r="BN18" s="124">
        <v>0</v>
      </c>
      <c r="BO18" s="140">
        <v>2.9802322387695314E-9</v>
      </c>
      <c r="BP18" s="143">
        <v>0</v>
      </c>
      <c r="BQ18" s="144">
        <v>0</v>
      </c>
      <c r="BR18" s="140">
        <v>2.9802322387695314E-9</v>
      </c>
      <c r="BS18" s="143">
        <v>0</v>
      </c>
      <c r="BT18" s="127">
        <v>0</v>
      </c>
      <c r="BU18" s="127">
        <v>0</v>
      </c>
      <c r="BV18" s="127">
        <v>0</v>
      </c>
      <c r="BW18" s="145">
        <v>0</v>
      </c>
      <c r="BX18" s="146">
        <v>2.9802322387695314E-9</v>
      </c>
      <c r="BY18" s="127">
        <v>0</v>
      </c>
      <c r="BZ18" s="146">
        <v>2.9802322387695314E-9</v>
      </c>
      <c r="CA18" s="147">
        <v>0</v>
      </c>
      <c r="CB18" s="129">
        <v>0</v>
      </c>
      <c r="CC18" s="129">
        <v>0</v>
      </c>
      <c r="CD18" s="129">
        <v>0</v>
      </c>
      <c r="CE18" s="148" t="e">
        <v>#NUM!</v>
      </c>
      <c r="CF18" s="129">
        <v>0</v>
      </c>
      <c r="CG18" s="129">
        <v>0</v>
      </c>
      <c r="CH18" s="149" t="e">
        <v>#NUM!</v>
      </c>
    </row>
    <row r="19" spans="1:86" x14ac:dyDescent="0.35">
      <c r="A19">
        <v>1</v>
      </c>
      <c r="B19" s="107">
        <v>1</v>
      </c>
      <c r="C19" s="107">
        <v>1</v>
      </c>
      <c r="D19" s="108">
        <v>43190</v>
      </c>
      <c r="E19" s="79"/>
      <c r="F19" s="150">
        <v>708954.08984999999</v>
      </c>
      <c r="G19" s="151">
        <v>0</v>
      </c>
      <c r="H19" s="151">
        <v>1466</v>
      </c>
      <c r="I19" s="151">
        <v>0</v>
      </c>
      <c r="J19" s="151">
        <v>1192.95</v>
      </c>
      <c r="K19" s="151">
        <v>0</v>
      </c>
      <c r="L19" s="151">
        <v>437216.17499999999</v>
      </c>
      <c r="M19" s="152">
        <v>0</v>
      </c>
      <c r="N19" s="152">
        <v>9.2429999999999998E-2</v>
      </c>
      <c r="O19" s="129">
        <v>40411.891055249995</v>
      </c>
      <c r="P19" s="113">
        <v>0</v>
      </c>
      <c r="Q19" s="113">
        <v>0</v>
      </c>
      <c r="R19" s="129">
        <v>40411.891055249995</v>
      </c>
      <c r="S19" s="129">
        <v>-4031.5</v>
      </c>
      <c r="T19" s="129">
        <v>-1632.0427187500002</v>
      </c>
      <c r="U19" s="129">
        <v>-437.21617500000002</v>
      </c>
      <c r="V19" s="129">
        <v>-875</v>
      </c>
      <c r="W19" s="129">
        <v>0</v>
      </c>
      <c r="X19" s="129">
        <v>-612.5</v>
      </c>
      <c r="Y19" s="129">
        <v>-366.5</v>
      </c>
      <c r="Z19" s="129">
        <v>-300</v>
      </c>
      <c r="AA19" s="129">
        <v>-1466</v>
      </c>
      <c r="AB19" s="113">
        <v>-345</v>
      </c>
      <c r="AC19" s="113">
        <v>-3556</v>
      </c>
      <c r="AD19" s="129">
        <v>-13621.75889375</v>
      </c>
      <c r="AE19" s="129">
        <v>26790.132161499994</v>
      </c>
      <c r="AF19" s="113">
        <v>-326767.98818625003</v>
      </c>
      <c r="AG19" s="129">
        <v>-299977.85602475004</v>
      </c>
      <c r="AH19" s="129">
        <v>104992.2496086625</v>
      </c>
      <c r="AI19" s="113">
        <v>26790.132161499991</v>
      </c>
      <c r="AJ19" s="113">
        <v>735744.22201150004</v>
      </c>
      <c r="AK19" s="153">
        <v>-0.97809551209211354</v>
      </c>
      <c r="AL19" s="113">
        <v>840736.47162016248</v>
      </c>
      <c r="AM19" s="136">
        <v>2.9802322387695314E-9</v>
      </c>
      <c r="AN19" s="136">
        <v>1.0259432797980484E-2</v>
      </c>
      <c r="AO19" s="137">
        <v>0.32196479208840678</v>
      </c>
      <c r="AP19" s="124">
        <v>701864.54895149998</v>
      </c>
      <c r="AQ19" s="124">
        <v>5104.4694469199994</v>
      </c>
      <c r="AR19" s="124">
        <v>0</v>
      </c>
      <c r="AS19" s="124">
        <v>5104.4694469199994</v>
      </c>
      <c r="AT19" s="124">
        <v>-296978.07746450254</v>
      </c>
      <c r="AU19" s="124">
        <v>103942.32711257588</v>
      </c>
      <c r="AV19" s="124">
        <v>810911.34551099583</v>
      </c>
      <c r="AW19" s="154">
        <v>-0.28775670304894457</v>
      </c>
      <c r="AX19" s="124">
        <v>706969.01839841995</v>
      </c>
      <c r="AY19" s="139">
        <v>0.77906249999999999</v>
      </c>
      <c r="AZ19" s="141">
        <v>701864.54895149998</v>
      </c>
      <c r="BA19" s="141">
        <v>5104.4694469199994</v>
      </c>
      <c r="BB19" s="141">
        <v>-296978.07746450254</v>
      </c>
      <c r="BC19" s="141">
        <v>103942.32711257588</v>
      </c>
      <c r="BD19" s="141">
        <v>810911.34551099583</v>
      </c>
      <c r="BE19" s="141">
        <v>0</v>
      </c>
      <c r="BF19" s="141">
        <v>810911.34551099583</v>
      </c>
      <c r="BG19" s="1">
        <v>-0.28775670304894457</v>
      </c>
      <c r="BH19" s="142">
        <v>7089.5408985000058</v>
      </c>
      <c r="BI19" s="124">
        <v>0</v>
      </c>
      <c r="BJ19" s="124">
        <v>21685.66271457999</v>
      </c>
      <c r="BK19" s="124">
        <v>21685.66271457999</v>
      </c>
      <c r="BL19" s="124">
        <v>-2999.7785602475033</v>
      </c>
      <c r="BM19" s="124">
        <v>1049.9224960866261</v>
      </c>
      <c r="BN19" s="124">
        <v>28775.203613079997</v>
      </c>
      <c r="BO19" s="140">
        <v>2.9802322387695314E-9</v>
      </c>
      <c r="BP19" s="143">
        <v>1.6888768304851788E-2</v>
      </c>
      <c r="BQ19" s="144">
        <v>28775.203613079997</v>
      </c>
      <c r="BR19" s="140">
        <v>2.9802322387695314E-9</v>
      </c>
      <c r="BS19" s="127">
        <v>-2999.7785602475033</v>
      </c>
      <c r="BT19" s="127">
        <v>0</v>
      </c>
      <c r="BU19" s="127">
        <v>0</v>
      </c>
      <c r="BV19" s="127">
        <v>0</v>
      </c>
      <c r="BW19" s="145">
        <v>28775.203613079997</v>
      </c>
      <c r="BX19" s="146">
        <v>2.9802322387695314E-9</v>
      </c>
      <c r="BY19" s="127">
        <v>28775.203613079997</v>
      </c>
      <c r="BZ19" s="146">
        <v>2.9802322387695314E-9</v>
      </c>
      <c r="CA19" s="147" t="e">
        <v>#NUM!</v>
      </c>
      <c r="CB19" s="129" t="e">
        <v>#NUM!</v>
      </c>
      <c r="CC19" s="129" t="e">
        <v>#NUM!</v>
      </c>
      <c r="CD19" s="129" t="e">
        <v>#NUM!</v>
      </c>
      <c r="CE19" s="148" t="e">
        <v>#NUM!</v>
      </c>
      <c r="CF19" s="129" t="e">
        <v>#NUM!</v>
      </c>
      <c r="CG19" s="129" t="e">
        <v>#NUM!</v>
      </c>
      <c r="CH19" s="149" t="e">
        <v>#NUM!</v>
      </c>
    </row>
    <row r="20" spans="1:86" x14ac:dyDescent="0.35">
      <c r="A20">
        <v>1</v>
      </c>
      <c r="B20" s="107">
        <v>2</v>
      </c>
      <c r="C20" s="107">
        <v>1</v>
      </c>
      <c r="D20" s="108">
        <v>43281</v>
      </c>
      <c r="E20" s="151"/>
      <c r="F20" s="151"/>
      <c r="G20" s="151">
        <v>0</v>
      </c>
      <c r="H20" s="151">
        <v>1466</v>
      </c>
      <c r="I20" s="151">
        <v>0</v>
      </c>
      <c r="J20" s="151">
        <v>1192.95</v>
      </c>
      <c r="K20" s="151">
        <v>0</v>
      </c>
      <c r="L20" s="151">
        <v>437216.17499999999</v>
      </c>
      <c r="M20" s="152">
        <v>0</v>
      </c>
      <c r="N20" s="152">
        <v>9.2429999999999998E-2</v>
      </c>
      <c r="O20" s="129">
        <v>40411.891055249995</v>
      </c>
      <c r="P20" s="113">
        <v>0</v>
      </c>
      <c r="Q20" s="113">
        <v>0</v>
      </c>
      <c r="R20" s="129">
        <v>40411.891055249995</v>
      </c>
      <c r="S20" s="129">
        <v>-4031.5</v>
      </c>
      <c r="T20" s="129">
        <v>-1632.0427187500002</v>
      </c>
      <c r="U20" s="129">
        <v>-437.21617500000002</v>
      </c>
      <c r="V20" s="129">
        <v>-875</v>
      </c>
      <c r="W20" s="129">
        <v>0</v>
      </c>
      <c r="X20" s="129">
        <v>-612.5</v>
      </c>
      <c r="Y20" s="129">
        <v>-366.5</v>
      </c>
      <c r="Z20" s="129">
        <v>-300</v>
      </c>
      <c r="AA20" s="129">
        <v>-1466</v>
      </c>
      <c r="AB20" s="129">
        <v>-345</v>
      </c>
      <c r="AC20" s="113">
        <v>-3556</v>
      </c>
      <c r="AD20" s="129">
        <v>-13621.75889375</v>
      </c>
      <c r="AE20" s="129">
        <v>26790.132161499994</v>
      </c>
      <c r="AF20" s="113">
        <v>-326767.98818625003</v>
      </c>
      <c r="AG20" s="129">
        <v>-299977.85602475004</v>
      </c>
      <c r="AH20" s="129">
        <v>104992.2496086625</v>
      </c>
      <c r="AI20" s="113">
        <v>26790.132161499991</v>
      </c>
      <c r="AJ20" s="113">
        <v>26790.132161499991</v>
      </c>
      <c r="AK20" s="153">
        <v>-0.97170529831200847</v>
      </c>
      <c r="AL20" s="113">
        <v>131782.38177016249</v>
      </c>
      <c r="AM20" s="136">
        <v>2.9802322387695314E-9</v>
      </c>
      <c r="AN20" s="136">
        <v>1.0259432797980484E-2</v>
      </c>
      <c r="AO20" s="137">
        <v>0.37243160134408354</v>
      </c>
      <c r="AP20" s="124"/>
      <c r="AQ20" s="124">
        <v>5104.4694469199994</v>
      </c>
      <c r="AR20" s="124">
        <v>0</v>
      </c>
      <c r="AS20" s="124">
        <v>5104.4694469199994</v>
      </c>
      <c r="AT20" s="124">
        <v>-254446.41362082734</v>
      </c>
      <c r="AU20" s="124">
        <v>89056.244767289565</v>
      </c>
      <c r="AV20" s="124">
        <v>94160.714214209569</v>
      </c>
      <c r="AW20" s="154">
        <v>-7.3477953672409059E-3</v>
      </c>
      <c r="AX20" s="124">
        <v>712073.48784533993</v>
      </c>
      <c r="AY20" s="139">
        <v>0.78468749999999998</v>
      </c>
      <c r="BA20" s="141">
        <v>5104.4694469199994</v>
      </c>
      <c r="BB20" s="141">
        <v>-254446.41362082734</v>
      </c>
      <c r="BC20" s="141">
        <v>89056.244767289565</v>
      </c>
      <c r="BD20" s="141">
        <v>94160.714214209569</v>
      </c>
      <c r="BE20" s="141">
        <v>0</v>
      </c>
      <c r="BF20" s="141">
        <v>94160.714214209569</v>
      </c>
      <c r="BG20" s="1">
        <v>-7.3477953672409059E-3</v>
      </c>
      <c r="BH20" s="142"/>
      <c r="BI20" s="124">
        <v>0</v>
      </c>
      <c r="BJ20" s="124">
        <v>21685.66271457999</v>
      </c>
      <c r="BK20" s="124">
        <v>21685.66271457999</v>
      </c>
      <c r="BL20" s="124">
        <v>-45531.442403922701</v>
      </c>
      <c r="BM20" s="124">
        <v>15936.004841372944</v>
      </c>
      <c r="BN20" s="124">
        <v>21685.66271457999</v>
      </c>
      <c r="BO20" s="140">
        <v>2.9802322387695314E-9</v>
      </c>
      <c r="BP20" s="143">
        <v>2.9616536908971255E-2</v>
      </c>
      <c r="BQ20" s="144">
        <v>21685.66271457999</v>
      </c>
      <c r="BR20" s="140">
        <v>2.9802322387695314E-9</v>
      </c>
      <c r="BS20" s="127">
        <v>-48531.220964170207</v>
      </c>
      <c r="BT20" s="127">
        <v>0</v>
      </c>
      <c r="BU20" s="127">
        <v>0</v>
      </c>
      <c r="BV20" s="127">
        <v>0</v>
      </c>
      <c r="BW20" s="145">
        <v>21685.66271457999</v>
      </c>
      <c r="BX20" s="146">
        <v>2.9802322387695314E-9</v>
      </c>
      <c r="BY20" s="127">
        <v>21685.66271457999</v>
      </c>
      <c r="BZ20" s="146">
        <v>2.9802322387695314E-9</v>
      </c>
      <c r="CA20" s="147" t="e">
        <v>#NUM!</v>
      </c>
      <c r="CB20" s="129" t="e">
        <v>#NUM!</v>
      </c>
      <c r="CC20" s="129" t="e">
        <v>#NUM!</v>
      </c>
      <c r="CD20" s="129" t="e">
        <v>#NUM!</v>
      </c>
      <c r="CE20" s="148" t="e">
        <v>#NUM!</v>
      </c>
      <c r="CF20" s="129" t="e">
        <v>#NUM!</v>
      </c>
      <c r="CG20" s="129" t="e">
        <v>#NUM!</v>
      </c>
      <c r="CH20" s="149" t="e">
        <v>#NUM!</v>
      </c>
    </row>
    <row r="21" spans="1:86" x14ac:dyDescent="0.35">
      <c r="A21">
        <v>1</v>
      </c>
      <c r="B21" s="107">
        <v>3</v>
      </c>
      <c r="C21" s="107">
        <v>1</v>
      </c>
      <c r="D21" s="108">
        <v>43373</v>
      </c>
      <c r="E21" s="151"/>
      <c r="F21" s="151"/>
      <c r="G21" s="151">
        <v>0</v>
      </c>
      <c r="H21" s="151">
        <v>1466</v>
      </c>
      <c r="I21" s="151">
        <v>0</v>
      </c>
      <c r="J21" s="151">
        <v>1192.95</v>
      </c>
      <c r="K21" s="151">
        <v>0</v>
      </c>
      <c r="L21" s="151">
        <v>437216.17499999999</v>
      </c>
      <c r="M21" s="152">
        <v>0</v>
      </c>
      <c r="N21" s="152">
        <v>9.2429999999999998E-2</v>
      </c>
      <c r="O21" s="129">
        <v>40411.891055249995</v>
      </c>
      <c r="P21" s="113">
        <v>0</v>
      </c>
      <c r="Q21" s="113">
        <v>0</v>
      </c>
      <c r="R21" s="129">
        <v>40411.891055249995</v>
      </c>
      <c r="S21" s="129">
        <v>-4031.5</v>
      </c>
      <c r="T21" s="129">
        <v>-1632.0427187500002</v>
      </c>
      <c r="U21" s="129">
        <v>-437.21617500000002</v>
      </c>
      <c r="V21" s="129">
        <v>-875</v>
      </c>
      <c r="W21" s="129">
        <v>0</v>
      </c>
      <c r="X21" s="129">
        <v>-612.5</v>
      </c>
      <c r="Y21" s="129">
        <v>-366.5</v>
      </c>
      <c r="Z21" s="129">
        <v>-300</v>
      </c>
      <c r="AA21" s="129">
        <v>-1466</v>
      </c>
      <c r="AB21" s="129">
        <v>-345</v>
      </c>
      <c r="AC21" s="113">
        <v>-3556</v>
      </c>
      <c r="AD21" s="129">
        <v>-13621.75889375</v>
      </c>
      <c r="AE21" s="129">
        <v>26790.132161499994</v>
      </c>
      <c r="AF21" s="113">
        <v>-326767.98818625003</v>
      </c>
      <c r="AG21" s="129">
        <v>-299977.85602475004</v>
      </c>
      <c r="AH21" s="129">
        <v>104992.2496086625</v>
      </c>
      <c r="AI21" s="113">
        <v>26790.132161499991</v>
      </c>
      <c r="AJ21" s="113">
        <v>26790.132161499991</v>
      </c>
      <c r="AK21" s="153">
        <v>-0.95654011704027653</v>
      </c>
      <c r="AL21" s="113">
        <v>131782.38177016249</v>
      </c>
      <c r="AM21" s="136">
        <v>2.9802322387695314E-9</v>
      </c>
      <c r="AN21" s="136">
        <v>1.0259432797980484E-2</v>
      </c>
      <c r="AO21" s="137">
        <v>0.42289841059976024</v>
      </c>
      <c r="AP21" s="124"/>
      <c r="AQ21" s="124">
        <v>5104.4694469199994</v>
      </c>
      <c r="AR21" s="124">
        <v>0</v>
      </c>
      <c r="AS21" s="124">
        <v>5104.4694469199994</v>
      </c>
      <c r="AT21" s="124">
        <v>0</v>
      </c>
      <c r="AU21" s="124">
        <v>0</v>
      </c>
      <c r="AV21" s="124">
        <v>5104.4694469199994</v>
      </c>
      <c r="AW21" s="154">
        <v>8.3318501710891724E-3</v>
      </c>
      <c r="AX21" s="124">
        <v>717177.9572922599</v>
      </c>
      <c r="AY21" s="139">
        <v>0.79031249999999997</v>
      </c>
      <c r="BA21" s="141">
        <v>5104.4694469199994</v>
      </c>
      <c r="BB21" s="141">
        <v>0</v>
      </c>
      <c r="BC21" s="141">
        <v>0</v>
      </c>
      <c r="BD21" s="141">
        <v>5104.4694469199994</v>
      </c>
      <c r="BE21" s="141">
        <v>0</v>
      </c>
      <c r="BF21" s="141">
        <v>5104.4694469199994</v>
      </c>
      <c r="BG21" s="1">
        <v>8.3318501710891724E-3</v>
      </c>
      <c r="BH21" s="142"/>
      <c r="BI21" s="124">
        <v>0</v>
      </c>
      <c r="BJ21" s="124">
        <v>21685.66271457999</v>
      </c>
      <c r="BK21" s="124">
        <v>21685.66271457999</v>
      </c>
      <c r="BL21" s="124">
        <v>-299977.85602475004</v>
      </c>
      <c r="BM21" s="124">
        <v>104992.2496086625</v>
      </c>
      <c r="BN21" s="124">
        <v>21685.66271457999</v>
      </c>
      <c r="BO21" s="140">
        <v>2.9802322387695314E-9</v>
      </c>
      <c r="BP21" s="143">
        <v>4.2344305513090721E-2</v>
      </c>
      <c r="BQ21" s="144">
        <v>21685.66271457999</v>
      </c>
      <c r="BR21" s="140">
        <v>2.9802322387695314E-9</v>
      </c>
      <c r="BS21" s="127">
        <v>-348509.07698892022</v>
      </c>
      <c r="BT21" s="127">
        <v>0</v>
      </c>
      <c r="BU21" s="127">
        <v>0</v>
      </c>
      <c r="BV21" s="127">
        <v>0</v>
      </c>
      <c r="BW21" s="127">
        <v>21685.66271457999</v>
      </c>
      <c r="BX21" s="146">
        <v>2.9802322387695314E-9</v>
      </c>
      <c r="BY21" s="127">
        <v>21685.66271457999</v>
      </c>
      <c r="BZ21" s="146">
        <v>2.9802322387695314E-9</v>
      </c>
      <c r="CA21" s="147" t="e">
        <v>#NUM!</v>
      </c>
      <c r="CB21" s="129" t="e">
        <v>#NUM!</v>
      </c>
      <c r="CC21" s="129" t="e">
        <v>#NUM!</v>
      </c>
      <c r="CD21" s="129" t="e">
        <v>#NUM!</v>
      </c>
      <c r="CE21" s="148" t="e">
        <v>#NUM!</v>
      </c>
      <c r="CF21" s="129" t="e">
        <v>#NUM!</v>
      </c>
      <c r="CG21" s="129" t="e">
        <v>#NUM!</v>
      </c>
      <c r="CH21" s="149" t="e">
        <v>#NUM!</v>
      </c>
    </row>
    <row r="22" spans="1:86" x14ac:dyDescent="0.35">
      <c r="A22">
        <v>1</v>
      </c>
      <c r="B22" s="107">
        <v>4</v>
      </c>
      <c r="C22" s="107">
        <v>1</v>
      </c>
      <c r="D22" s="108">
        <v>43465</v>
      </c>
      <c r="E22" s="151"/>
      <c r="F22" s="151"/>
      <c r="G22" s="151">
        <v>0</v>
      </c>
      <c r="H22" s="151">
        <v>1466</v>
      </c>
      <c r="I22" s="151">
        <v>0</v>
      </c>
      <c r="J22" s="151">
        <v>1192.95</v>
      </c>
      <c r="K22" s="151">
        <v>0</v>
      </c>
      <c r="L22" s="151">
        <v>437216.17499999999</v>
      </c>
      <c r="M22" s="152">
        <v>0</v>
      </c>
      <c r="N22" s="152">
        <v>9.2429999999999998E-2</v>
      </c>
      <c r="O22" s="129">
        <v>40411.891055249995</v>
      </c>
      <c r="P22" s="113">
        <v>0</v>
      </c>
      <c r="Q22" s="113">
        <v>0</v>
      </c>
      <c r="R22" s="129">
        <v>40411.891055249995</v>
      </c>
      <c r="S22" s="129">
        <v>-4031.5</v>
      </c>
      <c r="T22" s="129">
        <v>-1632.0427187500002</v>
      </c>
      <c r="U22" s="129">
        <v>-437.21617500000002</v>
      </c>
      <c r="V22" s="129">
        <v>-875</v>
      </c>
      <c r="W22" s="129">
        <v>0</v>
      </c>
      <c r="X22" s="129">
        <v>-612.5</v>
      </c>
      <c r="Y22" s="129">
        <v>-366.5</v>
      </c>
      <c r="Z22" s="129">
        <v>-300</v>
      </c>
      <c r="AA22" s="129">
        <v>-1466</v>
      </c>
      <c r="AB22" s="129">
        <v>-345</v>
      </c>
      <c r="AC22" s="113">
        <v>-3556</v>
      </c>
      <c r="AD22" s="129">
        <v>-13621.75889375</v>
      </c>
      <c r="AE22" s="129">
        <v>26790.132161499994</v>
      </c>
      <c r="AF22" s="113">
        <v>-326767.98818625003</v>
      </c>
      <c r="AG22" s="129">
        <v>-299977.85602475004</v>
      </c>
      <c r="AH22" s="129">
        <v>104992.2496086625</v>
      </c>
      <c r="AI22" s="113">
        <v>26790.132161499991</v>
      </c>
      <c r="AJ22" s="113">
        <v>26790.132161499991</v>
      </c>
      <c r="AK22" s="153">
        <v>-0.92918758653104305</v>
      </c>
      <c r="AL22" s="113">
        <v>131782.38177016249</v>
      </c>
      <c r="AM22" s="136">
        <v>2.9802322387695314E-9</v>
      </c>
      <c r="AN22" s="136">
        <v>1.0259432797980484E-2</v>
      </c>
      <c r="AO22" s="137">
        <v>0.473365219855437</v>
      </c>
      <c r="AP22" s="124"/>
      <c r="AQ22" s="124">
        <v>5104.4694469199994</v>
      </c>
      <c r="AR22" s="124">
        <v>0</v>
      </c>
      <c r="AS22" s="124">
        <v>5104.4694469199994</v>
      </c>
      <c r="AT22" s="124">
        <v>0</v>
      </c>
      <c r="AU22" s="124">
        <v>0</v>
      </c>
      <c r="AV22" s="124">
        <v>5104.4694469199994</v>
      </c>
      <c r="AW22" s="154">
        <v>2.3849734663963316E-2</v>
      </c>
      <c r="AX22" s="124">
        <v>722282.42673917988</v>
      </c>
      <c r="AY22" s="139">
        <v>0.79593749999999996</v>
      </c>
      <c r="BA22" s="141">
        <v>5104.4694469199994</v>
      </c>
      <c r="BB22" s="141">
        <v>0</v>
      </c>
      <c r="BC22" s="141">
        <v>0</v>
      </c>
      <c r="BD22" s="141">
        <v>5104.4694469199994</v>
      </c>
      <c r="BE22" s="141">
        <v>0</v>
      </c>
      <c r="BF22" s="141">
        <v>5104.4694469199994</v>
      </c>
      <c r="BG22" s="1">
        <v>2.3849734663963316E-2</v>
      </c>
      <c r="BH22" s="142"/>
      <c r="BI22" s="124">
        <v>0</v>
      </c>
      <c r="BJ22" s="124">
        <v>21685.66271457999</v>
      </c>
      <c r="BK22" s="124">
        <v>21685.66271457999</v>
      </c>
      <c r="BL22" s="124">
        <v>-299977.85602475004</v>
      </c>
      <c r="BM22" s="124">
        <v>104992.2496086625</v>
      </c>
      <c r="BN22" s="124">
        <v>21685.66271457999</v>
      </c>
      <c r="BO22" s="140">
        <v>2.9802322387695314E-9</v>
      </c>
      <c r="BP22" s="143">
        <v>5.5072074117210185E-2</v>
      </c>
      <c r="BQ22" s="144">
        <v>21685.66271457999</v>
      </c>
      <c r="BR22" s="140">
        <v>2.9802322387695314E-9</v>
      </c>
      <c r="BS22" s="127">
        <v>-648486.93301367026</v>
      </c>
      <c r="BT22" s="127">
        <v>0</v>
      </c>
      <c r="BU22" s="127">
        <v>0</v>
      </c>
      <c r="BV22" s="127">
        <v>0</v>
      </c>
      <c r="BW22" s="127">
        <v>21685.66271457999</v>
      </c>
      <c r="BX22" s="146">
        <v>2.9802322387695314E-9</v>
      </c>
      <c r="BY22" s="127">
        <v>21685.66271457999</v>
      </c>
      <c r="BZ22" s="146">
        <v>2.9802322387695314E-9</v>
      </c>
      <c r="CA22" s="147" t="e">
        <v>#NUM!</v>
      </c>
      <c r="CB22" s="129" t="e">
        <v>#NUM!</v>
      </c>
      <c r="CC22" s="129" t="e">
        <v>#NUM!</v>
      </c>
      <c r="CD22" s="129" t="e">
        <v>#NUM!</v>
      </c>
      <c r="CE22" s="148" t="e">
        <v>#NUM!</v>
      </c>
      <c r="CF22" s="129" t="e">
        <v>#NUM!</v>
      </c>
      <c r="CG22" s="129" t="e">
        <v>#NUM!</v>
      </c>
      <c r="CH22" s="149" t="e">
        <v>#NUM!</v>
      </c>
    </row>
    <row r="23" spans="1:86" x14ac:dyDescent="0.35">
      <c r="A23">
        <v>1</v>
      </c>
      <c r="B23" s="107">
        <v>5</v>
      </c>
      <c r="C23" s="107">
        <v>2</v>
      </c>
      <c r="D23" s="108">
        <v>43555</v>
      </c>
      <c r="E23" s="151"/>
      <c r="F23" s="151"/>
      <c r="G23" s="151">
        <v>0</v>
      </c>
      <c r="H23" s="151">
        <v>1466</v>
      </c>
      <c r="I23" s="151">
        <v>0</v>
      </c>
      <c r="J23" s="151">
        <v>1192.95</v>
      </c>
      <c r="K23" s="151">
        <v>0</v>
      </c>
      <c r="L23" s="151">
        <v>437216.17499999999</v>
      </c>
      <c r="M23" s="152">
        <v>0</v>
      </c>
      <c r="N23" s="152">
        <v>9.4278600000000004E-2</v>
      </c>
      <c r="O23" s="129">
        <v>41220.128876355004</v>
      </c>
      <c r="P23" s="113">
        <v>0</v>
      </c>
      <c r="Q23" s="113">
        <v>0</v>
      </c>
      <c r="R23" s="129">
        <v>41220.128876355004</v>
      </c>
      <c r="S23" s="129">
        <v>-4031.5</v>
      </c>
      <c r="T23" s="129">
        <v>-1632.0427187500002</v>
      </c>
      <c r="U23" s="129">
        <v>-437.21617500000002</v>
      </c>
      <c r="V23" s="129">
        <v>-875</v>
      </c>
      <c r="W23" s="129">
        <v>0</v>
      </c>
      <c r="X23" s="129">
        <v>-612.5</v>
      </c>
      <c r="Y23" s="129">
        <v>-366.5</v>
      </c>
      <c r="Z23" s="129">
        <v>-300</v>
      </c>
      <c r="AA23" s="129">
        <v>-1466</v>
      </c>
      <c r="AB23" s="129">
        <v>-345</v>
      </c>
      <c r="AC23" s="113">
        <v>-3556</v>
      </c>
      <c r="AD23" s="129">
        <v>-13621.75889375</v>
      </c>
      <c r="AE23" s="129">
        <v>27598.369982605003</v>
      </c>
      <c r="AF23" s="113">
        <v>-87138.130183000001</v>
      </c>
      <c r="AG23" s="129">
        <v>-59539.760200395001</v>
      </c>
      <c r="AH23" s="129">
        <v>20838.91607013825</v>
      </c>
      <c r="AI23" s="113">
        <v>27598.369982605</v>
      </c>
      <c r="AJ23" s="113">
        <v>27598.369982605</v>
      </c>
      <c r="AK23" s="153">
        <v>-0.89010551124811166</v>
      </c>
      <c r="AL23" s="113">
        <v>48437.286052743249</v>
      </c>
      <c r="AM23" s="136">
        <v>2.9802322387695314E-9</v>
      </c>
      <c r="AN23" s="136">
        <v>1.0568952047845534E-2</v>
      </c>
      <c r="AO23" s="137">
        <v>0.49191455280306712</v>
      </c>
      <c r="AP23" s="124"/>
      <c r="AQ23" s="124">
        <v>5104.4694469199994</v>
      </c>
      <c r="AR23" s="124">
        <v>0</v>
      </c>
      <c r="AS23" s="124">
        <v>5104.4694469199994</v>
      </c>
      <c r="AT23" s="124">
        <v>0</v>
      </c>
      <c r="AU23" s="124">
        <v>0</v>
      </c>
      <c r="AV23" s="124">
        <v>5104.4694469199994</v>
      </c>
      <c r="AW23" s="154">
        <v>3.9043161273002641E-2</v>
      </c>
      <c r="AX23" s="124">
        <v>727386.89618609985</v>
      </c>
      <c r="AY23" s="139">
        <v>0.80156249999999984</v>
      </c>
      <c r="BA23" s="141">
        <v>5104.4694469199994</v>
      </c>
      <c r="BB23" s="141">
        <v>0</v>
      </c>
      <c r="BC23" s="141">
        <v>0</v>
      </c>
      <c r="BD23" s="141">
        <v>5104.4694469199994</v>
      </c>
      <c r="BE23" s="141">
        <v>0</v>
      </c>
      <c r="BF23" s="141">
        <v>5104.4694469199994</v>
      </c>
      <c r="BG23" s="1">
        <v>3.9043161273002641E-2</v>
      </c>
      <c r="BH23" s="142"/>
      <c r="BI23" s="124">
        <v>0</v>
      </c>
      <c r="BJ23" s="124">
        <v>22493.900535684999</v>
      </c>
      <c r="BK23" s="124">
        <v>22493.900535684999</v>
      </c>
      <c r="BL23" s="124">
        <v>-59539.760200395001</v>
      </c>
      <c r="BM23" s="124">
        <v>20838.91607013825</v>
      </c>
      <c r="BN23" s="124">
        <v>22493.900535684999</v>
      </c>
      <c r="BO23" s="140">
        <v>2.9802322387695314E-9</v>
      </c>
      <c r="BP23" s="143">
        <v>6.8274214387970308E-2</v>
      </c>
      <c r="BQ23" s="144">
        <v>22493.900535684999</v>
      </c>
      <c r="BR23" s="140">
        <v>2.9802322387695314E-9</v>
      </c>
      <c r="BS23" s="127">
        <v>-708026.69321406528</v>
      </c>
      <c r="BT23" s="127">
        <v>0</v>
      </c>
      <c r="BU23" s="127">
        <v>0</v>
      </c>
      <c r="BV23" s="127">
        <v>0</v>
      </c>
      <c r="BW23" s="127">
        <v>22493.900535684999</v>
      </c>
      <c r="BX23" s="146">
        <v>2.9802322387695314E-9</v>
      </c>
      <c r="BY23" s="127">
        <v>22493.900535684999</v>
      </c>
      <c r="BZ23" s="146">
        <v>2.9802322387695314E-9</v>
      </c>
      <c r="CA23" s="147" t="e">
        <v>#NUM!</v>
      </c>
      <c r="CB23" s="129" t="e">
        <v>#NUM!</v>
      </c>
      <c r="CC23" s="129" t="e">
        <v>#NUM!</v>
      </c>
      <c r="CD23" s="129" t="e">
        <v>#NUM!</v>
      </c>
      <c r="CE23" s="148" t="e">
        <v>#NUM!</v>
      </c>
      <c r="CF23" s="129" t="e">
        <v>#NUM!</v>
      </c>
      <c r="CG23" s="129" t="e">
        <v>#NUM!</v>
      </c>
      <c r="CH23" s="149" t="e">
        <v>#NUM!</v>
      </c>
    </row>
    <row r="24" spans="1:86" x14ac:dyDescent="0.35">
      <c r="A24">
        <v>1</v>
      </c>
      <c r="B24" s="107">
        <v>6</v>
      </c>
      <c r="C24" s="107">
        <v>2</v>
      </c>
      <c r="D24" s="108">
        <v>43646</v>
      </c>
      <c r="E24" s="151"/>
      <c r="F24" s="151"/>
      <c r="G24" s="151">
        <v>0</v>
      </c>
      <c r="H24" s="151">
        <v>1466</v>
      </c>
      <c r="I24" s="151">
        <v>0</v>
      </c>
      <c r="J24" s="151">
        <v>1192.95</v>
      </c>
      <c r="K24" s="151">
        <v>0</v>
      </c>
      <c r="L24" s="151">
        <v>437216.17499999999</v>
      </c>
      <c r="M24" s="152">
        <v>0</v>
      </c>
      <c r="N24" s="152">
        <v>9.4278600000000004E-2</v>
      </c>
      <c r="O24" s="129">
        <v>41220.128876355004</v>
      </c>
      <c r="P24" s="113">
        <v>0</v>
      </c>
      <c r="Q24" s="113">
        <v>0</v>
      </c>
      <c r="R24" s="129">
        <v>41220.128876355004</v>
      </c>
      <c r="S24" s="129">
        <v>-4031.5</v>
      </c>
      <c r="T24" s="129">
        <v>-1632.0427187500002</v>
      </c>
      <c r="U24" s="129">
        <v>-437.21617500000002</v>
      </c>
      <c r="V24" s="129">
        <v>-875</v>
      </c>
      <c r="W24" s="129">
        <v>0</v>
      </c>
      <c r="X24" s="129">
        <v>-612.5</v>
      </c>
      <c r="Y24" s="129">
        <v>-366.5</v>
      </c>
      <c r="Z24" s="129">
        <v>-300</v>
      </c>
      <c r="AA24" s="129">
        <v>-1466</v>
      </c>
      <c r="AB24" s="129">
        <v>-345</v>
      </c>
      <c r="AC24" s="113">
        <v>-3556</v>
      </c>
      <c r="AD24" s="129">
        <v>-13621.75889375</v>
      </c>
      <c r="AE24" s="129">
        <v>27598.369982605003</v>
      </c>
      <c r="AF24" s="113">
        <v>-87138.130183000001</v>
      </c>
      <c r="AG24" s="129">
        <v>-59539.760200395001</v>
      </c>
      <c r="AH24" s="129">
        <v>20838.91607013825</v>
      </c>
      <c r="AI24" s="113">
        <v>27598.369982605</v>
      </c>
      <c r="AJ24" s="113">
        <v>27598.369982605</v>
      </c>
      <c r="AK24" s="153">
        <v>-0.84365049935877312</v>
      </c>
      <c r="AL24" s="113">
        <v>48437.286052743249</v>
      </c>
      <c r="AM24" s="136">
        <v>2.9802322387695314E-9</v>
      </c>
      <c r="AN24" s="136">
        <v>1.0568952047845534E-2</v>
      </c>
      <c r="AO24" s="137">
        <v>0.51046388575069723</v>
      </c>
      <c r="AP24" s="124"/>
      <c r="AQ24" s="124">
        <v>5104.4694469199994</v>
      </c>
      <c r="AR24" s="124">
        <v>0</v>
      </c>
      <c r="AS24" s="124">
        <v>5104.4694469199994</v>
      </c>
      <c r="AT24" s="124">
        <v>4.5474735088646412E-13</v>
      </c>
      <c r="AU24" s="124">
        <v>-1.5916157281026243E-13</v>
      </c>
      <c r="AV24" s="124">
        <v>5104.4694469199994</v>
      </c>
      <c r="AW24" s="154">
        <v>5.37710040807724E-2</v>
      </c>
      <c r="AX24" s="124">
        <v>732491.36563301983</v>
      </c>
      <c r="AY24" s="139">
        <v>0.80718749999999984</v>
      </c>
      <c r="BA24" s="141">
        <v>5104.4694469199994</v>
      </c>
      <c r="BB24" s="141">
        <v>4.5474735088646412E-13</v>
      </c>
      <c r="BC24" s="141">
        <v>-1.5916157281026243E-13</v>
      </c>
      <c r="BD24" s="141">
        <v>5104.4694469199994</v>
      </c>
      <c r="BE24" s="141">
        <v>0</v>
      </c>
      <c r="BF24" s="141">
        <v>5104.4694469199994</v>
      </c>
      <c r="BG24" s="154">
        <v>5.37710040807724E-2</v>
      </c>
      <c r="BH24" s="142"/>
      <c r="BI24" s="124">
        <v>0</v>
      </c>
      <c r="BJ24" s="124">
        <v>22493.900535684999</v>
      </c>
      <c r="BK24" s="124">
        <v>22493.900535684999</v>
      </c>
      <c r="BL24" s="124">
        <v>-59539.760200394994</v>
      </c>
      <c r="BM24" s="124">
        <v>20838.916070138246</v>
      </c>
      <c r="BN24" s="124">
        <v>22493.900535684999</v>
      </c>
      <c r="BO24" s="140">
        <v>2.9802322387695314E-9</v>
      </c>
      <c r="BP24" s="143">
        <v>8.1476354658730418E-2</v>
      </c>
      <c r="BQ24" s="144">
        <v>22493.900535684999</v>
      </c>
      <c r="BR24" s="140">
        <v>2.9802322387695314E-9</v>
      </c>
      <c r="BS24" s="127">
        <v>-767566.45341446029</v>
      </c>
      <c r="BT24" s="127">
        <v>0</v>
      </c>
      <c r="BU24" s="127">
        <v>0</v>
      </c>
      <c r="BV24" s="127">
        <v>0</v>
      </c>
      <c r="BW24" s="127">
        <v>22493.900535684999</v>
      </c>
      <c r="BX24" s="146">
        <v>2.9802322387695314E-9</v>
      </c>
      <c r="BY24" s="127">
        <v>22493.900535684999</v>
      </c>
      <c r="BZ24" s="146">
        <v>2.9802322387695314E-9</v>
      </c>
      <c r="CA24" s="147" t="e">
        <v>#NUM!</v>
      </c>
      <c r="CB24" s="129" t="e">
        <v>#NUM!</v>
      </c>
      <c r="CC24" s="129" t="e">
        <v>#NUM!</v>
      </c>
      <c r="CD24" s="129" t="e">
        <v>#NUM!</v>
      </c>
      <c r="CE24" s="148" t="e">
        <v>#NUM!</v>
      </c>
      <c r="CF24" s="129" t="e">
        <v>#NUM!</v>
      </c>
      <c r="CG24" s="129" t="e">
        <v>#NUM!</v>
      </c>
      <c r="CH24" s="149" t="e">
        <v>#NUM!</v>
      </c>
    </row>
    <row r="25" spans="1:86" ht="15" customHeight="1" x14ac:dyDescent="0.35">
      <c r="A25">
        <v>1</v>
      </c>
      <c r="B25" s="107">
        <v>7</v>
      </c>
      <c r="C25" s="107">
        <v>2</v>
      </c>
      <c r="D25" s="108">
        <v>43738</v>
      </c>
      <c r="E25" s="151"/>
      <c r="F25" s="151"/>
      <c r="G25" s="151">
        <v>0</v>
      </c>
      <c r="H25" s="151">
        <v>1466</v>
      </c>
      <c r="I25" s="151">
        <v>0</v>
      </c>
      <c r="J25" s="151">
        <v>1192.95</v>
      </c>
      <c r="K25" s="151">
        <v>0</v>
      </c>
      <c r="L25" s="151">
        <v>437216.17499999999</v>
      </c>
      <c r="M25" s="152">
        <v>0</v>
      </c>
      <c r="N25" s="152">
        <v>9.4278600000000004E-2</v>
      </c>
      <c r="O25" s="129">
        <v>41220.128876355004</v>
      </c>
      <c r="P25" s="113">
        <v>0</v>
      </c>
      <c r="Q25" s="113">
        <v>0</v>
      </c>
      <c r="R25" s="129">
        <v>41220.128876355004</v>
      </c>
      <c r="S25" s="129">
        <v>-4031.5</v>
      </c>
      <c r="T25" s="129">
        <v>-1632.0427187500002</v>
      </c>
      <c r="U25" s="129">
        <v>-437.21617500000002</v>
      </c>
      <c r="V25" s="129">
        <v>-875</v>
      </c>
      <c r="W25" s="129">
        <v>0</v>
      </c>
      <c r="X25" s="129">
        <v>-612.5</v>
      </c>
      <c r="Y25" s="129">
        <v>-366.5</v>
      </c>
      <c r="Z25" s="129">
        <v>-300</v>
      </c>
      <c r="AA25" s="129">
        <v>-1466</v>
      </c>
      <c r="AB25" s="129">
        <v>-345</v>
      </c>
      <c r="AC25" s="113">
        <v>-3556</v>
      </c>
      <c r="AD25" s="129">
        <v>-13621.75889375</v>
      </c>
      <c r="AE25" s="129">
        <v>27598.369982605003</v>
      </c>
      <c r="AF25" s="113">
        <v>-87138.130183000001</v>
      </c>
      <c r="AG25" s="129">
        <v>-59539.760200395001</v>
      </c>
      <c r="AH25" s="129">
        <v>20838.91607013825</v>
      </c>
      <c r="AI25" s="113">
        <v>27598.369982605</v>
      </c>
      <c r="AJ25" s="113">
        <v>27598.369982605</v>
      </c>
      <c r="AK25" s="153">
        <v>-0.7933583460748197</v>
      </c>
      <c r="AL25" s="113">
        <v>48437.286052743249</v>
      </c>
      <c r="AM25" s="136">
        <v>2.9802322387695314E-9</v>
      </c>
      <c r="AN25" s="136">
        <v>1.0568952047845534E-2</v>
      </c>
      <c r="AO25" s="137">
        <v>0.52901321869832729</v>
      </c>
      <c r="AP25" s="124"/>
      <c r="AQ25" s="124">
        <v>5104.4694469199994</v>
      </c>
      <c r="AR25" s="124">
        <v>0</v>
      </c>
      <c r="AS25" s="124">
        <v>5104.4694469199994</v>
      </c>
      <c r="AT25" s="124">
        <v>4.5474735088646412E-13</v>
      </c>
      <c r="AU25" s="124">
        <v>-1.5916157281026243E-13</v>
      </c>
      <c r="AV25" s="124">
        <v>5104.4694469199994</v>
      </c>
      <c r="AW25" s="154">
        <v>6.7917916178703311E-2</v>
      </c>
      <c r="AX25" s="124">
        <v>737595.8350799398</v>
      </c>
      <c r="AY25" s="139">
        <v>0.81281249999999983</v>
      </c>
      <c r="BA25" s="141">
        <v>5104.4694469199994</v>
      </c>
      <c r="BB25" s="141">
        <v>4.5474735088646412E-13</v>
      </c>
      <c r="BC25" s="141">
        <v>-1.5916157281026243E-13</v>
      </c>
      <c r="BD25" s="141">
        <v>5104.4694469199994</v>
      </c>
      <c r="BE25" s="141">
        <v>0</v>
      </c>
      <c r="BF25" s="141">
        <v>5104.4694469199994</v>
      </c>
      <c r="BG25" s="1">
        <v>6.7917916178703311E-2</v>
      </c>
      <c r="BH25" s="142"/>
      <c r="BI25" s="124">
        <v>0</v>
      </c>
      <c r="BJ25" s="124">
        <v>22493.900535684999</v>
      </c>
      <c r="BK25" s="124">
        <v>22493.900535684999</v>
      </c>
      <c r="BL25" s="124">
        <v>-59539.760200394994</v>
      </c>
      <c r="BM25" s="124">
        <v>20838.916070138246</v>
      </c>
      <c r="BN25" s="124">
        <v>22493.900535684999</v>
      </c>
      <c r="BO25" s="140">
        <v>2.9802322387695314E-9</v>
      </c>
      <c r="BP25" s="143">
        <v>9.4678494929490542E-2</v>
      </c>
      <c r="BQ25" s="144">
        <v>22493.900535684999</v>
      </c>
      <c r="BR25" s="140">
        <v>2.9802322387695314E-9</v>
      </c>
      <c r="BS25" s="127">
        <v>-827106.21361485531</v>
      </c>
      <c r="BT25" s="127">
        <v>0</v>
      </c>
      <c r="BU25" s="127">
        <v>0</v>
      </c>
      <c r="BV25" s="127">
        <v>0</v>
      </c>
      <c r="BW25" s="127">
        <v>22493.900535684999</v>
      </c>
      <c r="BX25" s="146">
        <v>2.9802322387695314E-9</v>
      </c>
      <c r="BY25" s="127">
        <v>22493.900535684999</v>
      </c>
      <c r="BZ25" s="146">
        <v>2.9802322387695314E-9</v>
      </c>
      <c r="CA25" s="147" t="e">
        <v>#NUM!</v>
      </c>
      <c r="CB25" s="129" t="e">
        <v>#NUM!</v>
      </c>
      <c r="CC25" s="129" t="e">
        <v>#NUM!</v>
      </c>
      <c r="CD25" s="129" t="e">
        <v>#NUM!</v>
      </c>
      <c r="CE25" s="148" t="e">
        <v>#NUM!</v>
      </c>
      <c r="CF25" s="129" t="e">
        <v>#NUM!</v>
      </c>
      <c r="CG25" s="129" t="e">
        <v>#NUM!</v>
      </c>
      <c r="CH25" s="149" t="e">
        <v>#NUM!</v>
      </c>
    </row>
    <row r="26" spans="1:86" x14ac:dyDescent="0.35">
      <c r="A26">
        <v>1</v>
      </c>
      <c r="B26" s="107">
        <v>8</v>
      </c>
      <c r="C26" s="107">
        <v>2</v>
      </c>
      <c r="D26" s="108">
        <v>43830</v>
      </c>
      <c r="E26" s="151"/>
      <c r="F26" s="151"/>
      <c r="G26" s="151">
        <v>0</v>
      </c>
      <c r="H26" s="151">
        <v>1466</v>
      </c>
      <c r="I26" s="151">
        <v>0</v>
      </c>
      <c r="J26" s="151">
        <v>1192.95</v>
      </c>
      <c r="K26" s="151">
        <v>0</v>
      </c>
      <c r="L26" s="151">
        <v>437216.17499999999</v>
      </c>
      <c r="M26" s="152">
        <v>0</v>
      </c>
      <c r="N26" s="152">
        <v>9.4278600000000004E-2</v>
      </c>
      <c r="O26" s="129">
        <v>41220.128876355004</v>
      </c>
      <c r="P26" s="113">
        <v>0</v>
      </c>
      <c r="Q26" s="113">
        <v>0</v>
      </c>
      <c r="R26" s="129">
        <v>41220.128876355004</v>
      </c>
      <c r="S26" s="129">
        <v>-4031.5</v>
      </c>
      <c r="T26" s="129">
        <v>-1632.0427187500002</v>
      </c>
      <c r="U26" s="129">
        <v>-437.21617500000002</v>
      </c>
      <c r="V26" s="129">
        <v>-875</v>
      </c>
      <c r="W26" s="129">
        <v>0</v>
      </c>
      <c r="X26" s="129">
        <v>-612.5</v>
      </c>
      <c r="Y26" s="129">
        <v>-366.5</v>
      </c>
      <c r="Z26" s="129">
        <v>-300</v>
      </c>
      <c r="AA26" s="129">
        <v>-1466</v>
      </c>
      <c r="AB26" s="129">
        <v>-345</v>
      </c>
      <c r="AC26" s="113">
        <v>-3556</v>
      </c>
      <c r="AD26" s="129">
        <v>-13621.75889375</v>
      </c>
      <c r="AE26" s="129">
        <v>27598.369982605003</v>
      </c>
      <c r="AF26" s="113">
        <v>-87138.130183000001</v>
      </c>
      <c r="AG26" s="129">
        <v>-59539.760200395001</v>
      </c>
      <c r="AH26" s="129">
        <v>20838.91607013825</v>
      </c>
      <c r="AI26" s="113">
        <v>27598.369982605</v>
      </c>
      <c r="AJ26" s="113">
        <v>27598.369982605</v>
      </c>
      <c r="AK26" s="153">
        <v>-0.7421752534806727</v>
      </c>
      <c r="AL26" s="113">
        <v>48437.286052743249</v>
      </c>
      <c r="AM26" s="136">
        <v>2.9802322387695314E-9</v>
      </c>
      <c r="AN26" s="136">
        <v>1.0568952047845534E-2</v>
      </c>
      <c r="AO26" s="137">
        <v>0.54756255164595735</v>
      </c>
      <c r="AP26" s="124"/>
      <c r="AQ26" s="124">
        <v>5104.4694469199994</v>
      </c>
      <c r="AR26" s="124">
        <v>0</v>
      </c>
      <c r="AS26" s="124">
        <v>5104.4694469199994</v>
      </c>
      <c r="AT26" s="124">
        <v>4.5474735088646412E-13</v>
      </c>
      <c r="AU26" s="124">
        <v>-1.5916157281026243E-13</v>
      </c>
      <c r="AV26" s="124">
        <v>5104.4694469199994</v>
      </c>
      <c r="AW26" s="154">
        <v>8.1399330496788047E-2</v>
      </c>
      <c r="AX26" s="124">
        <v>742700.30452685978</v>
      </c>
      <c r="AY26" s="139">
        <v>0.81843749999999982</v>
      </c>
      <c r="BA26" s="141">
        <v>5104.4694469199994</v>
      </c>
      <c r="BB26" s="141">
        <v>4.5474735088646412E-13</v>
      </c>
      <c r="BC26" s="141">
        <v>-1.5916157281026243E-13</v>
      </c>
      <c r="BD26" s="141">
        <v>5104.4694469199994</v>
      </c>
      <c r="BE26" s="141">
        <v>0</v>
      </c>
      <c r="BF26" s="141">
        <v>5104.4694469199994</v>
      </c>
      <c r="BG26" s="1">
        <v>8.1399330496788047E-2</v>
      </c>
      <c r="BH26" s="142"/>
      <c r="BI26" s="124">
        <v>0</v>
      </c>
      <c r="BJ26" s="124">
        <v>22493.900535684999</v>
      </c>
      <c r="BK26" s="124">
        <v>22493.900535684999</v>
      </c>
      <c r="BL26" s="124">
        <v>-59539.760200394994</v>
      </c>
      <c r="BM26" s="124">
        <v>20838.916070138246</v>
      </c>
      <c r="BN26" s="124">
        <v>22493.900535684999</v>
      </c>
      <c r="BO26" s="140">
        <v>2.9802322387695314E-9</v>
      </c>
      <c r="BP26" s="143">
        <v>0.10788063520025067</v>
      </c>
      <c r="BQ26" s="144">
        <v>22493.900535684999</v>
      </c>
      <c r="BR26" s="140">
        <v>2.9802322387695314E-9</v>
      </c>
      <c r="BS26" s="127">
        <v>-886645.97381525033</v>
      </c>
      <c r="BT26" s="127">
        <v>0</v>
      </c>
      <c r="BU26" s="127">
        <v>0</v>
      </c>
      <c r="BV26" s="127">
        <v>0</v>
      </c>
      <c r="BW26" s="127">
        <v>22493.900535684999</v>
      </c>
      <c r="BX26" s="146">
        <v>2.9802322387695314E-9</v>
      </c>
      <c r="BY26" s="127">
        <v>22493.900535684999</v>
      </c>
      <c r="BZ26" s="146">
        <v>2.9802322387695314E-9</v>
      </c>
      <c r="CA26" s="147" t="e">
        <v>#NUM!</v>
      </c>
      <c r="CB26" s="129" t="e">
        <v>#NUM!</v>
      </c>
      <c r="CC26" s="129" t="e">
        <v>#NUM!</v>
      </c>
      <c r="CD26" s="129" t="e">
        <v>#NUM!</v>
      </c>
      <c r="CE26" s="148" t="e">
        <v>#NUM!</v>
      </c>
      <c r="CF26" s="129" t="e">
        <v>#NUM!</v>
      </c>
      <c r="CG26" s="129" t="e">
        <v>#NUM!</v>
      </c>
      <c r="CH26" s="149" t="e">
        <v>#NUM!</v>
      </c>
    </row>
    <row r="27" spans="1:86" x14ac:dyDescent="0.35">
      <c r="A27">
        <v>1</v>
      </c>
      <c r="B27" s="107">
        <v>9</v>
      </c>
      <c r="C27" s="107">
        <v>3</v>
      </c>
      <c r="D27" s="108">
        <v>43921</v>
      </c>
      <c r="E27" s="151"/>
      <c r="F27" s="151"/>
      <c r="G27" s="151">
        <v>0</v>
      </c>
      <c r="H27" s="151">
        <v>1466</v>
      </c>
      <c r="I27" s="151">
        <v>0</v>
      </c>
      <c r="J27" s="151">
        <v>1192.95</v>
      </c>
      <c r="K27" s="151">
        <v>0</v>
      </c>
      <c r="L27" s="151">
        <v>437216.17499999999</v>
      </c>
      <c r="M27" s="152">
        <v>0</v>
      </c>
      <c r="N27" s="152">
        <v>9.6164172000000006E-2</v>
      </c>
      <c r="O27" s="129">
        <v>42044.531453882104</v>
      </c>
      <c r="P27" s="113">
        <v>0</v>
      </c>
      <c r="Q27" s="113">
        <v>0</v>
      </c>
      <c r="R27" s="129">
        <v>42044.531453882104</v>
      </c>
      <c r="S27" s="129">
        <v>-4031.5</v>
      </c>
      <c r="T27" s="129">
        <v>-1632.0427187500002</v>
      </c>
      <c r="U27" s="129">
        <v>-437.21617500000002</v>
      </c>
      <c r="V27" s="129">
        <v>-875</v>
      </c>
      <c r="W27" s="129">
        <v>0</v>
      </c>
      <c r="X27" s="129">
        <v>-612.5</v>
      </c>
      <c r="Y27" s="129">
        <v>-366.5</v>
      </c>
      <c r="Z27" s="129">
        <v>-300</v>
      </c>
      <c r="AA27" s="129">
        <v>-1466</v>
      </c>
      <c r="AB27" s="129">
        <v>-345</v>
      </c>
      <c r="AC27" s="113">
        <v>-3556</v>
      </c>
      <c r="AD27" s="129">
        <v>-13621.75889375</v>
      </c>
      <c r="AE27" s="129">
        <v>28422.772560132104</v>
      </c>
      <c r="AF27" s="113">
        <v>-52282.878109800004</v>
      </c>
      <c r="AG27" s="129">
        <v>-23860.1055496679</v>
      </c>
      <c r="AH27" s="129">
        <v>8351.0369423837637</v>
      </c>
      <c r="AI27" s="113">
        <v>28422.772560132104</v>
      </c>
      <c r="AJ27" s="113">
        <v>28422.772560132104</v>
      </c>
      <c r="AK27" s="153">
        <v>-0.69091137275099768</v>
      </c>
      <c r="AL27" s="113">
        <v>36773.809502515869</v>
      </c>
      <c r="AM27" s="136">
        <v>2.9802322387695314E-9</v>
      </c>
      <c r="AN27" s="136">
        <v>1.0884661682707884E-2</v>
      </c>
      <c r="AO27" s="137">
        <v>0.56164529020963583</v>
      </c>
      <c r="AP27" s="124"/>
      <c r="AQ27" s="124">
        <v>5104.4694469199994</v>
      </c>
      <c r="AR27" s="124">
        <v>0</v>
      </c>
      <c r="AS27" s="124">
        <v>5104.4694469199994</v>
      </c>
      <c r="AT27" s="124">
        <v>-2.2737367544323206E-13</v>
      </c>
      <c r="AU27" s="124">
        <v>7.9580786405131216E-14</v>
      </c>
      <c r="AV27" s="124">
        <v>5104.4694469199994</v>
      </c>
      <c r="AW27" s="154">
        <v>9.4162282347679149E-2</v>
      </c>
      <c r="AX27" s="124">
        <v>747804.77397377975</v>
      </c>
      <c r="AY27" s="139">
        <v>0.82406249999999981</v>
      </c>
      <c r="BA27" s="141">
        <v>5104.4694469199994</v>
      </c>
      <c r="BB27" s="141">
        <v>-2.2737367544323206E-13</v>
      </c>
      <c r="BC27" s="141">
        <v>7.9580786405131216E-14</v>
      </c>
      <c r="BD27" s="141">
        <v>5104.4694469199994</v>
      </c>
      <c r="BE27" s="141">
        <v>0</v>
      </c>
      <c r="BF27" s="141">
        <v>5104.4694469199994</v>
      </c>
      <c r="BG27" s="1">
        <v>9.4162282347679149E-2</v>
      </c>
      <c r="BH27" s="142"/>
      <c r="BI27" s="124">
        <v>0</v>
      </c>
      <c r="BJ27" s="124">
        <v>23318.303113212103</v>
      </c>
      <c r="BK27" s="124">
        <v>23318.303113212103</v>
      </c>
      <c r="BL27" s="124">
        <v>-23860.105549667896</v>
      </c>
      <c r="BM27" s="124">
        <v>8351.0369423837637</v>
      </c>
      <c r="BN27" s="124">
        <v>23318.303113212103</v>
      </c>
      <c r="BO27" s="140">
        <v>2.9802322387695314E-9</v>
      </c>
      <c r="BP27" s="143">
        <v>0.12156663457098424</v>
      </c>
      <c r="BQ27" s="144">
        <v>23318.303113212103</v>
      </c>
      <c r="BR27" s="140">
        <v>2.9802322387695314E-9</v>
      </c>
      <c r="BS27" s="127">
        <v>-910506.07936491817</v>
      </c>
      <c r="BT27" s="127">
        <v>0</v>
      </c>
      <c r="BU27" s="127">
        <v>0</v>
      </c>
      <c r="BV27" s="127">
        <v>0</v>
      </c>
      <c r="BW27" s="127">
        <v>23318.303113212103</v>
      </c>
      <c r="BX27" s="146">
        <v>2.9802322387695314E-9</v>
      </c>
      <c r="BY27" s="127">
        <v>23318.303113212103</v>
      </c>
      <c r="BZ27" s="146">
        <v>2.9802322387695314E-9</v>
      </c>
      <c r="CA27" s="147" t="e">
        <v>#NUM!</v>
      </c>
      <c r="CB27" s="129" t="e">
        <v>#NUM!</v>
      </c>
      <c r="CC27" s="129" t="e">
        <v>#NUM!</v>
      </c>
      <c r="CD27" s="129" t="e">
        <v>#NUM!</v>
      </c>
      <c r="CE27" s="148" t="e">
        <v>#NUM!</v>
      </c>
      <c r="CF27" s="129" t="e">
        <v>#NUM!</v>
      </c>
      <c r="CG27" s="129" t="e">
        <v>#NUM!</v>
      </c>
      <c r="CH27" s="149" t="e">
        <v>#NUM!</v>
      </c>
    </row>
    <row r="28" spans="1:86" x14ac:dyDescent="0.35">
      <c r="A28">
        <v>1</v>
      </c>
      <c r="B28" s="107">
        <v>10</v>
      </c>
      <c r="C28" s="107">
        <v>3</v>
      </c>
      <c r="D28" s="108">
        <v>44012</v>
      </c>
      <c r="E28" s="151"/>
      <c r="F28" s="151"/>
      <c r="G28" s="151">
        <v>0</v>
      </c>
      <c r="H28" s="151">
        <v>1466</v>
      </c>
      <c r="I28" s="151">
        <v>0</v>
      </c>
      <c r="J28" s="151">
        <v>1192.95</v>
      </c>
      <c r="K28" s="151">
        <v>0</v>
      </c>
      <c r="L28" s="151">
        <v>437216.17499999999</v>
      </c>
      <c r="M28" s="152">
        <v>0</v>
      </c>
      <c r="N28" s="152">
        <v>9.6164172000000006E-2</v>
      </c>
      <c r="O28" s="129">
        <v>42044.531453882104</v>
      </c>
      <c r="P28" s="113">
        <v>0</v>
      </c>
      <c r="Q28" s="113">
        <v>0</v>
      </c>
      <c r="R28" s="129">
        <v>42044.531453882104</v>
      </c>
      <c r="S28" s="129">
        <v>-4031.5</v>
      </c>
      <c r="T28" s="129">
        <v>-1632.0427187500002</v>
      </c>
      <c r="U28" s="129">
        <v>-437.21617500000002</v>
      </c>
      <c r="V28" s="129">
        <v>-875</v>
      </c>
      <c r="W28" s="129">
        <v>0</v>
      </c>
      <c r="X28" s="129">
        <v>-612.5</v>
      </c>
      <c r="Y28" s="129">
        <v>-366.5</v>
      </c>
      <c r="Z28" s="129">
        <v>-300</v>
      </c>
      <c r="AA28" s="129">
        <v>-1466</v>
      </c>
      <c r="AB28" s="129">
        <v>-345</v>
      </c>
      <c r="AC28" s="113">
        <v>-3556</v>
      </c>
      <c r="AD28" s="129">
        <v>-13621.75889375</v>
      </c>
      <c r="AE28" s="129">
        <v>28422.772560132104</v>
      </c>
      <c r="AF28" s="113">
        <v>-52282.878109800004</v>
      </c>
      <c r="AG28" s="129">
        <v>-23860.1055496679</v>
      </c>
      <c r="AH28" s="129">
        <v>8351.0369423837637</v>
      </c>
      <c r="AI28" s="113">
        <v>28422.772560132104</v>
      </c>
      <c r="AJ28" s="113">
        <v>28422.772560132104</v>
      </c>
      <c r="AK28" s="153">
        <v>-0.64225982949137705</v>
      </c>
      <c r="AL28" s="113">
        <v>36773.809502515869</v>
      </c>
      <c r="AM28" s="136">
        <v>2.9802322387695314E-9</v>
      </c>
      <c r="AN28" s="136">
        <v>1.0884661682707884E-2</v>
      </c>
      <c r="AO28" s="137">
        <v>0.5757280287733143</v>
      </c>
      <c r="AP28" s="124"/>
      <c r="AQ28" s="124">
        <v>5104.4694469199994</v>
      </c>
      <c r="AR28" s="124">
        <v>0</v>
      </c>
      <c r="AS28" s="124">
        <v>5104.4694469199994</v>
      </c>
      <c r="AT28" s="124">
        <v>567.16327187999718</v>
      </c>
      <c r="AU28" s="124">
        <v>-198.50714515799899</v>
      </c>
      <c r="AV28" s="124">
        <v>4905.9623017620006</v>
      </c>
      <c r="AW28" s="154">
        <v>0.10571810603141787</v>
      </c>
      <c r="AX28" s="124">
        <v>752909.24342069973</v>
      </c>
      <c r="AY28" s="139">
        <v>0.8296874999999998</v>
      </c>
      <c r="BA28" s="141">
        <v>5104.4694469199994</v>
      </c>
      <c r="BB28" s="141">
        <v>567.16327187999718</v>
      </c>
      <c r="BC28" s="141">
        <v>-198.50714515799899</v>
      </c>
      <c r="BD28" s="141">
        <v>4905.9623017620006</v>
      </c>
      <c r="BE28" s="141">
        <v>0</v>
      </c>
      <c r="BF28" s="141">
        <v>4905.9623017620006</v>
      </c>
      <c r="BG28" s="1">
        <v>0.10571810603141787</v>
      </c>
      <c r="BH28" s="142"/>
      <c r="BI28" s="124">
        <v>0</v>
      </c>
      <c r="BJ28" s="124">
        <v>23318.303113212103</v>
      </c>
      <c r="BK28" s="124">
        <v>23318.303113212103</v>
      </c>
      <c r="BL28" s="124">
        <v>-24427.268821547896</v>
      </c>
      <c r="BM28" s="124">
        <v>8549.5440875417626</v>
      </c>
      <c r="BN28" s="124">
        <v>23318.303113212103</v>
      </c>
      <c r="BO28" s="140">
        <v>2.9802322387695314E-9</v>
      </c>
      <c r="BP28" s="143">
        <v>0.13525263394171783</v>
      </c>
      <c r="BQ28" s="144">
        <v>23318.303113212103</v>
      </c>
      <c r="BR28" s="140">
        <v>2.9802322387695314E-9</v>
      </c>
      <c r="BS28" s="127">
        <v>-934933.34818646603</v>
      </c>
      <c r="BT28" s="127">
        <v>0</v>
      </c>
      <c r="BU28" s="127">
        <v>0</v>
      </c>
      <c r="BV28" s="127">
        <v>0</v>
      </c>
      <c r="BW28" s="127">
        <v>23318.303113212103</v>
      </c>
      <c r="BX28" s="146">
        <v>2.9802322387695314E-9</v>
      </c>
      <c r="BY28" s="127">
        <v>23318.303113212103</v>
      </c>
      <c r="BZ28" s="146">
        <v>2.9802322387695314E-9</v>
      </c>
      <c r="CA28" s="147" t="e">
        <v>#NUM!</v>
      </c>
      <c r="CB28" s="129" t="e">
        <v>#NUM!</v>
      </c>
      <c r="CC28" s="129" t="e">
        <v>#NUM!</v>
      </c>
      <c r="CD28" s="129" t="e">
        <v>#NUM!</v>
      </c>
      <c r="CE28" s="148" t="e">
        <v>#NUM!</v>
      </c>
      <c r="CF28" s="129" t="e">
        <v>#NUM!</v>
      </c>
      <c r="CG28" s="129" t="e">
        <v>#NUM!</v>
      </c>
      <c r="CH28" s="149" t="e">
        <v>#NUM!</v>
      </c>
    </row>
    <row r="29" spans="1:86" x14ac:dyDescent="0.35">
      <c r="A29">
        <v>1</v>
      </c>
      <c r="B29" s="107">
        <v>11</v>
      </c>
      <c r="C29" s="107">
        <v>3</v>
      </c>
      <c r="D29" s="108">
        <v>44104</v>
      </c>
      <c r="E29" s="151"/>
      <c r="F29" s="151"/>
      <c r="G29" s="151">
        <v>0</v>
      </c>
      <c r="H29" s="151">
        <v>1466</v>
      </c>
      <c r="I29" s="151">
        <v>0</v>
      </c>
      <c r="J29" s="151">
        <v>1192.95</v>
      </c>
      <c r="K29" s="151">
        <v>0</v>
      </c>
      <c r="L29" s="151">
        <v>437216.17499999999</v>
      </c>
      <c r="M29" s="152">
        <v>0</v>
      </c>
      <c r="N29" s="152">
        <v>9.6164172000000006E-2</v>
      </c>
      <c r="O29" s="129">
        <v>42044.531453882104</v>
      </c>
      <c r="P29" s="113">
        <v>0</v>
      </c>
      <c r="Q29" s="113">
        <v>0</v>
      </c>
      <c r="R29" s="129">
        <v>42044.531453882104</v>
      </c>
      <c r="S29" s="129">
        <v>-4031.5</v>
      </c>
      <c r="T29" s="129">
        <v>-1632.0427187500002</v>
      </c>
      <c r="U29" s="129">
        <v>-437.21617500000002</v>
      </c>
      <c r="V29" s="129">
        <v>-875</v>
      </c>
      <c r="W29" s="129">
        <v>0</v>
      </c>
      <c r="X29" s="129">
        <v>-612.5</v>
      </c>
      <c r="Y29" s="129">
        <v>-366.5</v>
      </c>
      <c r="Z29" s="129">
        <v>-300</v>
      </c>
      <c r="AA29" s="129">
        <v>-1466</v>
      </c>
      <c r="AB29" s="129">
        <v>-345</v>
      </c>
      <c r="AC29" s="113">
        <v>-3556</v>
      </c>
      <c r="AD29" s="129">
        <v>-13621.75889375</v>
      </c>
      <c r="AE29" s="129">
        <v>28422.772560132104</v>
      </c>
      <c r="AF29" s="113">
        <v>-52282.878109800004</v>
      </c>
      <c r="AG29" s="129">
        <v>-23860.1055496679</v>
      </c>
      <c r="AH29" s="129">
        <v>8351.0369423837637</v>
      </c>
      <c r="AI29" s="113">
        <v>28422.772560132104</v>
      </c>
      <c r="AJ29" s="113">
        <v>28422.772560132104</v>
      </c>
      <c r="AK29" s="153">
        <v>-0.5965499587357046</v>
      </c>
      <c r="AL29" s="113">
        <v>36773.809502515869</v>
      </c>
      <c r="AM29" s="136">
        <v>2.9802322387695314E-9</v>
      </c>
      <c r="AN29" s="136">
        <v>1.0884661682707884E-2</v>
      </c>
      <c r="AO29" s="137">
        <v>0.58981076733699278</v>
      </c>
      <c r="AP29" s="124"/>
      <c r="AQ29" s="124">
        <v>5104.4694469199994</v>
      </c>
      <c r="AR29" s="124">
        <v>0</v>
      </c>
      <c r="AS29" s="124">
        <v>5104.4694469199994</v>
      </c>
      <c r="AT29" s="124">
        <v>5104.4694469199994</v>
      </c>
      <c r="AU29" s="124">
        <v>-1786.5643064219996</v>
      </c>
      <c r="AV29" s="124">
        <v>3317.905140498</v>
      </c>
      <c r="AW29" s="154">
        <v>0.11309615969657896</v>
      </c>
      <c r="AX29" s="124">
        <v>758013.7128676197</v>
      </c>
      <c r="AY29" s="139">
        <v>0.83531249999999979</v>
      </c>
      <c r="BA29" s="141">
        <v>5104.4694469199994</v>
      </c>
      <c r="BB29" s="141">
        <v>5104.4694469199994</v>
      </c>
      <c r="BC29" s="141">
        <v>-1786.5643064219996</v>
      </c>
      <c r="BD29" s="141">
        <v>3317.905140498</v>
      </c>
      <c r="BE29" s="141">
        <v>0</v>
      </c>
      <c r="BF29" s="141">
        <v>3317.905140498</v>
      </c>
      <c r="BG29" s="1">
        <v>0.11309615969657896</v>
      </c>
      <c r="BH29" s="142"/>
      <c r="BI29" s="124">
        <v>0</v>
      </c>
      <c r="BJ29" s="124">
        <v>23318.303113212103</v>
      </c>
      <c r="BK29" s="124">
        <v>23318.303113212103</v>
      </c>
      <c r="BL29" s="124">
        <v>-28964.574996587897</v>
      </c>
      <c r="BM29" s="124">
        <v>10137.601248805764</v>
      </c>
      <c r="BN29" s="124">
        <v>23318.303113212103</v>
      </c>
      <c r="BO29" s="140">
        <v>2.9802322387695314E-9</v>
      </c>
      <c r="BP29" s="143">
        <v>0.14893863331245139</v>
      </c>
      <c r="BQ29" s="144">
        <v>23318.303113212103</v>
      </c>
      <c r="BR29" s="140">
        <v>2.9802322387695314E-9</v>
      </c>
      <c r="BS29" s="127">
        <v>-963897.92318305396</v>
      </c>
      <c r="BT29" s="127">
        <v>0</v>
      </c>
      <c r="BU29" s="127">
        <v>0</v>
      </c>
      <c r="BV29" s="127">
        <v>0</v>
      </c>
      <c r="BW29" s="127">
        <v>23318.303113212103</v>
      </c>
      <c r="BX29" s="146">
        <v>2.9802322387695314E-9</v>
      </c>
      <c r="BY29" s="127">
        <v>23318.303113212103</v>
      </c>
      <c r="BZ29" s="146">
        <v>2.9802322387695314E-9</v>
      </c>
      <c r="CA29" s="147" t="e">
        <v>#NUM!</v>
      </c>
      <c r="CB29" s="129" t="e">
        <v>#NUM!</v>
      </c>
      <c r="CC29" s="129" t="e">
        <v>#NUM!</v>
      </c>
      <c r="CD29" s="129" t="e">
        <v>#NUM!</v>
      </c>
      <c r="CE29" s="148" t="e">
        <v>#NUM!</v>
      </c>
      <c r="CF29" s="129" t="e">
        <v>#NUM!</v>
      </c>
      <c r="CG29" s="129" t="e">
        <v>#NUM!</v>
      </c>
      <c r="CH29" s="149" t="e">
        <v>#NUM!</v>
      </c>
    </row>
    <row r="30" spans="1:86" x14ac:dyDescent="0.35">
      <c r="A30">
        <v>1</v>
      </c>
      <c r="B30" s="107">
        <v>12</v>
      </c>
      <c r="C30" s="107">
        <v>3</v>
      </c>
      <c r="D30" s="108">
        <v>44196</v>
      </c>
      <c r="E30" s="151"/>
      <c r="F30" s="151"/>
      <c r="G30" s="151">
        <v>0</v>
      </c>
      <c r="H30" s="151">
        <v>1466</v>
      </c>
      <c r="I30" s="151">
        <v>0</v>
      </c>
      <c r="J30" s="151">
        <v>1192.95</v>
      </c>
      <c r="K30" s="151">
        <v>0</v>
      </c>
      <c r="L30" s="151">
        <v>437216.17499999999</v>
      </c>
      <c r="M30" s="152">
        <v>0</v>
      </c>
      <c r="N30" s="152">
        <v>9.6164172000000006E-2</v>
      </c>
      <c r="O30" s="129">
        <v>42044.531453882104</v>
      </c>
      <c r="P30" s="113">
        <v>0</v>
      </c>
      <c r="Q30" s="113">
        <v>0</v>
      </c>
      <c r="R30" s="129">
        <v>42044.531453882104</v>
      </c>
      <c r="S30" s="129">
        <v>-4031.5</v>
      </c>
      <c r="T30" s="129">
        <v>-1632.0427187500002</v>
      </c>
      <c r="U30" s="129">
        <v>-437.21617500000002</v>
      </c>
      <c r="V30" s="129">
        <v>-875</v>
      </c>
      <c r="W30" s="129">
        <v>0</v>
      </c>
      <c r="X30" s="129">
        <v>-612.5</v>
      </c>
      <c r="Y30" s="129">
        <v>-366.5</v>
      </c>
      <c r="Z30" s="129">
        <v>-300</v>
      </c>
      <c r="AA30" s="129">
        <v>-1466</v>
      </c>
      <c r="AB30" s="129">
        <v>-345</v>
      </c>
      <c r="AC30" s="113">
        <v>-3556</v>
      </c>
      <c r="AD30" s="129">
        <v>-13621.75889375</v>
      </c>
      <c r="AE30" s="129">
        <v>28422.772560132104</v>
      </c>
      <c r="AF30" s="113">
        <v>-52282.878109800004</v>
      </c>
      <c r="AG30" s="129">
        <v>-23860.1055496679</v>
      </c>
      <c r="AH30" s="129">
        <v>8351.0369423837637</v>
      </c>
      <c r="AI30" s="113">
        <v>28422.772560132104</v>
      </c>
      <c r="AJ30" s="113">
        <v>28422.772560132104</v>
      </c>
      <c r="AK30" s="153">
        <v>-0.55399922057986251</v>
      </c>
      <c r="AL30" s="113">
        <v>36773.809502515869</v>
      </c>
      <c r="AM30" s="136">
        <v>2.9802322387695314E-9</v>
      </c>
      <c r="AN30" s="136">
        <v>1.0884661682707884E-2</v>
      </c>
      <c r="AO30" s="137">
        <v>0.60389350590067126</v>
      </c>
      <c r="AP30" s="124"/>
      <c r="AQ30" s="124">
        <v>5104.4694469199994</v>
      </c>
      <c r="AR30" s="124">
        <v>0</v>
      </c>
      <c r="AS30" s="124">
        <v>5104.4694469199994</v>
      </c>
      <c r="AT30" s="124">
        <v>5104.4694469199994</v>
      </c>
      <c r="AU30" s="124">
        <v>-1786.5643064219996</v>
      </c>
      <c r="AV30" s="124">
        <v>3317.905140498</v>
      </c>
      <c r="AW30" s="154">
        <v>0.12008234858512876</v>
      </c>
      <c r="AX30" s="124">
        <v>763118.18231453968</v>
      </c>
      <c r="AY30" s="139">
        <v>0.84093749999999967</v>
      </c>
      <c r="BA30" s="141">
        <v>5104.4694469199994</v>
      </c>
      <c r="BB30" s="141">
        <v>5104.4694469199994</v>
      </c>
      <c r="BC30" s="141">
        <v>-1786.5643064219996</v>
      </c>
      <c r="BD30" s="141">
        <v>3317.905140498</v>
      </c>
      <c r="BE30" s="141">
        <v>0</v>
      </c>
      <c r="BF30" s="141">
        <v>3317.905140498</v>
      </c>
      <c r="BG30" s="1">
        <v>0.12008234858512876</v>
      </c>
      <c r="BH30" s="142"/>
      <c r="BI30" s="124">
        <v>0</v>
      </c>
      <c r="BJ30" s="124">
        <v>23318.303113212103</v>
      </c>
      <c r="BK30" s="124">
        <v>23318.303113212103</v>
      </c>
      <c r="BL30" s="124">
        <v>-28964.574996587897</v>
      </c>
      <c r="BM30" s="124">
        <v>10137.601248805764</v>
      </c>
      <c r="BN30" s="124">
        <v>23318.303113212103</v>
      </c>
      <c r="BO30" s="140">
        <v>2.9802322387695314E-9</v>
      </c>
      <c r="BP30" s="143">
        <v>0.16262463268318497</v>
      </c>
      <c r="BQ30" s="144">
        <v>23318.303113212103</v>
      </c>
      <c r="BR30" s="140">
        <v>2.9802322387695314E-9</v>
      </c>
      <c r="BS30" s="127">
        <v>-992862.4981796419</v>
      </c>
      <c r="BT30" s="127">
        <v>0</v>
      </c>
      <c r="BU30" s="127">
        <v>0</v>
      </c>
      <c r="BV30" s="127">
        <v>0</v>
      </c>
      <c r="BW30" s="127">
        <v>23318.303113212103</v>
      </c>
      <c r="BX30" s="146">
        <v>2.9802322387695314E-9</v>
      </c>
      <c r="BY30" s="127">
        <v>23318.303113212103</v>
      </c>
      <c r="BZ30" s="146">
        <v>2.9802322387695314E-9</v>
      </c>
      <c r="CA30" s="147" t="e">
        <v>#NUM!</v>
      </c>
      <c r="CB30" s="129" t="e">
        <v>#NUM!</v>
      </c>
      <c r="CC30" s="129" t="e">
        <v>#NUM!</v>
      </c>
      <c r="CD30" s="129" t="e">
        <v>#NUM!</v>
      </c>
      <c r="CE30" s="148" t="e">
        <v>#NUM!</v>
      </c>
      <c r="CF30" s="129" t="e">
        <v>#NUM!</v>
      </c>
      <c r="CG30" s="129" t="e">
        <v>#NUM!</v>
      </c>
      <c r="CH30" s="149" t="e">
        <v>#NUM!</v>
      </c>
    </row>
    <row r="31" spans="1:86" x14ac:dyDescent="0.35">
      <c r="A31">
        <v>1</v>
      </c>
      <c r="B31" s="107">
        <v>13</v>
      </c>
      <c r="C31" s="107">
        <v>4</v>
      </c>
      <c r="D31" s="108">
        <v>44286</v>
      </c>
      <c r="E31" s="151"/>
      <c r="F31" s="151"/>
      <c r="G31" s="151">
        <v>0</v>
      </c>
      <c r="H31" s="151">
        <v>1466</v>
      </c>
      <c r="I31" s="151">
        <v>0</v>
      </c>
      <c r="J31" s="151">
        <v>1192.95</v>
      </c>
      <c r="K31" s="151">
        <v>0</v>
      </c>
      <c r="L31" s="151">
        <v>437216.17499999999</v>
      </c>
      <c r="M31" s="152">
        <v>0</v>
      </c>
      <c r="N31" s="152">
        <v>9.8087455440000013E-2</v>
      </c>
      <c r="O31" s="129">
        <v>42885.422082959747</v>
      </c>
      <c r="P31" s="113">
        <v>0</v>
      </c>
      <c r="Q31" s="113">
        <v>0</v>
      </c>
      <c r="R31" s="129">
        <v>42885.422082959747</v>
      </c>
      <c r="S31" s="129">
        <v>-4031.5</v>
      </c>
      <c r="T31" s="129">
        <v>-1632.0427187500002</v>
      </c>
      <c r="U31" s="129">
        <v>-437.21617500000002</v>
      </c>
      <c r="V31" s="129">
        <v>-875</v>
      </c>
      <c r="W31" s="129">
        <v>0</v>
      </c>
      <c r="X31" s="129">
        <v>-612.5</v>
      </c>
      <c r="Y31" s="129">
        <v>-366.5</v>
      </c>
      <c r="Z31" s="129">
        <v>-300</v>
      </c>
      <c r="AA31" s="129">
        <v>-1466</v>
      </c>
      <c r="AB31" s="129">
        <v>-345</v>
      </c>
      <c r="AC31" s="113">
        <v>-3556</v>
      </c>
      <c r="AD31" s="129">
        <v>-13621.75889375</v>
      </c>
      <c r="AE31" s="129">
        <v>29263.663189209747</v>
      </c>
      <c r="AF31" s="113">
        <v>-31369.726865880002</v>
      </c>
      <c r="AG31" s="129">
        <v>-2106.0636766702555</v>
      </c>
      <c r="AH31" s="129">
        <v>737.12228683458943</v>
      </c>
      <c r="AI31" s="113">
        <v>29263.663189209747</v>
      </c>
      <c r="AJ31" s="113">
        <v>29263.663189209747</v>
      </c>
      <c r="AK31" s="153">
        <v>-0.5137361519038679</v>
      </c>
      <c r="AL31" s="113">
        <v>30000.785476044337</v>
      </c>
      <c r="AM31" s="136">
        <v>2.9802322387695314E-9</v>
      </c>
      <c r="AN31" s="136">
        <v>1.1206685510267477E-2</v>
      </c>
      <c r="AO31" s="137">
        <v>0.61538247656429601</v>
      </c>
      <c r="AP31" s="124"/>
      <c r="AQ31" s="124">
        <v>5104.4694469199994</v>
      </c>
      <c r="AR31" s="124">
        <v>0</v>
      </c>
      <c r="AS31" s="124">
        <v>5104.4694469199994</v>
      </c>
      <c r="AT31" s="124">
        <v>5104.4694469199994</v>
      </c>
      <c r="AU31" s="124">
        <v>-1786.5643064219996</v>
      </c>
      <c r="AV31" s="124">
        <v>3317.905140498</v>
      </c>
      <c r="AW31" s="154">
        <v>0.12668386101722715</v>
      </c>
      <c r="AX31" s="124">
        <v>768222.65176145965</v>
      </c>
      <c r="AY31" s="139">
        <v>0.84656249999999966</v>
      </c>
      <c r="BA31" s="141">
        <v>5104.4694469199994</v>
      </c>
      <c r="BB31" s="141">
        <v>5104.4694469199994</v>
      </c>
      <c r="BC31" s="141">
        <v>-1786.5643064219996</v>
      </c>
      <c r="BD31" s="141">
        <v>3317.905140498</v>
      </c>
      <c r="BE31" s="141">
        <v>0</v>
      </c>
      <c r="BF31" s="141">
        <v>3317.905140498</v>
      </c>
      <c r="BG31" s="1">
        <v>0.12668386101722715</v>
      </c>
      <c r="BH31" s="142"/>
      <c r="BI31" s="124">
        <v>0</v>
      </c>
      <c r="BJ31" s="124">
        <v>24159.193742289746</v>
      </c>
      <c r="BK31" s="124">
        <v>24159.193742289746</v>
      </c>
      <c r="BL31" s="124">
        <v>-7210.5331235902549</v>
      </c>
      <c r="BM31" s="124">
        <v>2523.6865932565893</v>
      </c>
      <c r="BN31" s="124">
        <v>24159.193742289746</v>
      </c>
      <c r="BO31" s="140">
        <v>2.9802322387695314E-9</v>
      </c>
      <c r="BP31" s="143">
        <v>0.17680416833589144</v>
      </c>
      <c r="BQ31" s="144">
        <v>24159.193742289746</v>
      </c>
      <c r="BR31" s="140">
        <v>2.9802322387695314E-9</v>
      </c>
      <c r="BS31" s="127">
        <v>-1000073.0313032322</v>
      </c>
      <c r="BT31" s="127">
        <v>0</v>
      </c>
      <c r="BU31" s="127">
        <v>0</v>
      </c>
      <c r="BV31" s="127">
        <v>0</v>
      </c>
      <c r="BW31" s="127">
        <v>24159.193742289746</v>
      </c>
      <c r="BX31" s="146">
        <v>2.9802322387695314E-9</v>
      </c>
      <c r="BY31" s="127">
        <v>24159.193742289746</v>
      </c>
      <c r="BZ31" s="146">
        <v>2.9802322387695314E-9</v>
      </c>
      <c r="CA31" s="147" t="e">
        <v>#NUM!</v>
      </c>
      <c r="CB31" s="129" t="e">
        <v>#NUM!</v>
      </c>
      <c r="CC31" s="129" t="e">
        <v>#NUM!</v>
      </c>
      <c r="CD31" s="129" t="e">
        <v>#NUM!</v>
      </c>
      <c r="CE31" s="148" t="e">
        <v>#NUM!</v>
      </c>
      <c r="CF31" s="129" t="e">
        <v>#NUM!</v>
      </c>
      <c r="CG31" s="129" t="e">
        <v>#NUM!</v>
      </c>
      <c r="CH31" s="149" t="e">
        <v>#NUM!</v>
      </c>
    </row>
    <row r="32" spans="1:86" x14ac:dyDescent="0.35">
      <c r="A32">
        <v>1</v>
      </c>
      <c r="B32" s="107">
        <v>14</v>
      </c>
      <c r="C32" s="107">
        <v>4</v>
      </c>
      <c r="D32" s="108">
        <v>44377</v>
      </c>
      <c r="E32" s="151"/>
      <c r="F32" s="151"/>
      <c r="G32" s="151">
        <v>0</v>
      </c>
      <c r="H32" s="151">
        <v>1466</v>
      </c>
      <c r="I32" s="151">
        <v>0</v>
      </c>
      <c r="J32" s="151">
        <v>1192.95</v>
      </c>
      <c r="K32" s="151">
        <v>0</v>
      </c>
      <c r="L32" s="151">
        <v>437216.17499999999</v>
      </c>
      <c r="M32" s="152">
        <v>0</v>
      </c>
      <c r="N32" s="152">
        <v>9.8087455440000013E-2</v>
      </c>
      <c r="O32" s="129">
        <v>42885.422082959747</v>
      </c>
      <c r="P32" s="113">
        <v>0</v>
      </c>
      <c r="Q32" s="113">
        <v>0</v>
      </c>
      <c r="R32" s="129">
        <v>42885.422082959747</v>
      </c>
      <c r="S32" s="129">
        <v>-4031.5</v>
      </c>
      <c r="T32" s="129">
        <v>-1632.0427187500002</v>
      </c>
      <c r="U32" s="129">
        <v>-437.21617500000002</v>
      </c>
      <c r="V32" s="129">
        <v>-875</v>
      </c>
      <c r="W32" s="129">
        <v>0</v>
      </c>
      <c r="X32" s="129">
        <v>-612.5</v>
      </c>
      <c r="Y32" s="129">
        <v>-366.5</v>
      </c>
      <c r="Z32" s="129">
        <v>-300</v>
      </c>
      <c r="AA32" s="129">
        <v>-1466</v>
      </c>
      <c r="AB32" s="129">
        <v>-345</v>
      </c>
      <c r="AC32" s="113">
        <v>-3556</v>
      </c>
      <c r="AD32" s="129">
        <v>-13621.75889375</v>
      </c>
      <c r="AE32" s="129">
        <v>29263.663189209747</v>
      </c>
      <c r="AF32" s="113">
        <v>-31369.726865880002</v>
      </c>
      <c r="AG32" s="129">
        <v>-2106.0636766702555</v>
      </c>
      <c r="AH32" s="129">
        <v>737.12228683458943</v>
      </c>
      <c r="AI32" s="113">
        <v>29263.663189209747</v>
      </c>
      <c r="AJ32" s="113">
        <v>29263.663189209747</v>
      </c>
      <c r="AK32" s="153">
        <v>-0.47681358680129049</v>
      </c>
      <c r="AL32" s="113">
        <v>30000.785476044337</v>
      </c>
      <c r="AM32" s="136">
        <v>2.9802322387695314E-9</v>
      </c>
      <c r="AN32" s="136">
        <v>1.1206685510267477E-2</v>
      </c>
      <c r="AO32" s="137">
        <v>0.62687144722792087</v>
      </c>
      <c r="AP32" s="124"/>
      <c r="AQ32" s="124">
        <v>5104.4694469199994</v>
      </c>
      <c r="AR32" s="124">
        <v>0</v>
      </c>
      <c r="AS32" s="124">
        <v>5104.4694469199994</v>
      </c>
      <c r="AT32" s="124">
        <v>5104.4694469199994</v>
      </c>
      <c r="AU32" s="124">
        <v>-1786.5643064219996</v>
      </c>
      <c r="AV32" s="124">
        <v>3317.905140498</v>
      </c>
      <c r="AW32" s="154">
        <v>0.1329059898853302</v>
      </c>
      <c r="AX32" s="124">
        <v>773327.12120837963</v>
      </c>
      <c r="AY32" s="139">
        <v>0.85218749999999965</v>
      </c>
      <c r="BA32" s="141">
        <v>5104.4694469199994</v>
      </c>
      <c r="BB32" s="141">
        <v>5104.4694469199994</v>
      </c>
      <c r="BC32" s="141">
        <v>-1786.5643064219996</v>
      </c>
      <c r="BD32" s="141">
        <v>3317.905140498</v>
      </c>
      <c r="BE32" s="141">
        <v>0</v>
      </c>
      <c r="BF32" s="141">
        <v>3317.905140498</v>
      </c>
      <c r="BG32" s="1">
        <v>0.1329059898853302</v>
      </c>
      <c r="BH32" s="142"/>
      <c r="BI32" s="124">
        <v>0</v>
      </c>
      <c r="BJ32" s="124">
        <v>24159.193742289746</v>
      </c>
      <c r="BK32" s="124">
        <v>24159.193742289746</v>
      </c>
      <c r="BL32" s="124">
        <v>-7210.5331235902549</v>
      </c>
      <c r="BM32" s="124">
        <v>2523.6865932565893</v>
      </c>
      <c r="BN32" s="124">
        <v>24159.193742289746</v>
      </c>
      <c r="BO32" s="140">
        <v>2.9802322387695314E-9</v>
      </c>
      <c r="BP32" s="143">
        <v>0.19098370398859793</v>
      </c>
      <c r="BQ32" s="144">
        <v>24159.193742289746</v>
      </c>
      <c r="BR32" s="140">
        <v>2.9802322387695314E-9</v>
      </c>
      <c r="BS32" s="127">
        <v>-1007283.5644268225</v>
      </c>
      <c r="BT32" s="127">
        <v>0</v>
      </c>
      <c r="BU32" s="127">
        <v>0</v>
      </c>
      <c r="BV32" s="127">
        <v>0</v>
      </c>
      <c r="BW32" s="127">
        <v>24159.193742289746</v>
      </c>
      <c r="BX32" s="146">
        <v>2.9802322387695314E-9</v>
      </c>
      <c r="BY32" s="127">
        <v>24159.193742289746</v>
      </c>
      <c r="BZ32" s="146">
        <v>2.9802322387695314E-9</v>
      </c>
      <c r="CA32" s="147" t="e">
        <v>#NUM!</v>
      </c>
      <c r="CB32" s="129" t="e">
        <v>#NUM!</v>
      </c>
      <c r="CC32" s="129" t="e">
        <v>#NUM!</v>
      </c>
      <c r="CD32" s="129" t="e">
        <v>#NUM!</v>
      </c>
      <c r="CE32" s="148" t="e">
        <v>#NUM!</v>
      </c>
      <c r="CF32" s="129" t="e">
        <v>#NUM!</v>
      </c>
      <c r="CG32" s="129" t="e">
        <v>#NUM!</v>
      </c>
      <c r="CH32" s="149" t="e">
        <v>#NUM!</v>
      </c>
    </row>
    <row r="33" spans="1:86" x14ac:dyDescent="0.35">
      <c r="A33">
        <v>1</v>
      </c>
      <c r="B33" s="107">
        <v>15</v>
      </c>
      <c r="C33" s="107">
        <v>4</v>
      </c>
      <c r="D33" s="108">
        <v>44469</v>
      </c>
      <c r="E33" s="151"/>
      <c r="F33" s="151"/>
      <c r="G33" s="151">
        <v>0</v>
      </c>
      <c r="H33" s="151">
        <v>1466</v>
      </c>
      <c r="I33" s="151">
        <v>0</v>
      </c>
      <c r="J33" s="151">
        <v>1192.95</v>
      </c>
      <c r="K33" s="151">
        <v>0</v>
      </c>
      <c r="L33" s="151">
        <v>437216.17499999999</v>
      </c>
      <c r="M33" s="152">
        <v>0</v>
      </c>
      <c r="N33" s="152">
        <v>9.8087455440000013E-2</v>
      </c>
      <c r="O33" s="129">
        <v>42885.422082959747</v>
      </c>
      <c r="P33" s="113">
        <v>0</v>
      </c>
      <c r="Q33" s="113">
        <v>0</v>
      </c>
      <c r="R33" s="129">
        <v>42885.422082959747</v>
      </c>
      <c r="S33" s="129">
        <v>-4031.5</v>
      </c>
      <c r="T33" s="129">
        <v>-1632.0427187500002</v>
      </c>
      <c r="U33" s="129">
        <v>-437.21617500000002</v>
      </c>
      <c r="V33" s="129">
        <v>-875</v>
      </c>
      <c r="W33" s="129">
        <v>0</v>
      </c>
      <c r="X33" s="129">
        <v>-612.5</v>
      </c>
      <c r="Y33" s="129">
        <v>-366.5</v>
      </c>
      <c r="Z33" s="129">
        <v>-300</v>
      </c>
      <c r="AA33" s="129">
        <v>-1466</v>
      </c>
      <c r="AB33" s="129">
        <v>-345</v>
      </c>
      <c r="AC33" s="113">
        <v>-3556</v>
      </c>
      <c r="AD33" s="129">
        <v>-13621.75889375</v>
      </c>
      <c r="AE33" s="129">
        <v>29263.663189209747</v>
      </c>
      <c r="AF33" s="113">
        <v>-31369.726865880002</v>
      </c>
      <c r="AG33" s="129">
        <v>-2106.0636766702555</v>
      </c>
      <c r="AH33" s="129">
        <v>737.12228683458943</v>
      </c>
      <c r="AI33" s="113">
        <v>29263.663189209747</v>
      </c>
      <c r="AJ33" s="113">
        <v>29263.663189209747</v>
      </c>
      <c r="AK33" s="153">
        <v>-0.44290396049618724</v>
      </c>
      <c r="AL33" s="113">
        <v>30000.785476044337</v>
      </c>
      <c r="AM33" s="136">
        <v>2.9802322387695314E-9</v>
      </c>
      <c r="AN33" s="136">
        <v>1.1206685510267477E-2</v>
      </c>
      <c r="AO33" s="137">
        <v>0.63836041789154574</v>
      </c>
      <c r="AP33" s="124"/>
      <c r="AQ33" s="124">
        <v>5104.4694469199994</v>
      </c>
      <c r="AR33" s="124">
        <v>0</v>
      </c>
      <c r="AS33" s="124">
        <v>5104.4694469199994</v>
      </c>
      <c r="AT33" s="124">
        <v>5104.4694469199994</v>
      </c>
      <c r="AU33" s="124">
        <v>-1786.5643064219996</v>
      </c>
      <c r="AV33" s="124">
        <v>3317.905140498</v>
      </c>
      <c r="AW33" s="154">
        <v>0.13875743746757505</v>
      </c>
      <c r="AX33" s="124">
        <v>778431.5906552996</v>
      </c>
      <c r="AY33" s="139">
        <v>0.85781249999999964</v>
      </c>
      <c r="BA33" s="141">
        <v>5104.4694469199994</v>
      </c>
      <c r="BB33" s="141">
        <v>5104.4694469199994</v>
      </c>
      <c r="BC33" s="141">
        <v>-1786.5643064219996</v>
      </c>
      <c r="BD33" s="141">
        <v>3317.905140498</v>
      </c>
      <c r="BE33" s="141">
        <v>0</v>
      </c>
      <c r="BF33" s="141">
        <v>3317.905140498</v>
      </c>
      <c r="BG33" s="1">
        <v>0.13875743746757505</v>
      </c>
      <c r="BH33" s="142"/>
      <c r="BI33" s="124">
        <v>0</v>
      </c>
      <c r="BJ33" s="124">
        <v>24159.193742289746</v>
      </c>
      <c r="BK33" s="124">
        <v>24159.193742289746</v>
      </c>
      <c r="BL33" s="124">
        <v>-7210.5331235902549</v>
      </c>
      <c r="BM33" s="124">
        <v>2523.6865932565893</v>
      </c>
      <c r="BN33" s="124">
        <v>24159.193742289746</v>
      </c>
      <c r="BO33" s="140">
        <v>2.9802322387695314E-9</v>
      </c>
      <c r="BP33" s="143">
        <v>0.20516323964130442</v>
      </c>
      <c r="BQ33" s="144">
        <v>24159.193742289746</v>
      </c>
      <c r="BR33" s="140">
        <v>2.9802322387695314E-9</v>
      </c>
      <c r="BS33" s="127">
        <v>-1014494.0975504128</v>
      </c>
      <c r="BT33" s="127">
        <v>0</v>
      </c>
      <c r="BU33" s="127">
        <v>0</v>
      </c>
      <c r="BV33" s="127">
        <v>0</v>
      </c>
      <c r="BW33" s="127">
        <v>24159.193742289746</v>
      </c>
      <c r="BX33" s="146">
        <v>2.9802322387695314E-9</v>
      </c>
      <c r="BY33" s="127">
        <v>24159.193742289746</v>
      </c>
      <c r="BZ33" s="146">
        <v>2.9802322387695314E-9</v>
      </c>
      <c r="CA33" s="147" t="e">
        <v>#NUM!</v>
      </c>
      <c r="CB33" s="129" t="e">
        <v>#NUM!</v>
      </c>
      <c r="CC33" s="129" t="e">
        <v>#NUM!</v>
      </c>
      <c r="CD33" s="129" t="e">
        <v>#NUM!</v>
      </c>
      <c r="CE33" s="148" t="e">
        <v>#NUM!</v>
      </c>
      <c r="CF33" s="129" t="e">
        <v>#NUM!</v>
      </c>
      <c r="CG33" s="129" t="e">
        <v>#NUM!</v>
      </c>
      <c r="CH33" s="149" t="e">
        <v>#NUM!</v>
      </c>
    </row>
    <row r="34" spans="1:86" x14ac:dyDescent="0.35">
      <c r="A34">
        <v>1</v>
      </c>
      <c r="B34" s="107">
        <v>16</v>
      </c>
      <c r="C34" s="107">
        <v>4</v>
      </c>
      <c r="D34" s="108">
        <v>44561</v>
      </c>
      <c r="E34" s="151"/>
      <c r="F34" s="151"/>
      <c r="G34" s="151">
        <v>0</v>
      </c>
      <c r="H34" s="151">
        <v>1466</v>
      </c>
      <c r="I34" s="151">
        <v>0</v>
      </c>
      <c r="J34" s="151">
        <v>1192.95</v>
      </c>
      <c r="K34" s="151">
        <v>0</v>
      </c>
      <c r="L34" s="151">
        <v>437216.17499999999</v>
      </c>
      <c r="M34" s="152">
        <v>0</v>
      </c>
      <c r="N34" s="152">
        <v>9.8087455440000013E-2</v>
      </c>
      <c r="O34" s="129">
        <v>42885.422082959747</v>
      </c>
      <c r="P34" s="113">
        <v>0</v>
      </c>
      <c r="Q34" s="113">
        <v>0</v>
      </c>
      <c r="R34" s="129">
        <v>42885.422082959747</v>
      </c>
      <c r="S34" s="129">
        <v>-4031.5</v>
      </c>
      <c r="T34" s="129">
        <v>-1632.0427187500002</v>
      </c>
      <c r="U34" s="129">
        <v>-437.21617500000002</v>
      </c>
      <c r="V34" s="129">
        <v>-875</v>
      </c>
      <c r="W34" s="129">
        <v>0</v>
      </c>
      <c r="X34" s="129">
        <v>-612.5</v>
      </c>
      <c r="Y34" s="129">
        <v>-366.5</v>
      </c>
      <c r="Z34" s="129">
        <v>-300</v>
      </c>
      <c r="AA34" s="129">
        <v>-1466</v>
      </c>
      <c r="AB34" s="129">
        <v>-345</v>
      </c>
      <c r="AC34" s="113">
        <v>-3556</v>
      </c>
      <c r="AD34" s="129">
        <v>-13621.75889375</v>
      </c>
      <c r="AE34" s="129">
        <v>29263.663189209747</v>
      </c>
      <c r="AF34" s="113">
        <v>-31369.726865880002</v>
      </c>
      <c r="AG34" s="129">
        <v>-2106.0636766702555</v>
      </c>
      <c r="AH34" s="129">
        <v>737.12228683458943</v>
      </c>
      <c r="AI34" s="113">
        <v>29263.663189209747</v>
      </c>
      <c r="AJ34" s="113">
        <v>29263.663189209747</v>
      </c>
      <c r="AK34" s="153">
        <v>-0.41176859326660653</v>
      </c>
      <c r="AL34" s="113">
        <v>30000.785476044337</v>
      </c>
      <c r="AM34" s="136">
        <v>2.9802322387695314E-9</v>
      </c>
      <c r="AN34" s="136">
        <v>1.1206685510267477E-2</v>
      </c>
      <c r="AO34" s="137">
        <v>0.64984938855517049</v>
      </c>
      <c r="AP34" s="124"/>
      <c r="AQ34" s="124">
        <v>5104.4694469199994</v>
      </c>
      <c r="AR34" s="124">
        <v>0</v>
      </c>
      <c r="AS34" s="124">
        <v>5104.4694469199994</v>
      </c>
      <c r="AT34" s="124">
        <v>5104.4694469199994</v>
      </c>
      <c r="AU34" s="124">
        <v>-1786.5643064219996</v>
      </c>
      <c r="AV34" s="124">
        <v>3317.905140498</v>
      </c>
      <c r="AW34" s="154">
        <v>0.14425159096717841</v>
      </c>
      <c r="AX34" s="124">
        <v>783536.06010221958</v>
      </c>
      <c r="AY34" s="139">
        <v>0.86343749999999964</v>
      </c>
      <c r="BA34" s="141">
        <v>5104.4694469199994</v>
      </c>
      <c r="BB34" s="141">
        <v>5104.4694469199994</v>
      </c>
      <c r="BC34" s="141">
        <v>-1786.5643064219996</v>
      </c>
      <c r="BD34" s="141">
        <v>3317.905140498</v>
      </c>
      <c r="BE34" s="141">
        <v>0</v>
      </c>
      <c r="BF34" s="141">
        <v>3317.905140498</v>
      </c>
      <c r="BG34" s="1">
        <v>0.14425159096717841</v>
      </c>
      <c r="BH34" s="142"/>
      <c r="BI34" s="124">
        <v>0</v>
      </c>
      <c r="BJ34" s="124">
        <v>24159.193742289746</v>
      </c>
      <c r="BK34" s="124">
        <v>24159.193742289746</v>
      </c>
      <c r="BL34" s="124">
        <v>-7210.5331235902549</v>
      </c>
      <c r="BM34" s="124">
        <v>2523.6865932565893</v>
      </c>
      <c r="BN34" s="124">
        <v>24159.193742289746</v>
      </c>
      <c r="BO34" s="140">
        <v>2.9802322387695314E-9</v>
      </c>
      <c r="BP34" s="143">
        <v>0.21934277529401092</v>
      </c>
      <c r="BQ34" s="144">
        <v>24159.193742289746</v>
      </c>
      <c r="BR34" s="140">
        <v>2.9802322387695314E-9</v>
      </c>
      <c r="BS34" s="127">
        <v>-1021704.630674003</v>
      </c>
      <c r="BT34" s="127">
        <v>0</v>
      </c>
      <c r="BU34" s="127">
        <v>0</v>
      </c>
      <c r="BV34" s="127">
        <v>0</v>
      </c>
      <c r="BW34" s="127">
        <v>24159.193742289746</v>
      </c>
      <c r="BX34" s="146">
        <v>2.9802322387695314E-9</v>
      </c>
      <c r="BY34" s="127">
        <v>24159.193742289746</v>
      </c>
      <c r="BZ34" s="146">
        <v>2.9802322387695314E-9</v>
      </c>
      <c r="CA34" s="147" t="e">
        <v>#NUM!</v>
      </c>
      <c r="CB34" s="129" t="e">
        <v>#NUM!</v>
      </c>
      <c r="CC34" s="129" t="e">
        <v>#NUM!</v>
      </c>
      <c r="CD34" s="129" t="e">
        <v>#NUM!</v>
      </c>
      <c r="CE34" s="148" t="e">
        <v>#NUM!</v>
      </c>
      <c r="CF34" s="129" t="e">
        <v>#NUM!</v>
      </c>
      <c r="CG34" s="129" t="e">
        <v>#NUM!</v>
      </c>
      <c r="CH34" s="149" t="e">
        <v>#NUM!</v>
      </c>
    </row>
    <row r="35" spans="1:86" x14ac:dyDescent="0.35">
      <c r="A35">
        <v>1</v>
      </c>
      <c r="B35" s="107">
        <v>17</v>
      </c>
      <c r="C35" s="107">
        <v>5</v>
      </c>
      <c r="D35" s="108">
        <v>44651</v>
      </c>
      <c r="E35" s="151"/>
      <c r="F35" s="151"/>
      <c r="G35" s="151">
        <v>0</v>
      </c>
      <c r="H35" s="151">
        <v>1466</v>
      </c>
      <c r="I35" s="151">
        <v>0</v>
      </c>
      <c r="J35" s="151">
        <v>1192.95</v>
      </c>
      <c r="K35" s="151">
        <v>0</v>
      </c>
      <c r="L35" s="151">
        <v>437216.17499999999</v>
      </c>
      <c r="M35" s="152">
        <v>0</v>
      </c>
      <c r="N35" s="152">
        <v>0.10004920454880001</v>
      </c>
      <c r="O35" s="129">
        <v>43743.130524618937</v>
      </c>
      <c r="P35" s="113">
        <v>0</v>
      </c>
      <c r="Q35" s="113">
        <v>0</v>
      </c>
      <c r="R35" s="129">
        <v>43743.130524618937</v>
      </c>
      <c r="S35" s="129">
        <v>-4031.5</v>
      </c>
      <c r="T35" s="129">
        <v>-1632.0427187500002</v>
      </c>
      <c r="U35" s="129">
        <v>-437.21617500000002</v>
      </c>
      <c r="V35" s="129">
        <v>-875</v>
      </c>
      <c r="W35" s="129">
        <v>0</v>
      </c>
      <c r="X35" s="129">
        <v>-612.5</v>
      </c>
      <c r="Y35" s="129">
        <v>-366.5</v>
      </c>
      <c r="Z35" s="129">
        <v>-300</v>
      </c>
      <c r="AA35" s="129">
        <v>-1466</v>
      </c>
      <c r="AB35" s="129">
        <v>-345</v>
      </c>
      <c r="AC35" s="113">
        <v>-3556</v>
      </c>
      <c r="AD35" s="129">
        <v>-13621.75889375</v>
      </c>
      <c r="AE35" s="129">
        <v>30121.371630868936</v>
      </c>
      <c r="AF35" s="113">
        <v>-31369.726865880002</v>
      </c>
      <c r="AG35" s="129">
        <v>-1248.3552350110658</v>
      </c>
      <c r="AH35" s="129">
        <v>436.92433225387299</v>
      </c>
      <c r="AI35" s="113">
        <v>30121.371630868936</v>
      </c>
      <c r="AJ35" s="113">
        <v>30121.371630868936</v>
      </c>
      <c r="AK35" s="153">
        <v>-0.38248540535569198</v>
      </c>
      <c r="AL35" s="113">
        <v>30558.295963122808</v>
      </c>
      <c r="AM35" s="136">
        <v>2.9802322387695314E-9</v>
      </c>
      <c r="AN35" s="136">
        <v>1.1535149814378261E-2</v>
      </c>
      <c r="AO35" s="137">
        <v>0.66155186101646735</v>
      </c>
      <c r="AP35" s="124"/>
      <c r="AQ35" s="124">
        <v>5104.4694469199994</v>
      </c>
      <c r="AR35" s="124">
        <v>0</v>
      </c>
      <c r="AS35" s="124">
        <v>5104.4694469199994</v>
      </c>
      <c r="AT35" s="124">
        <v>5104.4694469199994</v>
      </c>
      <c r="AU35" s="124">
        <v>-1786.5643064219996</v>
      </c>
      <c r="AV35" s="124">
        <v>3317.905140498</v>
      </c>
      <c r="AW35" s="154">
        <v>0.14940751194953919</v>
      </c>
      <c r="AX35" s="124">
        <v>788640.52954913955</v>
      </c>
      <c r="AY35" s="139">
        <v>0.86906249999999963</v>
      </c>
      <c r="BA35" s="141">
        <v>5104.4694469199994</v>
      </c>
      <c r="BB35" s="141">
        <v>5104.4694469199994</v>
      </c>
      <c r="BC35" s="141">
        <v>-1786.5643064219996</v>
      </c>
      <c r="BD35" s="141">
        <v>3317.905140498</v>
      </c>
      <c r="BE35" s="141">
        <v>0</v>
      </c>
      <c r="BF35" s="141">
        <v>3317.905140498</v>
      </c>
      <c r="BG35" s="1">
        <v>0.14940751194953919</v>
      </c>
      <c r="BH35" s="142"/>
      <c r="BI35" s="124">
        <v>0</v>
      </c>
      <c r="BJ35" s="124">
        <v>25016.902183948936</v>
      </c>
      <c r="BK35" s="124">
        <v>25016.902183948936</v>
      </c>
      <c r="BL35" s="124">
        <v>-6352.8246819310643</v>
      </c>
      <c r="BM35" s="124">
        <v>2223.4886386758722</v>
      </c>
      <c r="BN35" s="124">
        <v>25016.902183948936</v>
      </c>
      <c r="BO35" s="140">
        <v>2.9802322387695314E-9</v>
      </c>
      <c r="BP35" s="143">
        <v>0.2340257179543298</v>
      </c>
      <c r="BQ35" s="144">
        <v>25016.902183948936</v>
      </c>
      <c r="BR35" s="140">
        <v>2.9802322387695314E-9</v>
      </c>
      <c r="BS35" s="127">
        <v>-1028057.4553559341</v>
      </c>
      <c r="BT35" s="127">
        <v>0</v>
      </c>
      <c r="BU35" s="127">
        <v>0</v>
      </c>
      <c r="BV35" s="127">
        <v>0</v>
      </c>
      <c r="BW35" s="127">
        <v>25016.902183948936</v>
      </c>
      <c r="BX35" s="146">
        <v>2.9802322387695314E-9</v>
      </c>
      <c r="BY35" s="127">
        <v>25016.902183948936</v>
      </c>
      <c r="BZ35" s="146">
        <v>2.9802322387695314E-9</v>
      </c>
      <c r="CA35" s="147" t="e">
        <v>#NUM!</v>
      </c>
      <c r="CB35" s="129" t="e">
        <v>#NUM!</v>
      </c>
      <c r="CC35" s="129" t="e">
        <v>#NUM!</v>
      </c>
      <c r="CD35" s="129" t="e">
        <v>#NUM!</v>
      </c>
      <c r="CE35" s="148" t="e">
        <v>#NUM!</v>
      </c>
      <c r="CF35" s="129" t="e">
        <v>#NUM!</v>
      </c>
      <c r="CG35" s="129" t="e">
        <v>#NUM!</v>
      </c>
      <c r="CH35" s="149" t="e">
        <v>#NUM!</v>
      </c>
    </row>
    <row r="36" spans="1:86" x14ac:dyDescent="0.35">
      <c r="A36">
        <v>1</v>
      </c>
      <c r="B36" s="107">
        <v>18</v>
      </c>
      <c r="C36" s="107">
        <v>5</v>
      </c>
      <c r="D36" s="108">
        <v>44742</v>
      </c>
      <c r="E36" s="151"/>
      <c r="F36" s="151"/>
      <c r="G36" s="151">
        <v>0</v>
      </c>
      <c r="H36" s="151">
        <v>1466</v>
      </c>
      <c r="I36" s="151">
        <v>0</v>
      </c>
      <c r="J36" s="151">
        <v>1192.95</v>
      </c>
      <c r="K36" s="151">
        <v>0</v>
      </c>
      <c r="L36" s="151">
        <v>437216.17499999999</v>
      </c>
      <c r="M36" s="152">
        <v>0</v>
      </c>
      <c r="N36" s="152">
        <v>0.10004920454880001</v>
      </c>
      <c r="O36" s="129">
        <v>43743.130524618937</v>
      </c>
      <c r="P36" s="113">
        <v>0</v>
      </c>
      <c r="Q36" s="113">
        <v>0</v>
      </c>
      <c r="R36" s="129">
        <v>43743.130524618937</v>
      </c>
      <c r="S36" s="129">
        <v>-4031.5</v>
      </c>
      <c r="T36" s="129">
        <v>-1632.0427187500002</v>
      </c>
      <c r="U36" s="129">
        <v>-437.21617500000002</v>
      </c>
      <c r="V36" s="129">
        <v>-875</v>
      </c>
      <c r="W36" s="129">
        <v>0</v>
      </c>
      <c r="X36" s="129">
        <v>-612.5</v>
      </c>
      <c r="Y36" s="129">
        <v>-366.5</v>
      </c>
      <c r="Z36" s="129">
        <v>-300</v>
      </c>
      <c r="AA36" s="129">
        <v>-1466</v>
      </c>
      <c r="AB36" s="129">
        <v>-345</v>
      </c>
      <c r="AC36" s="113">
        <v>-3556</v>
      </c>
      <c r="AD36" s="129">
        <v>-13621.75889375</v>
      </c>
      <c r="AE36" s="129">
        <v>30121.371630868936</v>
      </c>
      <c r="AF36" s="113">
        <v>-31369.726865880002</v>
      </c>
      <c r="AG36" s="129">
        <v>-1248.3552350110658</v>
      </c>
      <c r="AH36" s="129">
        <v>436.92433225387299</v>
      </c>
      <c r="AI36" s="113">
        <v>30121.371630868936</v>
      </c>
      <c r="AJ36" s="113">
        <v>30121.371630868936</v>
      </c>
      <c r="AK36" s="153">
        <v>-0.35570225752890117</v>
      </c>
      <c r="AL36" s="113">
        <v>30558.295963122808</v>
      </c>
      <c r="AM36" s="136">
        <v>2.9802322387695314E-9</v>
      </c>
      <c r="AN36" s="136">
        <v>1.1535149814378261E-2</v>
      </c>
      <c r="AO36" s="137">
        <v>0.6732543334777642</v>
      </c>
      <c r="AP36" s="124"/>
      <c r="AQ36" s="124">
        <v>5104.4694469199994</v>
      </c>
      <c r="AR36" s="124">
        <v>0</v>
      </c>
      <c r="AS36" s="124">
        <v>5104.4694469199994</v>
      </c>
      <c r="AT36" s="124">
        <v>5104.4694469199994</v>
      </c>
      <c r="AU36" s="124">
        <v>-1786.5643064219996</v>
      </c>
      <c r="AV36" s="124">
        <v>3317.905140498</v>
      </c>
      <c r="AW36" s="154">
        <v>0.15423942208290106</v>
      </c>
      <c r="AX36" s="124">
        <v>793744.99899605953</v>
      </c>
      <c r="AY36" s="139">
        <v>0.87468749999999951</v>
      </c>
      <c r="BA36" s="141">
        <v>5104.4694469199994</v>
      </c>
      <c r="BB36" s="141">
        <v>5104.4694469199994</v>
      </c>
      <c r="BC36" s="141">
        <v>-1786.5643064219996</v>
      </c>
      <c r="BD36" s="141">
        <v>3317.905140498</v>
      </c>
      <c r="BE36" s="141">
        <v>0</v>
      </c>
      <c r="BF36" s="141">
        <v>3317.905140498</v>
      </c>
      <c r="BG36" s="1">
        <v>0.15423942208290106</v>
      </c>
      <c r="BH36" s="142"/>
      <c r="BI36" s="124">
        <v>0</v>
      </c>
      <c r="BJ36" s="124">
        <v>25016.902183948936</v>
      </c>
      <c r="BK36" s="124">
        <v>25016.902183948936</v>
      </c>
      <c r="BL36" s="124">
        <v>-6352.8246819310643</v>
      </c>
      <c r="BM36" s="124">
        <v>2223.4886386758722</v>
      </c>
      <c r="BN36" s="124">
        <v>25016.902183948936</v>
      </c>
      <c r="BO36" s="140">
        <v>2.9802322387695314E-9</v>
      </c>
      <c r="BP36" s="143">
        <v>0.24870866061464872</v>
      </c>
      <c r="BQ36" s="144">
        <v>25016.902183948936</v>
      </c>
      <c r="BR36" s="140">
        <v>2.9802322387695314E-9</v>
      </c>
      <c r="BS36" s="127">
        <v>-1034410.2800378652</v>
      </c>
      <c r="BT36" s="127">
        <v>0</v>
      </c>
      <c r="BU36" s="127">
        <v>0</v>
      </c>
      <c r="BV36" s="127">
        <v>0</v>
      </c>
      <c r="BW36" s="127">
        <v>25016.902183948936</v>
      </c>
      <c r="BX36" s="146">
        <v>2.9802322387695314E-9</v>
      </c>
      <c r="BY36" s="127">
        <v>25016.902183948936</v>
      </c>
      <c r="BZ36" s="146">
        <v>2.9802322387695314E-9</v>
      </c>
      <c r="CA36" s="147" t="e">
        <v>#NUM!</v>
      </c>
      <c r="CB36" s="129" t="e">
        <v>#NUM!</v>
      </c>
      <c r="CC36" s="129" t="e">
        <v>#NUM!</v>
      </c>
      <c r="CD36" s="129" t="e">
        <v>#NUM!</v>
      </c>
      <c r="CE36" s="148" t="e">
        <v>#NUM!</v>
      </c>
      <c r="CF36" s="129" t="e">
        <v>#NUM!</v>
      </c>
      <c r="CG36" s="129" t="e">
        <v>#NUM!</v>
      </c>
      <c r="CH36" s="149" t="e">
        <v>#NUM!</v>
      </c>
    </row>
    <row r="37" spans="1:86" x14ac:dyDescent="0.35">
      <c r="A37">
        <v>1</v>
      </c>
      <c r="B37" s="107">
        <v>19</v>
      </c>
      <c r="C37" s="107">
        <v>5</v>
      </c>
      <c r="D37" s="108">
        <v>44834</v>
      </c>
      <c r="E37" s="151"/>
      <c r="F37" s="151"/>
      <c r="G37" s="151">
        <v>0</v>
      </c>
      <c r="H37" s="151">
        <v>1466</v>
      </c>
      <c r="I37" s="151">
        <v>0</v>
      </c>
      <c r="J37" s="151">
        <v>1192.95</v>
      </c>
      <c r="K37" s="151">
        <v>0</v>
      </c>
      <c r="L37" s="151">
        <v>437216.17499999999</v>
      </c>
      <c r="M37" s="152">
        <v>0</v>
      </c>
      <c r="N37" s="152">
        <v>0.10004920454880001</v>
      </c>
      <c r="O37" s="129">
        <v>43743.130524618937</v>
      </c>
      <c r="P37" s="113">
        <v>0</v>
      </c>
      <c r="Q37" s="113">
        <v>0</v>
      </c>
      <c r="R37" s="129">
        <v>43743.130524618937</v>
      </c>
      <c r="S37" s="129">
        <v>-4031.5</v>
      </c>
      <c r="T37" s="129">
        <v>-1632.0427187500002</v>
      </c>
      <c r="U37" s="129">
        <v>-437.21617500000002</v>
      </c>
      <c r="V37" s="129">
        <v>-875</v>
      </c>
      <c r="W37" s="129">
        <v>0</v>
      </c>
      <c r="X37" s="129">
        <v>-612.5</v>
      </c>
      <c r="Y37" s="129">
        <v>-366.5</v>
      </c>
      <c r="Z37" s="129">
        <v>-300</v>
      </c>
      <c r="AA37" s="129">
        <v>-1466</v>
      </c>
      <c r="AB37" s="129">
        <v>-345</v>
      </c>
      <c r="AC37" s="113">
        <v>-3556</v>
      </c>
      <c r="AD37" s="129">
        <v>-13621.75889375</v>
      </c>
      <c r="AE37" s="129">
        <v>30121.371630868936</v>
      </c>
      <c r="AF37" s="113">
        <v>-31369.726865880002</v>
      </c>
      <c r="AG37" s="129">
        <v>-1248.3552350110658</v>
      </c>
      <c r="AH37" s="129">
        <v>436.92433225387299</v>
      </c>
      <c r="AI37" s="113">
        <v>30121.371630868936</v>
      </c>
      <c r="AJ37" s="113">
        <v>30121.371630868936</v>
      </c>
      <c r="AK37" s="153">
        <v>-0.3311218537390232</v>
      </c>
      <c r="AL37" s="113">
        <v>30558.295963122808</v>
      </c>
      <c r="AM37" s="136">
        <v>2.9802322387695314E-9</v>
      </c>
      <c r="AN37" s="136">
        <v>1.1535149814378261E-2</v>
      </c>
      <c r="AO37" s="137">
        <v>0.68495680593906105</v>
      </c>
      <c r="AP37" s="124"/>
      <c r="AQ37" s="124">
        <v>5104.4694469199994</v>
      </c>
      <c r="AR37" s="124">
        <v>0</v>
      </c>
      <c r="AS37" s="124">
        <v>5104.4694469199994</v>
      </c>
      <c r="AT37" s="124">
        <v>5104.4694469199994</v>
      </c>
      <c r="AU37" s="124">
        <v>-1786.5643064219996</v>
      </c>
      <c r="AV37" s="124">
        <v>3317.905140498</v>
      </c>
      <c r="AW37" s="154">
        <v>0.15876232981681826</v>
      </c>
      <c r="AX37" s="124">
        <v>798849.4684429795</v>
      </c>
      <c r="AY37" s="139">
        <v>0.8803124999999995</v>
      </c>
      <c r="BA37" s="141">
        <v>5104.4694469199994</v>
      </c>
      <c r="BB37" s="141">
        <v>5104.4694469199994</v>
      </c>
      <c r="BC37" s="141">
        <v>-1786.5643064219996</v>
      </c>
      <c r="BD37" s="141">
        <v>3317.905140498</v>
      </c>
      <c r="BE37" s="141">
        <v>0</v>
      </c>
      <c r="BF37" s="141">
        <v>3317.905140498</v>
      </c>
      <c r="BG37" s="1">
        <v>0.15876232981681826</v>
      </c>
      <c r="BH37" s="142"/>
      <c r="BI37" s="124">
        <v>0</v>
      </c>
      <c r="BJ37" s="124">
        <v>25016.902183948936</v>
      </c>
      <c r="BK37" s="124">
        <v>25016.902183948936</v>
      </c>
      <c r="BL37" s="124">
        <v>-6352.8246819310643</v>
      </c>
      <c r="BM37" s="124">
        <v>2223.4886386758722</v>
      </c>
      <c r="BN37" s="124">
        <v>25016.902183948936</v>
      </c>
      <c r="BO37" s="140">
        <v>2.9802322387695314E-9</v>
      </c>
      <c r="BP37" s="143">
        <v>0.26339160327496758</v>
      </c>
      <c r="BQ37" s="144">
        <v>25016.902183948936</v>
      </c>
      <c r="BR37" s="140">
        <v>2.9802322387695314E-9</v>
      </c>
      <c r="BS37" s="127">
        <v>-1040763.1047197962</v>
      </c>
      <c r="BT37" s="127">
        <v>0</v>
      </c>
      <c r="BU37" s="127">
        <v>0</v>
      </c>
      <c r="BV37" s="127">
        <v>0</v>
      </c>
      <c r="BW37" s="127">
        <v>25016.902183948936</v>
      </c>
      <c r="BX37" s="146">
        <v>2.9802322387695314E-9</v>
      </c>
      <c r="BY37" s="127">
        <v>25016.902183948936</v>
      </c>
      <c r="BZ37" s="146">
        <v>2.9802322387695314E-9</v>
      </c>
      <c r="CA37" s="147" t="e">
        <v>#NUM!</v>
      </c>
      <c r="CB37" s="129" t="e">
        <v>#NUM!</v>
      </c>
      <c r="CC37" s="129" t="e">
        <v>#NUM!</v>
      </c>
      <c r="CD37" s="129" t="e">
        <v>#NUM!</v>
      </c>
      <c r="CE37" s="148" t="e">
        <v>#NUM!</v>
      </c>
      <c r="CF37" s="129" t="e">
        <v>#NUM!</v>
      </c>
      <c r="CG37" s="129" t="e">
        <v>#NUM!</v>
      </c>
      <c r="CH37" s="149" t="e">
        <v>#NUM!</v>
      </c>
    </row>
    <row r="38" spans="1:86" x14ac:dyDescent="0.35">
      <c r="A38">
        <v>1</v>
      </c>
      <c r="B38" s="107">
        <v>20</v>
      </c>
      <c r="C38" s="107">
        <v>5</v>
      </c>
      <c r="D38" s="108">
        <v>44926</v>
      </c>
      <c r="E38" s="151"/>
      <c r="F38" s="151"/>
      <c r="G38" s="151">
        <v>0</v>
      </c>
      <c r="H38" s="151">
        <v>1466</v>
      </c>
      <c r="I38" s="151">
        <v>0</v>
      </c>
      <c r="J38" s="151">
        <v>1192.95</v>
      </c>
      <c r="K38" s="151">
        <v>0</v>
      </c>
      <c r="L38" s="151">
        <v>437216.17499999999</v>
      </c>
      <c r="M38" s="152">
        <v>0</v>
      </c>
      <c r="N38" s="152">
        <v>0.10004920454880001</v>
      </c>
      <c r="O38" s="129">
        <v>43743.130524618937</v>
      </c>
      <c r="P38" s="113">
        <v>0</v>
      </c>
      <c r="Q38" s="113">
        <v>0</v>
      </c>
      <c r="R38" s="129">
        <v>43743.130524618937</v>
      </c>
      <c r="S38" s="129">
        <v>-4031.5</v>
      </c>
      <c r="T38" s="129">
        <v>-1632.0427187500002</v>
      </c>
      <c r="U38" s="129">
        <v>-437.21617500000002</v>
      </c>
      <c r="V38" s="129">
        <v>-875</v>
      </c>
      <c r="W38" s="129">
        <v>0</v>
      </c>
      <c r="X38" s="129">
        <v>-612.5</v>
      </c>
      <c r="Y38" s="129">
        <v>-366.5</v>
      </c>
      <c r="Z38" s="129">
        <v>-300</v>
      </c>
      <c r="AA38" s="129">
        <v>-1466</v>
      </c>
      <c r="AB38" s="129">
        <v>-345</v>
      </c>
      <c r="AC38" s="113">
        <v>-3556</v>
      </c>
      <c r="AD38" s="129">
        <v>-13621.75889375</v>
      </c>
      <c r="AE38" s="129">
        <v>30121.371630868936</v>
      </c>
      <c r="AF38" s="113">
        <v>-31369.726865880002</v>
      </c>
      <c r="AG38" s="129">
        <v>-1248.3552350110658</v>
      </c>
      <c r="AH38" s="129">
        <v>436.92433225387299</v>
      </c>
      <c r="AI38" s="113">
        <v>30121.371630868936</v>
      </c>
      <c r="AJ38" s="113">
        <v>30121.371630868936</v>
      </c>
      <c r="AK38" s="153">
        <v>-0.30852288827300078</v>
      </c>
      <c r="AL38" s="113">
        <v>30558.295963122808</v>
      </c>
      <c r="AM38" s="136">
        <v>2.9802322387695314E-9</v>
      </c>
      <c r="AN38" s="136">
        <v>1.1535149814378261E-2</v>
      </c>
      <c r="AO38" s="137">
        <v>0.6966592784003578</v>
      </c>
      <c r="AP38" s="124"/>
      <c r="AQ38" s="124">
        <v>5104.4694469199994</v>
      </c>
      <c r="AR38" s="124">
        <v>0</v>
      </c>
      <c r="AS38" s="124">
        <v>5104.4694469199994</v>
      </c>
      <c r="AT38" s="124">
        <v>5104.4694469199994</v>
      </c>
      <c r="AU38" s="124">
        <v>-1786.5643064219996</v>
      </c>
      <c r="AV38" s="124">
        <v>3317.905140498</v>
      </c>
      <c r="AW38" s="154">
        <v>0.16299341320991517</v>
      </c>
      <c r="AX38" s="124">
        <v>803953.93788989948</v>
      </c>
      <c r="AY38" s="139">
        <v>0.88593749999999949</v>
      </c>
      <c r="BA38" s="141">
        <v>5104.4694469199994</v>
      </c>
      <c r="BB38" s="141">
        <v>5104.4694469199994</v>
      </c>
      <c r="BC38" s="141">
        <v>-1786.5643064219996</v>
      </c>
      <c r="BD38" s="141">
        <v>3317.905140498</v>
      </c>
      <c r="BE38" s="141">
        <v>0</v>
      </c>
      <c r="BF38" s="141">
        <v>3317.905140498</v>
      </c>
      <c r="BG38" s="1">
        <v>0.16299341320991517</v>
      </c>
      <c r="BH38" s="142"/>
      <c r="BI38" s="124">
        <v>0</v>
      </c>
      <c r="BJ38" s="124">
        <v>25016.902183948936</v>
      </c>
      <c r="BK38" s="124">
        <v>25016.902183948936</v>
      </c>
      <c r="BL38" s="124">
        <v>-6352.8246819310643</v>
      </c>
      <c r="BM38" s="124">
        <v>2223.4886386758722</v>
      </c>
      <c r="BN38" s="124">
        <v>25016.902183948936</v>
      </c>
      <c r="BO38" s="140">
        <v>2.9802322387695314E-9</v>
      </c>
      <c r="BP38" s="143">
        <v>0.27807454593528647</v>
      </c>
      <c r="BQ38" s="144">
        <v>25016.902183948936</v>
      </c>
      <c r="BR38" s="140">
        <v>2.9802322387695314E-9</v>
      </c>
      <c r="BS38" s="127">
        <v>-1047115.9294017273</v>
      </c>
      <c r="BT38" s="127">
        <v>0</v>
      </c>
      <c r="BU38" s="127">
        <v>0</v>
      </c>
      <c r="BV38" s="127">
        <v>0</v>
      </c>
      <c r="BW38" s="127">
        <v>25016.902183948936</v>
      </c>
      <c r="BX38" s="146">
        <v>2.9802322387695314E-9</v>
      </c>
      <c r="BY38" s="127">
        <v>25016.902183948936</v>
      </c>
      <c r="BZ38" s="146">
        <v>2.9802322387695314E-9</v>
      </c>
      <c r="CA38" s="147" t="e">
        <v>#NUM!</v>
      </c>
      <c r="CB38" s="129" t="e">
        <v>#NUM!</v>
      </c>
      <c r="CC38" s="129" t="e">
        <v>#NUM!</v>
      </c>
      <c r="CD38" s="129" t="e">
        <v>#NUM!</v>
      </c>
      <c r="CE38" s="148" t="e">
        <v>#NUM!</v>
      </c>
      <c r="CF38" s="129" t="e">
        <v>#NUM!</v>
      </c>
      <c r="CG38" s="129" t="e">
        <v>#NUM!</v>
      </c>
      <c r="CH38" s="149" t="e">
        <v>#NUM!</v>
      </c>
    </row>
    <row r="39" spans="1:86" x14ac:dyDescent="0.35">
      <c r="A39">
        <v>1</v>
      </c>
      <c r="B39" s="107">
        <v>21</v>
      </c>
      <c r="C39" s="107">
        <v>6</v>
      </c>
      <c r="D39" s="108">
        <v>45016</v>
      </c>
      <c r="E39" s="151"/>
      <c r="F39" s="151"/>
      <c r="G39" s="151">
        <v>0</v>
      </c>
      <c r="H39" s="151">
        <v>1466</v>
      </c>
      <c r="I39" s="151">
        <v>0</v>
      </c>
      <c r="J39" s="151">
        <v>1192.95</v>
      </c>
      <c r="K39" s="151">
        <v>0</v>
      </c>
      <c r="L39" s="151">
        <v>437216.17499999999</v>
      </c>
      <c r="M39" s="152">
        <v>0</v>
      </c>
      <c r="N39" s="152">
        <v>0.10205018863977601</v>
      </c>
      <c r="O39" s="129">
        <v>44617.993135111319</v>
      </c>
      <c r="P39" s="113">
        <v>0</v>
      </c>
      <c r="Q39" s="113">
        <v>0</v>
      </c>
      <c r="R39" s="129">
        <v>44617.993135111319</v>
      </c>
      <c r="S39" s="129">
        <v>-4031.5</v>
      </c>
      <c r="T39" s="129">
        <v>-1632.0427187500002</v>
      </c>
      <c r="U39" s="129">
        <v>-437.21617500000002</v>
      </c>
      <c r="V39" s="129">
        <v>-875</v>
      </c>
      <c r="W39" s="129">
        <v>0</v>
      </c>
      <c r="X39" s="129">
        <v>-612.5</v>
      </c>
      <c r="Y39" s="129">
        <v>-366.5</v>
      </c>
      <c r="Z39" s="129">
        <v>-300</v>
      </c>
      <c r="AA39" s="129">
        <v>-1466</v>
      </c>
      <c r="AB39" s="129">
        <v>-345</v>
      </c>
      <c r="AC39" s="113">
        <v>-3556</v>
      </c>
      <c r="AD39" s="129">
        <v>-13621.75889375</v>
      </c>
      <c r="AE39" s="129">
        <v>30996.234241361319</v>
      </c>
      <c r="AF39" s="113">
        <v>-15684.863432940001</v>
      </c>
      <c r="AG39" s="129">
        <v>15311.370808421318</v>
      </c>
      <c r="AH39" s="129">
        <v>-5358.979782947461</v>
      </c>
      <c r="AI39" s="113">
        <v>30996.234241361319</v>
      </c>
      <c r="AJ39" s="113">
        <v>30996.234241361319</v>
      </c>
      <c r="AK39" s="153">
        <v>-0.28719012327492244</v>
      </c>
      <c r="AL39" s="113">
        <v>25637.25445841386</v>
      </c>
      <c r="AM39" s="136">
        <v>2.9802322387695314E-9</v>
      </c>
      <c r="AN39" s="136">
        <v>1.1870183404571263E-2</v>
      </c>
      <c r="AO39" s="137">
        <v>0.70647721015430465</v>
      </c>
      <c r="AP39" s="124"/>
      <c r="AQ39" s="124">
        <v>0</v>
      </c>
      <c r="AR39" s="124">
        <v>1549.8117120680661</v>
      </c>
      <c r="AS39" s="124">
        <v>1549.8117120680661</v>
      </c>
      <c r="AT39" s="124">
        <v>1549.8117120680661</v>
      </c>
      <c r="AU39" s="124">
        <v>-542.43409922382307</v>
      </c>
      <c r="AV39" s="124">
        <v>1007.377612844243</v>
      </c>
      <c r="AW39" s="154">
        <v>0.16420773863792421</v>
      </c>
      <c r="AX39" s="124">
        <v>805503.74960196752</v>
      </c>
      <c r="AY39" s="139">
        <v>0.88764535445402959</v>
      </c>
      <c r="BA39" s="141">
        <v>1549.8117120680661</v>
      </c>
      <c r="BB39" s="141">
        <v>1549.8117120680661</v>
      </c>
      <c r="BC39" s="141">
        <v>-542.43409922382307</v>
      </c>
      <c r="BD39" s="141">
        <v>1007.377612844243</v>
      </c>
      <c r="BE39" s="141">
        <v>50795.239143810526</v>
      </c>
      <c r="BF39" s="141">
        <v>51802.616756654767</v>
      </c>
      <c r="BG39" s="1">
        <v>0.21502358317375181</v>
      </c>
      <c r="BH39" s="142"/>
      <c r="BI39" s="124">
        <v>0</v>
      </c>
      <c r="BJ39" s="124">
        <v>29446.422529293253</v>
      </c>
      <c r="BK39" s="124">
        <v>29446.422529293253</v>
      </c>
      <c r="BL39" s="124">
        <v>13761.55909635325</v>
      </c>
      <c r="BM39" s="124">
        <v>-4816.545683723637</v>
      </c>
      <c r="BN39" s="124">
        <v>29446.422529293253</v>
      </c>
      <c r="BO39" s="140">
        <v>2.9802322387695314E-9</v>
      </c>
      <c r="BP39" s="143">
        <v>0.29535726664826673</v>
      </c>
      <c r="BQ39" s="144">
        <v>-21348.816614517273</v>
      </c>
      <c r="BR39" s="140">
        <v>2.9802322387695314E-9</v>
      </c>
      <c r="BS39" s="127">
        <v>-1047115.9294017273</v>
      </c>
      <c r="BT39" s="127">
        <v>-13761.55909635325</v>
      </c>
      <c r="BU39" s="127">
        <v>0</v>
      </c>
      <c r="BV39" s="127">
        <v>0</v>
      </c>
      <c r="BW39" s="127">
        <v>29446.422529293253</v>
      </c>
      <c r="BX39" s="146">
        <v>2.9802322387695314E-9</v>
      </c>
      <c r="BY39" s="127">
        <v>-21348.816614517273</v>
      </c>
      <c r="BZ39" s="146">
        <v>2.9802322387695314E-9</v>
      </c>
      <c r="CA39" s="147" t="e">
        <v>#NUM!</v>
      </c>
      <c r="CB39" s="129" t="e">
        <v>#NUM!</v>
      </c>
      <c r="CC39" s="129" t="e">
        <v>#NUM!</v>
      </c>
      <c r="CD39" s="129" t="e">
        <v>#NUM!</v>
      </c>
      <c r="CE39" s="148" t="e">
        <v>#NUM!</v>
      </c>
      <c r="CF39" s="129" t="e">
        <v>#NUM!</v>
      </c>
      <c r="CG39" s="129" t="e">
        <v>#NUM!</v>
      </c>
      <c r="CH39" s="149" t="e">
        <v>#NUM!</v>
      </c>
    </row>
    <row r="40" spans="1:86" x14ac:dyDescent="0.35">
      <c r="A40">
        <v>1</v>
      </c>
      <c r="B40" s="107">
        <v>22</v>
      </c>
      <c r="C40" s="107">
        <v>6</v>
      </c>
      <c r="D40" s="108">
        <v>45107</v>
      </c>
      <c r="E40" s="151"/>
      <c r="F40" s="151"/>
      <c r="G40" s="151">
        <v>0</v>
      </c>
      <c r="H40" s="151">
        <v>1466</v>
      </c>
      <c r="I40" s="151">
        <v>0</v>
      </c>
      <c r="J40" s="151">
        <v>1192.95</v>
      </c>
      <c r="K40" s="151">
        <v>0</v>
      </c>
      <c r="L40" s="151">
        <v>437216.17499999999</v>
      </c>
      <c r="M40" s="152">
        <v>0</v>
      </c>
      <c r="N40" s="152">
        <v>0.10205018863977601</v>
      </c>
      <c r="O40" s="129">
        <v>44617.993135111319</v>
      </c>
      <c r="P40" s="113">
        <v>0</v>
      </c>
      <c r="Q40" s="113">
        <v>0</v>
      </c>
      <c r="R40" s="129">
        <v>44617.993135111319</v>
      </c>
      <c r="S40" s="129">
        <v>-4031.5</v>
      </c>
      <c r="T40" s="129">
        <v>-1632.0427187500002</v>
      </c>
      <c r="U40" s="129">
        <v>-437.21617500000002</v>
      </c>
      <c r="V40" s="129">
        <v>-875</v>
      </c>
      <c r="W40" s="129">
        <v>0</v>
      </c>
      <c r="X40" s="129">
        <v>-612.5</v>
      </c>
      <c r="Y40" s="129">
        <v>-366.5</v>
      </c>
      <c r="Z40" s="129">
        <v>-300</v>
      </c>
      <c r="AA40" s="129">
        <v>-1466</v>
      </c>
      <c r="AB40" s="129">
        <v>-345</v>
      </c>
      <c r="AC40" s="113">
        <v>-3556</v>
      </c>
      <c r="AD40" s="129">
        <v>-13621.75889375</v>
      </c>
      <c r="AE40" s="129">
        <v>30996.234241361319</v>
      </c>
      <c r="AF40" s="113">
        <v>-15684.863432940001</v>
      </c>
      <c r="AG40" s="129">
        <v>15311.370808421318</v>
      </c>
      <c r="AH40" s="129">
        <v>-5358.979782947461</v>
      </c>
      <c r="AI40" s="113">
        <v>30996.234241361319</v>
      </c>
      <c r="AJ40" s="113">
        <v>30996.234241361319</v>
      </c>
      <c r="AK40" s="153">
        <v>-0.26759185567498212</v>
      </c>
      <c r="AL40" s="113">
        <v>25637.25445841386</v>
      </c>
      <c r="AM40" s="136">
        <v>2.9802322387695314E-9</v>
      </c>
      <c r="AN40" s="136">
        <v>1.1870183404571263E-2</v>
      </c>
      <c r="AO40" s="137">
        <v>0.7162951419082515</v>
      </c>
      <c r="AP40" s="124"/>
      <c r="AQ40" s="124">
        <v>0</v>
      </c>
      <c r="AR40" s="124">
        <v>1549.8117120680661</v>
      </c>
      <c r="AS40" s="124">
        <v>1549.8117120680661</v>
      </c>
      <c r="AT40" s="124">
        <v>1549.8117120680661</v>
      </c>
      <c r="AU40" s="124">
        <v>-542.43409922382307</v>
      </c>
      <c r="AV40" s="124">
        <v>1007.377612844243</v>
      </c>
      <c r="AW40" s="154">
        <v>0.16536653637886051</v>
      </c>
      <c r="AX40" s="124">
        <v>807053.56131403556</v>
      </c>
      <c r="AY40" s="139">
        <v>0.88935320890805958</v>
      </c>
      <c r="BA40" s="141">
        <v>1549.8117120680661</v>
      </c>
      <c r="BB40" s="141">
        <v>1549.8117120680661</v>
      </c>
      <c r="BC40" s="141">
        <v>-542.43409922382307</v>
      </c>
      <c r="BD40" s="141">
        <v>1007.377612844243</v>
      </c>
      <c r="BE40" s="141">
        <v>0</v>
      </c>
      <c r="BF40" s="141">
        <v>0</v>
      </c>
      <c r="BG40" s="1">
        <v>0.21502358317375181</v>
      </c>
      <c r="BH40" s="142"/>
      <c r="BI40" s="124">
        <v>0</v>
      </c>
      <c r="BJ40" s="124">
        <v>29446.422529293253</v>
      </c>
      <c r="BK40" s="124">
        <v>29446.422529293253</v>
      </c>
      <c r="BL40" s="124">
        <v>13761.55909635325</v>
      </c>
      <c r="BM40" s="124">
        <v>-4816.545683723637</v>
      </c>
      <c r="BN40" s="124">
        <v>29446.422529293253</v>
      </c>
      <c r="BO40" s="140">
        <v>2.9802322387695314E-9</v>
      </c>
      <c r="BP40" s="143">
        <v>0.31263998736124698</v>
      </c>
      <c r="BQ40" s="144">
        <v>29446.422529293253</v>
      </c>
      <c r="BR40" s="140">
        <v>2.9802322387695314E-9</v>
      </c>
      <c r="BS40" s="127">
        <v>-1033354.370305374</v>
      </c>
      <c r="BT40" s="127">
        <v>-13761.55909635325</v>
      </c>
      <c r="BU40" s="127">
        <v>0</v>
      </c>
      <c r="BV40" s="127">
        <v>0</v>
      </c>
      <c r="BW40" s="127">
        <v>29446.422529293253</v>
      </c>
      <c r="BX40" s="146">
        <v>2.9802322387695314E-9</v>
      </c>
      <c r="BY40" s="127">
        <v>29446.422529293253</v>
      </c>
      <c r="BZ40" s="146">
        <v>2.9802322387695314E-9</v>
      </c>
      <c r="CA40" s="147" t="e">
        <v>#NUM!</v>
      </c>
      <c r="CB40" s="129" t="e">
        <v>#NUM!</v>
      </c>
      <c r="CC40" s="129" t="e">
        <v>#NUM!</v>
      </c>
      <c r="CD40" s="129" t="e">
        <v>#NUM!</v>
      </c>
      <c r="CE40" s="148" t="e">
        <v>#NUM!</v>
      </c>
      <c r="CF40" s="129" t="e">
        <v>#NUM!</v>
      </c>
      <c r="CG40" s="129" t="e">
        <v>#NUM!</v>
      </c>
      <c r="CH40" s="149" t="e">
        <v>#NUM!</v>
      </c>
    </row>
    <row r="41" spans="1:86" x14ac:dyDescent="0.35">
      <c r="A41">
        <v>1</v>
      </c>
      <c r="B41" s="107">
        <v>23</v>
      </c>
      <c r="C41" s="107">
        <v>6</v>
      </c>
      <c r="D41" s="108">
        <v>45199</v>
      </c>
      <c r="E41" s="151"/>
      <c r="F41" s="151"/>
      <c r="G41" s="151">
        <v>0</v>
      </c>
      <c r="H41" s="151">
        <v>1466</v>
      </c>
      <c r="I41" s="151">
        <v>0</v>
      </c>
      <c r="J41" s="151">
        <v>1192.95</v>
      </c>
      <c r="K41" s="151">
        <v>0</v>
      </c>
      <c r="L41" s="151">
        <v>437216.17499999999</v>
      </c>
      <c r="M41" s="152">
        <v>0</v>
      </c>
      <c r="N41" s="152">
        <v>0.10205018863977601</v>
      </c>
      <c r="O41" s="129">
        <v>44617.993135111319</v>
      </c>
      <c r="P41" s="113">
        <v>0</v>
      </c>
      <c r="Q41" s="113">
        <v>0</v>
      </c>
      <c r="R41" s="129">
        <v>44617.993135111319</v>
      </c>
      <c r="S41" s="129">
        <v>-4031.5</v>
      </c>
      <c r="T41" s="129">
        <v>-1632.0427187500002</v>
      </c>
      <c r="U41" s="129">
        <v>-437.21617500000002</v>
      </c>
      <c r="V41" s="129">
        <v>-875</v>
      </c>
      <c r="W41" s="129">
        <v>0</v>
      </c>
      <c r="X41" s="129">
        <v>-612.5</v>
      </c>
      <c r="Y41" s="129">
        <v>-366.5</v>
      </c>
      <c r="Z41" s="129">
        <v>-300</v>
      </c>
      <c r="AA41" s="129">
        <v>-1466</v>
      </c>
      <c r="AB41" s="129">
        <v>-345</v>
      </c>
      <c r="AC41" s="113">
        <v>-3556</v>
      </c>
      <c r="AD41" s="129">
        <v>-13621.75889375</v>
      </c>
      <c r="AE41" s="129">
        <v>30996.234241361319</v>
      </c>
      <c r="AF41" s="113">
        <v>-15684.863432940001</v>
      </c>
      <c r="AG41" s="129">
        <v>15311.370808421318</v>
      </c>
      <c r="AH41" s="129">
        <v>-5358.979782947461</v>
      </c>
      <c r="AI41" s="113">
        <v>30996.234241361319</v>
      </c>
      <c r="AJ41" s="113">
        <v>30996.234241361319</v>
      </c>
      <c r="AK41" s="153">
        <v>-0.24952544793486597</v>
      </c>
      <c r="AL41" s="113">
        <v>25637.25445841386</v>
      </c>
      <c r="AM41" s="136">
        <v>2.9802322387695314E-9</v>
      </c>
      <c r="AN41" s="136">
        <v>1.1870183404571263E-2</v>
      </c>
      <c r="AO41" s="137">
        <v>0.72611307366219835</v>
      </c>
      <c r="AP41" s="124"/>
      <c r="AQ41" s="124">
        <v>0</v>
      </c>
      <c r="AR41" s="124">
        <v>1549.8117120680661</v>
      </c>
      <c r="AS41" s="124">
        <v>1549.8117120680661</v>
      </c>
      <c r="AT41" s="124">
        <v>1549.8117120680661</v>
      </c>
      <c r="AU41" s="124">
        <v>-542.43409922382307</v>
      </c>
      <c r="AV41" s="124">
        <v>1007.377612844243</v>
      </c>
      <c r="AW41" s="154">
        <v>0.16647155880928044</v>
      </c>
      <c r="AX41" s="124">
        <v>808603.3730261036</v>
      </c>
      <c r="AY41" s="139">
        <v>0.89106106336208968</v>
      </c>
      <c r="BA41" s="141">
        <v>1549.8117120680661</v>
      </c>
      <c r="BB41" s="141">
        <v>1549.8117120680661</v>
      </c>
      <c r="BC41" s="141">
        <v>-542.43409922382307</v>
      </c>
      <c r="BD41" s="141">
        <v>1007.377612844243</v>
      </c>
      <c r="BE41" s="141">
        <v>0</v>
      </c>
      <c r="BF41" s="141">
        <v>0</v>
      </c>
      <c r="BG41" s="1">
        <v>0.21502358317375181</v>
      </c>
      <c r="BH41" s="142"/>
      <c r="BI41" s="124">
        <v>0</v>
      </c>
      <c r="BJ41" s="124">
        <v>29446.422529293253</v>
      </c>
      <c r="BK41" s="124">
        <v>29446.422529293253</v>
      </c>
      <c r="BL41" s="124">
        <v>13761.55909635325</v>
      </c>
      <c r="BM41" s="124">
        <v>-4816.545683723637</v>
      </c>
      <c r="BN41" s="124">
        <v>29446.422529293253</v>
      </c>
      <c r="BO41" s="140">
        <v>2.9802322387695314E-9</v>
      </c>
      <c r="BP41" s="143">
        <v>0.32992270807422719</v>
      </c>
      <c r="BQ41" s="144">
        <v>29446.422529293253</v>
      </c>
      <c r="BR41" s="140">
        <v>2.9802322387695314E-9</v>
      </c>
      <c r="BS41" s="127">
        <v>-1019592.8112090208</v>
      </c>
      <c r="BT41" s="127">
        <v>-13761.55909635325</v>
      </c>
      <c r="BU41" s="127">
        <v>0</v>
      </c>
      <c r="BV41" s="127">
        <v>0</v>
      </c>
      <c r="BW41" s="127">
        <v>29446.422529293253</v>
      </c>
      <c r="BX41" s="146">
        <v>2.9802322387695314E-9</v>
      </c>
      <c r="BY41" s="127">
        <v>29446.422529293253</v>
      </c>
      <c r="BZ41" s="146">
        <v>2.9802322387695314E-9</v>
      </c>
      <c r="CA41" s="147" t="e">
        <v>#NUM!</v>
      </c>
      <c r="CB41" s="129" t="e">
        <v>#NUM!</v>
      </c>
      <c r="CC41" s="129" t="e">
        <v>#NUM!</v>
      </c>
      <c r="CD41" s="129" t="e">
        <v>#NUM!</v>
      </c>
      <c r="CE41" s="148" t="e">
        <v>#NUM!</v>
      </c>
      <c r="CF41" s="129" t="e">
        <v>#NUM!</v>
      </c>
      <c r="CG41" s="129" t="e">
        <v>#NUM!</v>
      </c>
      <c r="CH41" s="149" t="e">
        <v>#NUM!</v>
      </c>
    </row>
    <row r="42" spans="1:86" x14ac:dyDescent="0.35">
      <c r="A42">
        <v>1</v>
      </c>
      <c r="B42" s="107">
        <v>24</v>
      </c>
      <c r="C42" s="107">
        <v>6</v>
      </c>
      <c r="D42" s="108">
        <v>45291</v>
      </c>
      <c r="E42" s="151"/>
      <c r="F42" s="151"/>
      <c r="G42" s="151">
        <v>0</v>
      </c>
      <c r="H42" s="151">
        <v>1466</v>
      </c>
      <c r="I42" s="151">
        <v>0</v>
      </c>
      <c r="J42" s="151">
        <v>1192.95</v>
      </c>
      <c r="K42" s="151">
        <v>0</v>
      </c>
      <c r="L42" s="151">
        <v>437216.17499999999</v>
      </c>
      <c r="M42" s="152">
        <v>0</v>
      </c>
      <c r="N42" s="152">
        <v>0.10205018863977601</v>
      </c>
      <c r="O42" s="129">
        <v>44617.993135111319</v>
      </c>
      <c r="P42" s="113">
        <v>0</v>
      </c>
      <c r="Q42" s="113">
        <v>0</v>
      </c>
      <c r="R42" s="129">
        <v>44617.993135111319</v>
      </c>
      <c r="S42" s="129">
        <v>-4031.5</v>
      </c>
      <c r="T42" s="129">
        <v>-1632.0427187500002</v>
      </c>
      <c r="U42" s="129">
        <v>-437.21617500000002</v>
      </c>
      <c r="V42" s="129">
        <v>-875</v>
      </c>
      <c r="W42" s="129">
        <v>0</v>
      </c>
      <c r="X42" s="129">
        <v>-612.5</v>
      </c>
      <c r="Y42" s="129">
        <v>-366.5</v>
      </c>
      <c r="Z42" s="129">
        <v>-300</v>
      </c>
      <c r="AA42" s="129">
        <v>-1466</v>
      </c>
      <c r="AB42" s="129">
        <v>-345</v>
      </c>
      <c r="AC42" s="113">
        <v>-3556</v>
      </c>
      <c r="AD42" s="129">
        <v>-13621.75889375</v>
      </c>
      <c r="AE42" s="129">
        <v>30996.234241361319</v>
      </c>
      <c r="AF42" s="113">
        <v>-15684.863432940001</v>
      </c>
      <c r="AG42" s="129">
        <v>15311.370808421318</v>
      </c>
      <c r="AH42" s="129">
        <v>-5358.979782947461</v>
      </c>
      <c r="AI42" s="113">
        <v>30996.234241361319</v>
      </c>
      <c r="AJ42" s="113">
        <v>30996.234241361319</v>
      </c>
      <c r="AK42" s="153">
        <v>-0.2328355498611927</v>
      </c>
      <c r="AL42" s="113">
        <v>25637.25445841386</v>
      </c>
      <c r="AM42" s="136">
        <v>2.9802322387695314E-9</v>
      </c>
      <c r="AN42" s="136">
        <v>1.1870183404571263E-2</v>
      </c>
      <c r="AO42" s="137">
        <v>0.7359310054161452</v>
      </c>
      <c r="AP42" s="124"/>
      <c r="AQ42" s="124">
        <v>0</v>
      </c>
      <c r="AR42" s="124">
        <v>1549.8117120680661</v>
      </c>
      <c r="AS42" s="124">
        <v>1549.8117120680661</v>
      </c>
      <c r="AT42" s="124">
        <v>1549.8117120680661</v>
      </c>
      <c r="AU42" s="124">
        <v>-542.43409922382307</v>
      </c>
      <c r="AV42" s="124">
        <v>1007.377612844243</v>
      </c>
      <c r="AW42" s="154">
        <v>0.16752501130104067</v>
      </c>
      <c r="AX42" s="124">
        <v>810153.18473817164</v>
      </c>
      <c r="AY42" s="139">
        <v>0.89276891781611978</v>
      </c>
      <c r="BA42" s="141">
        <v>1549.8117120680661</v>
      </c>
      <c r="BB42" s="141">
        <v>1549.8117120680661</v>
      </c>
      <c r="BC42" s="141">
        <v>-542.43409922382307</v>
      </c>
      <c r="BD42" s="141">
        <v>1007.377612844243</v>
      </c>
      <c r="BE42" s="141">
        <v>0</v>
      </c>
      <c r="BF42" s="141">
        <v>0</v>
      </c>
      <c r="BG42" s="1">
        <v>0.21502358317375181</v>
      </c>
      <c r="BH42" s="142"/>
      <c r="BI42" s="124">
        <v>0</v>
      </c>
      <c r="BJ42" s="124">
        <v>29446.422529293253</v>
      </c>
      <c r="BK42" s="124">
        <v>29446.422529293253</v>
      </c>
      <c r="BL42" s="124">
        <v>13761.55909635325</v>
      </c>
      <c r="BM42" s="124">
        <v>-4816.545683723637</v>
      </c>
      <c r="BN42" s="124">
        <v>29446.422529293253</v>
      </c>
      <c r="BO42" s="140">
        <v>2.9802322387695314E-9</v>
      </c>
      <c r="BP42" s="143">
        <v>0.34720542878720739</v>
      </c>
      <c r="BQ42" s="144">
        <v>29446.422529293253</v>
      </c>
      <c r="BR42" s="140">
        <v>2.9802322387695314E-9</v>
      </c>
      <c r="BS42" s="127">
        <v>-1005831.2521126675</v>
      </c>
      <c r="BT42" s="127">
        <v>-13761.55909635325</v>
      </c>
      <c r="BU42" s="127">
        <v>0</v>
      </c>
      <c r="BV42" s="127">
        <v>0</v>
      </c>
      <c r="BW42" s="127">
        <v>29446.422529293253</v>
      </c>
      <c r="BX42" s="146">
        <v>2.9802322387695314E-9</v>
      </c>
      <c r="BY42" s="127">
        <v>29446.422529293253</v>
      </c>
      <c r="BZ42" s="146">
        <v>2.9802322387695314E-9</v>
      </c>
      <c r="CA42" s="147" t="e">
        <v>#NUM!</v>
      </c>
      <c r="CB42" s="129" t="e">
        <v>#NUM!</v>
      </c>
      <c r="CC42" s="129" t="e">
        <v>#NUM!</v>
      </c>
      <c r="CD42" s="129" t="e">
        <v>#NUM!</v>
      </c>
      <c r="CE42" s="148" t="e">
        <v>#NUM!</v>
      </c>
      <c r="CF42" s="129" t="e">
        <v>#NUM!</v>
      </c>
      <c r="CG42" s="129" t="e">
        <v>#NUM!</v>
      </c>
      <c r="CH42" s="149" t="e">
        <v>#NUM!</v>
      </c>
    </row>
    <row r="43" spans="1:86" x14ac:dyDescent="0.35">
      <c r="A43">
        <v>1</v>
      </c>
      <c r="B43" s="107">
        <v>25</v>
      </c>
      <c r="C43" s="107">
        <v>7</v>
      </c>
      <c r="D43" s="108">
        <v>45382</v>
      </c>
      <c r="E43" s="151"/>
      <c r="F43" s="151"/>
      <c r="G43" s="151">
        <v>0</v>
      </c>
      <c r="H43" s="151">
        <v>1466</v>
      </c>
      <c r="I43" s="151">
        <v>0</v>
      </c>
      <c r="J43" s="151">
        <v>1192.95</v>
      </c>
      <c r="K43" s="151">
        <v>0</v>
      </c>
      <c r="L43" s="151">
        <v>437216.17499999999</v>
      </c>
      <c r="M43" s="152">
        <v>0</v>
      </c>
      <c r="N43" s="152">
        <v>0.10409119241257153</v>
      </c>
      <c r="O43" s="129">
        <v>45510.352997813548</v>
      </c>
      <c r="P43" s="113">
        <v>0</v>
      </c>
      <c r="Q43" s="113">
        <v>0</v>
      </c>
      <c r="R43" s="129">
        <v>45510.352997813548</v>
      </c>
      <c r="S43" s="129">
        <v>-4031.5</v>
      </c>
      <c r="T43" s="129">
        <v>-1632.0427187500002</v>
      </c>
      <c r="U43" s="129">
        <v>-437.21617500000002</v>
      </c>
      <c r="V43" s="129">
        <v>-875</v>
      </c>
      <c r="W43" s="129">
        <v>0</v>
      </c>
      <c r="X43" s="129">
        <v>-612.5</v>
      </c>
      <c r="Y43" s="129">
        <v>-366.5</v>
      </c>
      <c r="Z43" s="129">
        <v>-300</v>
      </c>
      <c r="AA43" s="129">
        <v>-1466</v>
      </c>
      <c r="AB43" s="129">
        <v>-345</v>
      </c>
      <c r="AC43" s="113">
        <v>-3556</v>
      </c>
      <c r="AD43" s="129">
        <v>-13621.75889375</v>
      </c>
      <c r="AE43" s="129">
        <v>31888.594104063548</v>
      </c>
      <c r="AF43" s="113">
        <v>0</v>
      </c>
      <c r="AG43" s="129">
        <v>31888.594104063548</v>
      </c>
      <c r="AH43" s="129">
        <v>-11161.007936422242</v>
      </c>
      <c r="AI43" s="113">
        <v>31888.594104063548</v>
      </c>
      <c r="AJ43" s="113">
        <v>31888.594104063548</v>
      </c>
      <c r="AK43" s="153">
        <v>-0.21698196455836305</v>
      </c>
      <c r="AL43" s="113">
        <v>20727.586167641304</v>
      </c>
      <c r="AM43" s="136">
        <v>2.9802322387695314E-9</v>
      </c>
      <c r="AN43" s="136">
        <v>1.2211917666568126E-2</v>
      </c>
      <c r="AO43" s="137">
        <v>0.74386875189941448</v>
      </c>
      <c r="AP43" s="124"/>
      <c r="AQ43" s="124">
        <v>0</v>
      </c>
      <c r="AR43" s="124">
        <v>1594.4297052031775</v>
      </c>
      <c r="AS43" s="124">
        <v>1594.4297052031775</v>
      </c>
      <c r="AT43" s="124">
        <v>1594.4297052031775</v>
      </c>
      <c r="AU43" s="124">
        <v>-558.05039682111203</v>
      </c>
      <c r="AV43" s="124">
        <v>1036.3793083820656</v>
      </c>
      <c r="AW43" s="154">
        <v>0.16855830550193787</v>
      </c>
      <c r="AX43" s="124">
        <v>811747.6144433748</v>
      </c>
      <c r="AY43" s="139">
        <v>0.89452594020307508</v>
      </c>
      <c r="BA43" s="141">
        <v>1594.4297052031775</v>
      </c>
      <c r="BB43" s="141">
        <v>1594.4297052031775</v>
      </c>
      <c r="BC43" s="141">
        <v>-558.05039682111203</v>
      </c>
      <c r="BD43" s="141">
        <v>1036.3793083820656</v>
      </c>
      <c r="BE43" s="141">
        <v>0</v>
      </c>
      <c r="BF43" s="141">
        <v>0</v>
      </c>
      <c r="BG43" s="1">
        <v>0.21502358317375181</v>
      </c>
      <c r="BH43" s="142"/>
      <c r="BI43" s="124">
        <v>0</v>
      </c>
      <c r="BJ43" s="124">
        <v>30294.164398860372</v>
      </c>
      <c r="BK43" s="124">
        <v>30294.164398860372</v>
      </c>
      <c r="BL43" s="124">
        <v>30294.164398860368</v>
      </c>
      <c r="BM43" s="124">
        <v>-10602.957539601128</v>
      </c>
      <c r="BN43" s="124">
        <v>30294.164398860372</v>
      </c>
      <c r="BO43" s="140">
        <v>2.9802322387695314E-9</v>
      </c>
      <c r="BP43" s="143">
        <v>0.36498570691837162</v>
      </c>
      <c r="BQ43" s="144">
        <v>30294.164398860372</v>
      </c>
      <c r="BR43" s="140">
        <v>2.9802322387695314E-9</v>
      </c>
      <c r="BS43" s="127">
        <v>-992069.6930163143</v>
      </c>
      <c r="BT43" s="127">
        <v>-30294.164398860368</v>
      </c>
      <c r="BU43" s="127">
        <v>0</v>
      </c>
      <c r="BV43" s="127">
        <v>0</v>
      </c>
      <c r="BW43" s="127">
        <v>30294.164398860372</v>
      </c>
      <c r="BX43" s="146">
        <v>2.9802322387695314E-9</v>
      </c>
      <c r="BY43" s="127">
        <v>30294.164398860372</v>
      </c>
      <c r="BZ43" s="146">
        <v>2.9802322387695314E-9</v>
      </c>
      <c r="CA43" s="147" t="e">
        <v>#NUM!</v>
      </c>
      <c r="CB43" s="129" t="e">
        <v>#NUM!</v>
      </c>
      <c r="CC43" s="129" t="e">
        <v>#NUM!</v>
      </c>
      <c r="CD43" s="129" t="e">
        <v>#NUM!</v>
      </c>
      <c r="CE43" s="148" t="e">
        <v>#NUM!</v>
      </c>
      <c r="CF43" s="129" t="e">
        <v>#NUM!</v>
      </c>
      <c r="CG43" s="129" t="e">
        <v>#NUM!</v>
      </c>
      <c r="CH43" s="149" t="e">
        <v>#NUM!</v>
      </c>
    </row>
    <row r="44" spans="1:86" x14ac:dyDescent="0.35">
      <c r="A44">
        <v>1</v>
      </c>
      <c r="B44" s="107">
        <v>26</v>
      </c>
      <c r="C44" s="107">
        <v>7</v>
      </c>
      <c r="D44" s="108">
        <v>45473</v>
      </c>
      <c r="E44" s="151"/>
      <c r="F44" s="151"/>
      <c r="G44" s="151">
        <v>0</v>
      </c>
      <c r="H44" s="151">
        <v>1466</v>
      </c>
      <c r="I44" s="151">
        <v>0</v>
      </c>
      <c r="J44" s="151">
        <v>1192.95</v>
      </c>
      <c r="K44" s="151">
        <v>0</v>
      </c>
      <c r="L44" s="151">
        <v>437216.17499999999</v>
      </c>
      <c r="M44" s="152">
        <v>0</v>
      </c>
      <c r="N44" s="152">
        <v>0.10409119241257153</v>
      </c>
      <c r="O44" s="129">
        <v>45510.352997813548</v>
      </c>
      <c r="P44" s="113">
        <v>0</v>
      </c>
      <c r="Q44" s="113">
        <v>0</v>
      </c>
      <c r="R44" s="129">
        <v>45510.352997813548</v>
      </c>
      <c r="S44" s="129">
        <v>-4031.5</v>
      </c>
      <c r="T44" s="129">
        <v>-1632.0427187500002</v>
      </c>
      <c r="U44" s="129">
        <v>-437.21617500000002</v>
      </c>
      <c r="V44" s="129">
        <v>-875</v>
      </c>
      <c r="W44" s="129">
        <v>0</v>
      </c>
      <c r="X44" s="129">
        <v>-612.5</v>
      </c>
      <c r="Y44" s="129">
        <v>-366.5</v>
      </c>
      <c r="Z44" s="129">
        <v>-300</v>
      </c>
      <c r="AA44" s="129">
        <v>-1466</v>
      </c>
      <c r="AB44" s="129">
        <v>-345</v>
      </c>
      <c r="AC44" s="113">
        <v>-3556</v>
      </c>
      <c r="AD44" s="129">
        <v>-13621.75889375</v>
      </c>
      <c r="AE44" s="129">
        <v>31888.594104063548</v>
      </c>
      <c r="AF44" s="113">
        <v>0</v>
      </c>
      <c r="AG44" s="129">
        <v>31888.594104063548</v>
      </c>
      <c r="AH44" s="129">
        <v>-11161.007936422242</v>
      </c>
      <c r="AI44" s="113">
        <v>31888.594104063548</v>
      </c>
      <c r="AJ44" s="113">
        <v>31888.594104063548</v>
      </c>
      <c r="AK44" s="153">
        <v>-0.20233537331223483</v>
      </c>
      <c r="AL44" s="113">
        <v>20727.586167641304</v>
      </c>
      <c r="AM44" s="136">
        <v>2.9802322387695314E-9</v>
      </c>
      <c r="AN44" s="136">
        <v>1.2211917666568126E-2</v>
      </c>
      <c r="AO44" s="137">
        <v>0.75180649838268365</v>
      </c>
      <c r="AP44" s="124"/>
      <c r="AQ44" s="124">
        <v>0</v>
      </c>
      <c r="AR44" s="124">
        <v>1594.4297052031775</v>
      </c>
      <c r="AS44" s="124">
        <v>1594.4297052031775</v>
      </c>
      <c r="AT44" s="124">
        <v>1594.4297052031775</v>
      </c>
      <c r="AU44" s="124">
        <v>-558.05039682111203</v>
      </c>
      <c r="AV44" s="124">
        <v>1036.3793083820656</v>
      </c>
      <c r="AW44" s="154">
        <v>0.16954315304756168</v>
      </c>
      <c r="AX44" s="124">
        <v>813342.04414857796</v>
      </c>
      <c r="AY44" s="139">
        <v>0.89628296259003037</v>
      </c>
      <c r="BA44" s="141">
        <v>1594.4297052031775</v>
      </c>
      <c r="BB44" s="141">
        <v>1594.4297052031775</v>
      </c>
      <c r="BC44" s="141">
        <v>-558.05039682111203</v>
      </c>
      <c r="BD44" s="141">
        <v>1036.3793083820656</v>
      </c>
      <c r="BE44" s="141">
        <v>0</v>
      </c>
      <c r="BF44" s="141">
        <v>0</v>
      </c>
      <c r="BG44" s="1">
        <v>0.21502358317375181</v>
      </c>
      <c r="BH44" s="142"/>
      <c r="BI44" s="124">
        <v>0</v>
      </c>
      <c r="BJ44" s="124">
        <v>30294.164398860372</v>
      </c>
      <c r="BK44" s="124">
        <v>30294.164398860372</v>
      </c>
      <c r="BL44" s="124">
        <v>30294.164398860368</v>
      </c>
      <c r="BM44" s="124">
        <v>-10602.957539601128</v>
      </c>
      <c r="BN44" s="124">
        <v>30294.164398860372</v>
      </c>
      <c r="BO44" s="140">
        <v>2.9802322387695314E-9</v>
      </c>
      <c r="BP44" s="143">
        <v>0.3827659850495358</v>
      </c>
      <c r="BQ44" s="144">
        <v>30294.164398860372</v>
      </c>
      <c r="BR44" s="140">
        <v>2.9802322387695314E-9</v>
      </c>
      <c r="BS44" s="127">
        <v>-961775.52861745388</v>
      </c>
      <c r="BT44" s="127">
        <v>-30294.164398860368</v>
      </c>
      <c r="BU44" s="127">
        <v>0</v>
      </c>
      <c r="BV44" s="127">
        <v>0</v>
      </c>
      <c r="BW44" s="127">
        <v>30294.164398860372</v>
      </c>
      <c r="BX44" s="146">
        <v>2.9802322387695314E-9</v>
      </c>
      <c r="BY44" s="127">
        <v>30294.164398860372</v>
      </c>
      <c r="BZ44" s="146">
        <v>2.9802322387695314E-9</v>
      </c>
      <c r="CA44" s="147" t="e">
        <v>#NUM!</v>
      </c>
      <c r="CB44" s="129" t="e">
        <v>#NUM!</v>
      </c>
      <c r="CC44" s="129" t="e">
        <v>#NUM!</v>
      </c>
      <c r="CD44" s="129" t="e">
        <v>#NUM!</v>
      </c>
      <c r="CE44" s="148" t="e">
        <v>#NUM!</v>
      </c>
      <c r="CF44" s="129" t="e">
        <v>#NUM!</v>
      </c>
      <c r="CG44" s="129" t="e">
        <v>#NUM!</v>
      </c>
      <c r="CH44" s="149" t="e">
        <v>#NUM!</v>
      </c>
    </row>
    <row r="45" spans="1:86" x14ac:dyDescent="0.35">
      <c r="A45">
        <v>1</v>
      </c>
      <c r="B45" s="107">
        <v>27</v>
      </c>
      <c r="C45" s="107">
        <v>7</v>
      </c>
      <c r="D45" s="108">
        <v>45565</v>
      </c>
      <c r="E45" s="151"/>
      <c r="F45" s="151"/>
      <c r="G45" s="151">
        <v>0</v>
      </c>
      <c r="H45" s="151">
        <v>1466</v>
      </c>
      <c r="I45" s="151">
        <v>0</v>
      </c>
      <c r="J45" s="151">
        <v>1192.95</v>
      </c>
      <c r="K45" s="151">
        <v>0</v>
      </c>
      <c r="L45" s="151">
        <v>437216.17499999999</v>
      </c>
      <c r="M45" s="152">
        <v>0</v>
      </c>
      <c r="N45" s="152">
        <v>0.10409119241257153</v>
      </c>
      <c r="O45" s="129">
        <v>45510.352997813548</v>
      </c>
      <c r="P45" s="113">
        <v>0</v>
      </c>
      <c r="Q45" s="113">
        <v>0</v>
      </c>
      <c r="R45" s="129">
        <v>45510.352997813548</v>
      </c>
      <c r="S45" s="129">
        <v>-4031.5</v>
      </c>
      <c r="T45" s="129">
        <v>-1632.0427187500002</v>
      </c>
      <c r="U45" s="129">
        <v>-437.21617500000002</v>
      </c>
      <c r="V45" s="129">
        <v>-875</v>
      </c>
      <c r="W45" s="129">
        <v>0</v>
      </c>
      <c r="X45" s="129">
        <v>-612.5</v>
      </c>
      <c r="Y45" s="129">
        <v>-366.5</v>
      </c>
      <c r="Z45" s="129">
        <v>-300</v>
      </c>
      <c r="AA45" s="129">
        <v>-1466</v>
      </c>
      <c r="AB45" s="129">
        <v>-345</v>
      </c>
      <c r="AC45" s="113">
        <v>-3556</v>
      </c>
      <c r="AD45" s="129">
        <v>-13621.75889375</v>
      </c>
      <c r="AE45" s="129">
        <v>31888.594104063548</v>
      </c>
      <c r="AF45" s="113">
        <v>0</v>
      </c>
      <c r="AG45" s="129">
        <v>31888.594104063548</v>
      </c>
      <c r="AH45" s="129">
        <v>-11161.007936422242</v>
      </c>
      <c r="AI45" s="113">
        <v>31888.594104063548</v>
      </c>
      <c r="AJ45" s="113">
        <v>31888.594104063548</v>
      </c>
      <c r="AK45" s="153">
        <v>-0.18876247033476828</v>
      </c>
      <c r="AL45" s="113">
        <v>20727.586167641304</v>
      </c>
      <c r="AM45" s="136">
        <v>2.9802322387695314E-9</v>
      </c>
      <c r="AN45" s="136">
        <v>1.2211917666568126E-2</v>
      </c>
      <c r="AO45" s="137">
        <v>0.75974424486595293</v>
      </c>
      <c r="AP45" s="124"/>
      <c r="AQ45" s="124">
        <v>0</v>
      </c>
      <c r="AR45" s="124">
        <v>1594.4297052031775</v>
      </c>
      <c r="AS45" s="124">
        <v>1594.4297052031775</v>
      </c>
      <c r="AT45" s="124">
        <v>1594.4297052031775</v>
      </c>
      <c r="AU45" s="124">
        <v>-558.05039682111203</v>
      </c>
      <c r="AV45" s="124">
        <v>1036.3793083820656</v>
      </c>
      <c r="AW45" s="154">
        <v>0.17048127055168155</v>
      </c>
      <c r="AX45" s="124">
        <v>814936.47385378112</v>
      </c>
      <c r="AY45" s="139">
        <v>0.89803998497698567</v>
      </c>
      <c r="BA45" s="141">
        <v>1594.4297052031775</v>
      </c>
      <c r="BB45" s="141">
        <v>1594.4297052031775</v>
      </c>
      <c r="BC45" s="141">
        <v>-558.05039682111203</v>
      </c>
      <c r="BD45" s="141">
        <v>1036.3793083820656</v>
      </c>
      <c r="BE45" s="141">
        <v>0</v>
      </c>
      <c r="BF45" s="141">
        <v>0</v>
      </c>
      <c r="BG45" s="1">
        <v>0.21502358317375181</v>
      </c>
      <c r="BH45" s="142"/>
      <c r="BI45" s="124">
        <v>0</v>
      </c>
      <c r="BJ45" s="124">
        <v>30294.164398860372</v>
      </c>
      <c r="BK45" s="124">
        <v>30294.164398860372</v>
      </c>
      <c r="BL45" s="124">
        <v>30294.164398860368</v>
      </c>
      <c r="BM45" s="124">
        <v>-10602.957539601128</v>
      </c>
      <c r="BN45" s="124">
        <v>30294.164398860372</v>
      </c>
      <c r="BO45" s="140">
        <v>2.9802322387695314E-9</v>
      </c>
      <c r="BP45" s="143">
        <v>0.40054626318070002</v>
      </c>
      <c r="BQ45" s="144">
        <v>30294.164398860372</v>
      </c>
      <c r="BR45" s="140">
        <v>2.9802322387695314E-9</v>
      </c>
      <c r="BS45" s="127">
        <v>-931481.36421859346</v>
      </c>
      <c r="BT45" s="127">
        <v>-30294.164398860368</v>
      </c>
      <c r="BU45" s="127">
        <v>0</v>
      </c>
      <c r="BV45" s="127">
        <v>0</v>
      </c>
      <c r="BW45" s="127">
        <v>30294.164398860372</v>
      </c>
      <c r="BX45" s="146">
        <v>2.9802322387695314E-9</v>
      </c>
      <c r="BY45" s="127">
        <v>30294.164398860372</v>
      </c>
      <c r="BZ45" s="146">
        <v>2.9802322387695314E-9</v>
      </c>
      <c r="CA45" s="147" t="e">
        <v>#NUM!</v>
      </c>
      <c r="CB45" s="129" t="e">
        <v>#NUM!</v>
      </c>
      <c r="CC45" s="129" t="e">
        <v>#NUM!</v>
      </c>
      <c r="CD45" s="129" t="e">
        <v>#NUM!</v>
      </c>
      <c r="CE45" s="148" t="e">
        <v>#NUM!</v>
      </c>
      <c r="CF45" s="129" t="e">
        <v>#NUM!</v>
      </c>
      <c r="CG45" s="129" t="e">
        <v>#NUM!</v>
      </c>
      <c r="CH45" s="149" t="e">
        <v>#NUM!</v>
      </c>
    </row>
    <row r="46" spans="1:86" x14ac:dyDescent="0.35">
      <c r="A46">
        <v>1</v>
      </c>
      <c r="B46" s="107">
        <v>28</v>
      </c>
      <c r="C46" s="107">
        <v>7</v>
      </c>
      <c r="D46" s="108">
        <v>45657</v>
      </c>
      <c r="E46" s="151"/>
      <c r="F46" s="151"/>
      <c r="G46" s="151">
        <v>0</v>
      </c>
      <c r="H46" s="151">
        <v>1466</v>
      </c>
      <c r="I46" s="151">
        <v>0</v>
      </c>
      <c r="J46" s="151">
        <v>1192.95</v>
      </c>
      <c r="K46" s="151">
        <v>0</v>
      </c>
      <c r="L46" s="151">
        <v>437216.17499999999</v>
      </c>
      <c r="M46" s="152">
        <v>0</v>
      </c>
      <c r="N46" s="152">
        <v>0.10409119241257153</v>
      </c>
      <c r="O46" s="129">
        <v>45510.352997813548</v>
      </c>
      <c r="P46" s="113">
        <v>0</v>
      </c>
      <c r="Q46" s="113">
        <v>0</v>
      </c>
      <c r="R46" s="129">
        <v>45510.352997813548</v>
      </c>
      <c r="S46" s="129">
        <v>-4031.5</v>
      </c>
      <c r="T46" s="129">
        <v>-1632.0427187500002</v>
      </c>
      <c r="U46" s="129">
        <v>-437.21617500000002</v>
      </c>
      <c r="V46" s="129">
        <v>-875</v>
      </c>
      <c r="W46" s="129">
        <v>0</v>
      </c>
      <c r="X46" s="129">
        <v>-612.5</v>
      </c>
      <c r="Y46" s="129">
        <v>-366.5</v>
      </c>
      <c r="Z46" s="129">
        <v>-300</v>
      </c>
      <c r="AA46" s="129">
        <v>-1466</v>
      </c>
      <c r="AB46" s="129">
        <v>-345</v>
      </c>
      <c r="AC46" s="113">
        <v>-3556</v>
      </c>
      <c r="AD46" s="129">
        <v>-13621.75889375</v>
      </c>
      <c r="AE46" s="129">
        <v>31888.594104063548</v>
      </c>
      <c r="AF46" s="113">
        <v>0</v>
      </c>
      <c r="AG46" s="129">
        <v>31888.594104063548</v>
      </c>
      <c r="AH46" s="129">
        <v>-11161.007936422242</v>
      </c>
      <c r="AI46" s="113">
        <v>31888.594104063548</v>
      </c>
      <c r="AJ46" s="113">
        <v>31888.594104063548</v>
      </c>
      <c r="AK46" s="153">
        <v>-0.17615836784243583</v>
      </c>
      <c r="AL46" s="113">
        <v>20727.586167641304</v>
      </c>
      <c r="AM46" s="136">
        <v>2.9802322387695314E-9</v>
      </c>
      <c r="AN46" s="136">
        <v>1.2211917666568126E-2</v>
      </c>
      <c r="AO46" s="137">
        <v>0.76768199134922221</v>
      </c>
      <c r="AP46" s="124"/>
      <c r="AQ46" s="124">
        <v>0</v>
      </c>
      <c r="AR46" s="124">
        <v>1594.4297052031775</v>
      </c>
      <c r="AS46" s="124">
        <v>1594.4297052031775</v>
      </c>
      <c r="AT46" s="124">
        <v>1594.4297052031775</v>
      </c>
      <c r="AU46" s="124">
        <v>-558.05039682111203</v>
      </c>
      <c r="AV46" s="124">
        <v>1036.3793083820656</v>
      </c>
      <c r="AW46" s="154">
        <v>0.17137474417686463</v>
      </c>
      <c r="AX46" s="124">
        <v>816530.90355898428</v>
      </c>
      <c r="AY46" s="139">
        <v>0.89979700736394097</v>
      </c>
      <c r="BA46" s="141">
        <v>1594.4297052031775</v>
      </c>
      <c r="BB46" s="141">
        <v>1594.4297052031775</v>
      </c>
      <c r="BC46" s="141">
        <v>-558.05039682111203</v>
      </c>
      <c r="BD46" s="141">
        <v>1036.3793083820656</v>
      </c>
      <c r="BE46" s="141">
        <v>0</v>
      </c>
      <c r="BF46" s="141">
        <v>0</v>
      </c>
      <c r="BG46" s="1">
        <v>0.21502358317375181</v>
      </c>
      <c r="BH46" s="142"/>
      <c r="BI46" s="124">
        <v>0</v>
      </c>
      <c r="BJ46" s="124">
        <v>30294.164398860372</v>
      </c>
      <c r="BK46" s="124">
        <v>30294.164398860372</v>
      </c>
      <c r="BL46" s="124">
        <v>30294.164398860368</v>
      </c>
      <c r="BM46" s="124">
        <v>-10602.957539601128</v>
      </c>
      <c r="BN46" s="124">
        <v>30294.164398860372</v>
      </c>
      <c r="BO46" s="140">
        <v>2.9802322387695314E-9</v>
      </c>
      <c r="BP46" s="143">
        <v>0.4183265413118642</v>
      </c>
      <c r="BQ46" s="144">
        <v>30294.164398860372</v>
      </c>
      <c r="BR46" s="140">
        <v>2.9802322387695314E-9</v>
      </c>
      <c r="BS46" s="127">
        <v>-901187.19981973304</v>
      </c>
      <c r="BT46" s="127">
        <v>-30294.164398860368</v>
      </c>
      <c r="BU46" s="127">
        <v>0</v>
      </c>
      <c r="BV46" s="127">
        <v>0</v>
      </c>
      <c r="BW46" s="127">
        <v>30294.164398860372</v>
      </c>
      <c r="BX46" s="146">
        <v>2.9802322387695314E-9</v>
      </c>
      <c r="BY46" s="127">
        <v>30294.164398860372</v>
      </c>
      <c r="BZ46" s="146">
        <v>2.9802322387695314E-9</v>
      </c>
      <c r="CA46" s="147" t="e">
        <v>#NUM!</v>
      </c>
      <c r="CB46" s="129" t="e">
        <v>#NUM!</v>
      </c>
      <c r="CC46" s="129" t="e">
        <v>#NUM!</v>
      </c>
      <c r="CD46" s="129" t="e">
        <v>#NUM!</v>
      </c>
      <c r="CE46" s="148" t="e">
        <v>#NUM!</v>
      </c>
      <c r="CF46" s="129" t="e">
        <v>#NUM!</v>
      </c>
      <c r="CG46" s="129" t="e">
        <v>#NUM!</v>
      </c>
      <c r="CH46" s="149" t="e">
        <v>#NUM!</v>
      </c>
    </row>
    <row r="47" spans="1:86" x14ac:dyDescent="0.35">
      <c r="A47">
        <v>1</v>
      </c>
      <c r="B47" s="107">
        <v>29</v>
      </c>
      <c r="C47" s="107">
        <v>8</v>
      </c>
      <c r="D47" s="108">
        <v>45747</v>
      </c>
      <c r="E47" s="151"/>
      <c r="F47" s="151"/>
      <c r="G47" s="151">
        <v>0</v>
      </c>
      <c r="H47" s="151">
        <v>1466</v>
      </c>
      <c r="I47" s="151">
        <v>0</v>
      </c>
      <c r="J47" s="151">
        <v>1192.95</v>
      </c>
      <c r="K47" s="151">
        <v>0</v>
      </c>
      <c r="L47" s="151">
        <v>437216.17499999999</v>
      </c>
      <c r="M47" s="152">
        <v>0</v>
      </c>
      <c r="N47" s="152">
        <v>0.10617301626082297</v>
      </c>
      <c r="O47" s="129">
        <v>46420.560057769821</v>
      </c>
      <c r="P47" s="113">
        <v>0</v>
      </c>
      <c r="Q47" s="113">
        <v>0</v>
      </c>
      <c r="R47" s="129">
        <v>46420.560057769821</v>
      </c>
      <c r="S47" s="129">
        <v>-4031.5</v>
      </c>
      <c r="T47" s="129">
        <v>-1632.0427187500002</v>
      </c>
      <c r="U47" s="129">
        <v>-437.21617500000002</v>
      </c>
      <c r="V47" s="129">
        <v>-875</v>
      </c>
      <c r="W47" s="129">
        <v>0</v>
      </c>
      <c r="X47" s="129">
        <v>-612.5</v>
      </c>
      <c r="Y47" s="129">
        <v>-366.5</v>
      </c>
      <c r="Z47" s="129">
        <v>-300</v>
      </c>
      <c r="AA47" s="129">
        <v>-1466</v>
      </c>
      <c r="AB47" s="129">
        <v>-345</v>
      </c>
      <c r="AC47" s="113">
        <v>-3556</v>
      </c>
      <c r="AD47" s="129">
        <v>-13621.75889375</v>
      </c>
      <c r="AE47" s="129">
        <v>32798.801164019824</v>
      </c>
      <c r="AF47" s="113">
        <v>0</v>
      </c>
      <c r="AG47" s="129">
        <v>32798.801164019824</v>
      </c>
      <c r="AH47" s="129">
        <v>-11479.580407406938</v>
      </c>
      <c r="AI47" s="113">
        <v>32798.801164019824</v>
      </c>
      <c r="AJ47" s="113">
        <v>32798.801164019824</v>
      </c>
      <c r="AK47" s="153">
        <v>-0.16412725560367103</v>
      </c>
      <c r="AL47" s="113">
        <v>21319.220756612885</v>
      </c>
      <c r="AM47" s="136">
        <v>2.9802322387695314E-9</v>
      </c>
      <c r="AN47" s="136">
        <v>1.2560486613804928E-2</v>
      </c>
      <c r="AO47" s="137">
        <v>0.7758463076481954</v>
      </c>
      <c r="AP47" s="124"/>
      <c r="AQ47" s="124">
        <v>0</v>
      </c>
      <c r="AR47" s="124">
        <v>1639.9400582009912</v>
      </c>
      <c r="AS47" s="124">
        <v>1639.9400582009912</v>
      </c>
      <c r="AT47" s="124">
        <v>1639.9400582009912</v>
      </c>
      <c r="AU47" s="124">
        <v>-573.97902037034692</v>
      </c>
      <c r="AV47" s="124">
        <v>1065.9610378306443</v>
      </c>
      <c r="AW47" s="154">
        <v>0.17225056290626525</v>
      </c>
      <c r="AX47" s="124">
        <v>818170.84361718525</v>
      </c>
      <c r="AY47" s="139">
        <v>0.90160418104247997</v>
      </c>
      <c r="BA47" s="141">
        <v>1639.9400582009912</v>
      </c>
      <c r="BB47" s="141">
        <v>1639.9400582009912</v>
      </c>
      <c r="BC47" s="141">
        <v>-573.97902037034692</v>
      </c>
      <c r="BD47" s="141">
        <v>1065.9610378306443</v>
      </c>
      <c r="BE47" s="141">
        <v>0</v>
      </c>
      <c r="BF47" s="141">
        <v>0</v>
      </c>
      <c r="BG47" s="1">
        <v>0.21502358317375181</v>
      </c>
      <c r="BH47" s="142"/>
      <c r="BI47" s="124">
        <v>0</v>
      </c>
      <c r="BJ47" s="124">
        <v>31158.861105818833</v>
      </c>
      <c r="BK47" s="124">
        <v>31158.861105818833</v>
      </c>
      <c r="BL47" s="124">
        <v>31158.861105818833</v>
      </c>
      <c r="BM47" s="124">
        <v>-10905.601387036591</v>
      </c>
      <c r="BN47" s="124">
        <v>31158.861105818833</v>
      </c>
      <c r="BO47" s="140">
        <v>2.9802322387695314E-9</v>
      </c>
      <c r="BP47" s="143">
        <v>0.436614328009576</v>
      </c>
      <c r="BQ47" s="144">
        <v>31158.861105818833</v>
      </c>
      <c r="BR47" s="140">
        <v>2.9802322387695314E-9</v>
      </c>
      <c r="BS47" s="127">
        <v>-870893.03542087262</v>
      </c>
      <c r="BT47" s="127">
        <v>-31158.861105818833</v>
      </c>
      <c r="BU47" s="127">
        <v>0</v>
      </c>
      <c r="BV47" s="127">
        <v>0</v>
      </c>
      <c r="BW47" s="127">
        <v>31158.861105818833</v>
      </c>
      <c r="BX47" s="146">
        <v>2.9802322387695314E-9</v>
      </c>
      <c r="BY47" s="127">
        <v>31158.861105818833</v>
      </c>
      <c r="BZ47" s="146">
        <v>2.9802322387695314E-9</v>
      </c>
      <c r="CA47" s="147" t="e">
        <v>#NUM!</v>
      </c>
      <c r="CB47" s="129" t="e">
        <v>#NUM!</v>
      </c>
      <c r="CC47" s="129" t="e">
        <v>#NUM!</v>
      </c>
      <c r="CD47" s="129" t="e">
        <v>#NUM!</v>
      </c>
      <c r="CE47" s="148" t="e">
        <v>#NUM!</v>
      </c>
      <c r="CF47" s="129" t="e">
        <v>#NUM!</v>
      </c>
      <c r="CG47" s="129" t="e">
        <v>#NUM!</v>
      </c>
      <c r="CH47" s="149" t="e">
        <v>#NUM!</v>
      </c>
    </row>
    <row r="48" spans="1:86" x14ac:dyDescent="0.35">
      <c r="A48">
        <v>1</v>
      </c>
      <c r="B48" s="107">
        <v>30</v>
      </c>
      <c r="C48" s="107">
        <v>8</v>
      </c>
      <c r="D48" s="108">
        <v>45838</v>
      </c>
      <c r="E48" s="151"/>
      <c r="F48" s="151"/>
      <c r="G48" s="151">
        <v>0</v>
      </c>
      <c r="H48" s="151">
        <v>1466</v>
      </c>
      <c r="I48" s="151">
        <v>0</v>
      </c>
      <c r="J48" s="151">
        <v>1192.95</v>
      </c>
      <c r="K48" s="151">
        <v>0</v>
      </c>
      <c r="L48" s="151">
        <v>437216.17499999999</v>
      </c>
      <c r="M48" s="152">
        <v>0</v>
      </c>
      <c r="N48" s="152">
        <v>0.10617301626082297</v>
      </c>
      <c r="O48" s="129">
        <v>46420.560057769821</v>
      </c>
      <c r="P48" s="113">
        <v>0</v>
      </c>
      <c r="Q48" s="113">
        <v>0</v>
      </c>
      <c r="R48" s="129">
        <v>46420.560057769821</v>
      </c>
      <c r="S48" s="129">
        <v>-4031.5</v>
      </c>
      <c r="T48" s="129">
        <v>-1632.0427187500002</v>
      </c>
      <c r="U48" s="129">
        <v>-437.21617500000002</v>
      </c>
      <c r="V48" s="129">
        <v>-875</v>
      </c>
      <c r="W48" s="129">
        <v>0</v>
      </c>
      <c r="X48" s="129">
        <v>-612.5</v>
      </c>
      <c r="Y48" s="129">
        <v>-366.5</v>
      </c>
      <c r="Z48" s="129">
        <v>-300</v>
      </c>
      <c r="AA48" s="129">
        <v>-1466</v>
      </c>
      <c r="AB48" s="129">
        <v>-345</v>
      </c>
      <c r="AC48" s="113">
        <v>-3556</v>
      </c>
      <c r="AD48" s="129">
        <v>-13621.75889375</v>
      </c>
      <c r="AE48" s="129">
        <v>32798.801164019824</v>
      </c>
      <c r="AF48" s="113">
        <v>0</v>
      </c>
      <c r="AG48" s="129">
        <v>32798.801164019824</v>
      </c>
      <c r="AH48" s="129">
        <v>-11479.580407406938</v>
      </c>
      <c r="AI48" s="113">
        <v>32798.801164019824</v>
      </c>
      <c r="AJ48" s="113">
        <v>32798.801164019824</v>
      </c>
      <c r="AK48" s="153">
        <v>-0.15294830463826656</v>
      </c>
      <c r="AL48" s="113">
        <v>21319.220756612885</v>
      </c>
      <c r="AM48" s="136">
        <v>2.9802322387695314E-9</v>
      </c>
      <c r="AN48" s="136">
        <v>1.2560486613804928E-2</v>
      </c>
      <c r="AO48" s="137">
        <v>0.78401062394716869</v>
      </c>
      <c r="AP48" s="124"/>
      <c r="AQ48" s="124">
        <v>0</v>
      </c>
      <c r="AR48" s="124">
        <v>1639.9400582009912</v>
      </c>
      <c r="AS48" s="124">
        <v>1639.9400582009912</v>
      </c>
      <c r="AT48" s="124">
        <v>1639.9400582009912</v>
      </c>
      <c r="AU48" s="124">
        <v>-573.97902037034692</v>
      </c>
      <c r="AV48" s="124">
        <v>1065.9610378306443</v>
      </c>
      <c r="AW48" s="154">
        <v>0.17308469414711</v>
      </c>
      <c r="AX48" s="124">
        <v>819810.78367538622</v>
      </c>
      <c r="AY48" s="139">
        <v>0.90341135472101897</v>
      </c>
      <c r="BA48" s="141">
        <v>1639.9400582009912</v>
      </c>
      <c r="BB48" s="141">
        <v>1639.9400582009912</v>
      </c>
      <c r="BC48" s="141">
        <v>-573.97902037034692</v>
      </c>
      <c r="BD48" s="141">
        <v>1065.9610378306443</v>
      </c>
      <c r="BE48" s="141">
        <v>0</v>
      </c>
      <c r="BF48" s="141">
        <v>0</v>
      </c>
      <c r="BG48" s="1">
        <v>0.21502358317375181</v>
      </c>
      <c r="BH48" s="142"/>
      <c r="BI48" s="124">
        <v>0</v>
      </c>
      <c r="BJ48" s="124">
        <v>31158.861105818833</v>
      </c>
      <c r="BK48" s="124">
        <v>31158.861105818833</v>
      </c>
      <c r="BL48" s="124">
        <v>31158.861105818833</v>
      </c>
      <c r="BM48" s="124">
        <v>-10905.601387036591</v>
      </c>
      <c r="BN48" s="124">
        <v>31158.861105818833</v>
      </c>
      <c r="BO48" s="140">
        <v>2.9802322387695314E-9</v>
      </c>
      <c r="BP48" s="143">
        <v>0.45490211470728781</v>
      </c>
      <c r="BQ48" s="144">
        <v>31158.861105818833</v>
      </c>
      <c r="BR48" s="140">
        <v>2.9802322387695314E-9</v>
      </c>
      <c r="BS48" s="127">
        <v>-839734.17431505374</v>
      </c>
      <c r="BT48" s="127">
        <v>-31158.861105818833</v>
      </c>
      <c r="BU48" s="127">
        <v>0</v>
      </c>
      <c r="BV48" s="127">
        <v>0</v>
      </c>
      <c r="BW48" s="127">
        <v>31158.861105818833</v>
      </c>
      <c r="BX48" s="146">
        <v>2.9802322387695314E-9</v>
      </c>
      <c r="BY48" s="127">
        <v>31158.861105818833</v>
      </c>
      <c r="BZ48" s="146">
        <v>2.9802322387695314E-9</v>
      </c>
      <c r="CA48" s="147" t="e">
        <v>#NUM!</v>
      </c>
      <c r="CB48" s="129" t="e">
        <v>#NUM!</v>
      </c>
      <c r="CC48" s="129" t="e">
        <v>#NUM!</v>
      </c>
      <c r="CD48" s="129" t="e">
        <v>#NUM!</v>
      </c>
      <c r="CE48" s="148" t="e">
        <v>#NUM!</v>
      </c>
      <c r="CF48" s="129" t="e">
        <v>#NUM!</v>
      </c>
      <c r="CG48" s="129" t="e">
        <v>#NUM!</v>
      </c>
      <c r="CH48" s="149" t="e">
        <v>#NUM!</v>
      </c>
    </row>
    <row r="49" spans="1:86" x14ac:dyDescent="0.35">
      <c r="A49">
        <v>1</v>
      </c>
      <c r="B49" s="107">
        <v>31</v>
      </c>
      <c r="C49" s="107">
        <v>8</v>
      </c>
      <c r="D49" s="108">
        <v>45930</v>
      </c>
      <c r="E49" s="151"/>
      <c r="F49" s="151"/>
      <c r="G49" s="151">
        <v>0</v>
      </c>
      <c r="H49" s="151">
        <v>1466</v>
      </c>
      <c r="I49" s="151">
        <v>0</v>
      </c>
      <c r="J49" s="151">
        <v>1192.95</v>
      </c>
      <c r="K49" s="151">
        <v>0</v>
      </c>
      <c r="L49" s="151">
        <v>437216.17499999999</v>
      </c>
      <c r="M49" s="152">
        <v>0</v>
      </c>
      <c r="N49" s="152">
        <v>0.10617301626082297</v>
      </c>
      <c r="O49" s="129">
        <v>46420.560057769821</v>
      </c>
      <c r="P49" s="113">
        <v>0</v>
      </c>
      <c r="Q49" s="113">
        <v>0</v>
      </c>
      <c r="R49" s="129">
        <v>46420.560057769821</v>
      </c>
      <c r="S49" s="129">
        <v>-4031.5</v>
      </c>
      <c r="T49" s="129">
        <v>-1632.0427187500002</v>
      </c>
      <c r="U49" s="129">
        <v>-437.21617500000002</v>
      </c>
      <c r="V49" s="129">
        <v>-875</v>
      </c>
      <c r="W49" s="129">
        <v>0</v>
      </c>
      <c r="X49" s="129">
        <v>-612.5</v>
      </c>
      <c r="Y49" s="129">
        <v>-366.5</v>
      </c>
      <c r="Z49" s="129">
        <v>-300</v>
      </c>
      <c r="AA49" s="129">
        <v>-1466</v>
      </c>
      <c r="AB49" s="129">
        <v>-345</v>
      </c>
      <c r="AC49" s="113">
        <v>-3556</v>
      </c>
      <c r="AD49" s="129">
        <v>-13621.75889375</v>
      </c>
      <c r="AE49" s="129">
        <v>32798.801164019824</v>
      </c>
      <c r="AF49" s="113">
        <v>0</v>
      </c>
      <c r="AG49" s="129">
        <v>32798.801164019824</v>
      </c>
      <c r="AH49" s="129">
        <v>-11479.580407406938</v>
      </c>
      <c r="AI49" s="113">
        <v>32798.801164019824</v>
      </c>
      <c r="AJ49" s="113">
        <v>32798.801164019824</v>
      </c>
      <c r="AK49" s="153">
        <v>-0.1425341922789812</v>
      </c>
      <c r="AL49" s="113">
        <v>21319.220756612885</v>
      </c>
      <c r="AM49" s="136">
        <v>2.9802322387695314E-9</v>
      </c>
      <c r="AN49" s="136">
        <v>1.2560486613804928E-2</v>
      </c>
      <c r="AO49" s="137">
        <v>0.79217494024614188</v>
      </c>
      <c r="AP49" s="124"/>
      <c r="AQ49" s="124">
        <v>0</v>
      </c>
      <c r="AR49" s="124">
        <v>1639.9400582009912</v>
      </c>
      <c r="AS49" s="124">
        <v>1639.9400582009912</v>
      </c>
      <c r="AT49" s="124">
        <v>1639.9400582009912</v>
      </c>
      <c r="AU49" s="124">
        <v>-573.97902037034692</v>
      </c>
      <c r="AV49" s="124">
        <v>1065.9610378306443</v>
      </c>
      <c r="AW49" s="154">
        <v>0.17387873530387879</v>
      </c>
      <c r="AX49" s="124">
        <v>821450.72373358719</v>
      </c>
      <c r="AY49" s="139">
        <v>0.90521852839955808</v>
      </c>
      <c r="BA49" s="141">
        <v>1639.9400582009912</v>
      </c>
      <c r="BB49" s="141">
        <v>1639.9400582009912</v>
      </c>
      <c r="BC49" s="141">
        <v>-573.97902037034692</v>
      </c>
      <c r="BD49" s="141">
        <v>1065.9610378306443</v>
      </c>
      <c r="BE49" s="141">
        <v>0</v>
      </c>
      <c r="BF49" s="141">
        <v>0</v>
      </c>
      <c r="BG49" s="1">
        <v>0.21502358317375181</v>
      </c>
      <c r="BH49" s="142"/>
      <c r="BI49" s="124">
        <v>0</v>
      </c>
      <c r="BJ49" s="124">
        <v>31158.861105818833</v>
      </c>
      <c r="BK49" s="124">
        <v>31158.861105818833</v>
      </c>
      <c r="BL49" s="124">
        <v>31158.861105818833</v>
      </c>
      <c r="BM49" s="124">
        <v>-10905.601387036591</v>
      </c>
      <c r="BN49" s="124">
        <v>31158.861105818833</v>
      </c>
      <c r="BO49" s="140">
        <v>2.9802322387695314E-9</v>
      </c>
      <c r="BP49" s="143">
        <v>0.47318990140499961</v>
      </c>
      <c r="BQ49" s="144">
        <v>31158.861105818833</v>
      </c>
      <c r="BR49" s="140">
        <v>2.9802322387695314E-9</v>
      </c>
      <c r="BS49" s="127">
        <v>-808575.31320923485</v>
      </c>
      <c r="BT49" s="127">
        <v>-31158.861105818833</v>
      </c>
      <c r="BU49" s="127">
        <v>0</v>
      </c>
      <c r="BV49" s="127">
        <v>0</v>
      </c>
      <c r="BW49" s="127">
        <v>31158.861105818833</v>
      </c>
      <c r="BX49" s="146">
        <v>2.9802322387695314E-9</v>
      </c>
      <c r="BY49" s="127">
        <v>31158.861105818833</v>
      </c>
      <c r="BZ49" s="146">
        <v>2.9802322387695314E-9</v>
      </c>
      <c r="CA49" s="147" t="e">
        <v>#NUM!</v>
      </c>
      <c r="CB49" s="129" t="e">
        <v>#NUM!</v>
      </c>
      <c r="CC49" s="129" t="e">
        <v>#NUM!</v>
      </c>
      <c r="CD49" s="129" t="e">
        <v>#NUM!</v>
      </c>
      <c r="CE49" s="148" t="e">
        <v>#NUM!</v>
      </c>
      <c r="CF49" s="129" t="e">
        <v>#NUM!</v>
      </c>
      <c r="CG49" s="129" t="e">
        <v>#NUM!</v>
      </c>
      <c r="CH49" s="149" t="e">
        <v>#NUM!</v>
      </c>
    </row>
    <row r="50" spans="1:86" x14ac:dyDescent="0.35">
      <c r="A50">
        <v>1</v>
      </c>
      <c r="B50" s="107">
        <v>32</v>
      </c>
      <c r="C50" s="107">
        <v>8</v>
      </c>
      <c r="D50" s="108">
        <v>46022</v>
      </c>
      <c r="E50" s="151"/>
      <c r="F50" s="151"/>
      <c r="G50" s="151">
        <v>0</v>
      </c>
      <c r="H50" s="151">
        <v>1466</v>
      </c>
      <c r="I50" s="151">
        <v>0</v>
      </c>
      <c r="J50" s="151">
        <v>1192.95</v>
      </c>
      <c r="K50" s="151">
        <v>0</v>
      </c>
      <c r="L50" s="151">
        <v>437216.17499999999</v>
      </c>
      <c r="M50" s="152">
        <v>0</v>
      </c>
      <c r="N50" s="152">
        <v>0.10617301626082297</v>
      </c>
      <c r="O50" s="129">
        <v>46420.560057769821</v>
      </c>
      <c r="P50" s="113">
        <v>0</v>
      </c>
      <c r="Q50" s="113">
        <v>0</v>
      </c>
      <c r="R50" s="129">
        <v>46420.560057769821</v>
      </c>
      <c r="S50" s="129">
        <v>-4031.5</v>
      </c>
      <c r="T50" s="129">
        <v>-1632.0427187500002</v>
      </c>
      <c r="U50" s="129">
        <v>-437.21617500000002</v>
      </c>
      <c r="V50" s="129">
        <v>-875</v>
      </c>
      <c r="W50" s="129">
        <v>0</v>
      </c>
      <c r="X50" s="129">
        <v>-612.5</v>
      </c>
      <c r="Y50" s="129">
        <v>-366.5</v>
      </c>
      <c r="Z50" s="129">
        <v>-300</v>
      </c>
      <c r="AA50" s="129">
        <v>-1466</v>
      </c>
      <c r="AB50" s="129">
        <v>-345</v>
      </c>
      <c r="AC50" s="113">
        <v>-3556</v>
      </c>
      <c r="AD50" s="129">
        <v>-13621.75889375</v>
      </c>
      <c r="AE50" s="129">
        <v>32798.801164019824</v>
      </c>
      <c r="AF50" s="113">
        <v>0</v>
      </c>
      <c r="AG50" s="129">
        <v>32798.801164019824</v>
      </c>
      <c r="AH50" s="129">
        <v>-11479.580407406938</v>
      </c>
      <c r="AI50" s="113">
        <v>32798.801164019824</v>
      </c>
      <c r="AJ50" s="113">
        <v>32798.801164019824</v>
      </c>
      <c r="AK50" s="153">
        <v>-0.13281451053917404</v>
      </c>
      <c r="AL50" s="113">
        <v>21319.220756612885</v>
      </c>
      <c r="AM50" s="136">
        <v>2.9802322387695314E-9</v>
      </c>
      <c r="AN50" s="136">
        <v>1.2560486613804928E-2</v>
      </c>
      <c r="AO50" s="137">
        <v>0.80033925654511506</v>
      </c>
      <c r="AP50" s="124"/>
      <c r="AQ50" s="124">
        <v>0</v>
      </c>
      <c r="AR50" s="124">
        <v>1639.9400582009912</v>
      </c>
      <c r="AS50" s="124">
        <v>1639.9400582009912</v>
      </c>
      <c r="AT50" s="124">
        <v>1639.9400582009912</v>
      </c>
      <c r="AU50" s="124">
        <v>-573.97902037034692</v>
      </c>
      <c r="AV50" s="124">
        <v>1065.9610378306443</v>
      </c>
      <c r="AW50" s="154">
        <v>0.17463456988334658</v>
      </c>
      <c r="AX50" s="124">
        <v>823090.66379178816</v>
      </c>
      <c r="AY50" s="139">
        <v>0.90702570207809707</v>
      </c>
      <c r="BA50" s="141">
        <v>1639.9400582009912</v>
      </c>
      <c r="BB50" s="141">
        <v>1639.9400582009912</v>
      </c>
      <c r="BC50" s="141">
        <v>-573.97902037034692</v>
      </c>
      <c r="BD50" s="141">
        <v>1065.9610378306443</v>
      </c>
      <c r="BE50" s="141">
        <v>0</v>
      </c>
      <c r="BF50" s="141">
        <v>0</v>
      </c>
      <c r="BG50" s="1">
        <v>0.21502358317375181</v>
      </c>
      <c r="BH50" s="142"/>
      <c r="BI50" s="124">
        <v>0</v>
      </c>
      <c r="BJ50" s="124">
        <v>31158.861105818833</v>
      </c>
      <c r="BK50" s="124">
        <v>31158.861105818833</v>
      </c>
      <c r="BL50" s="124">
        <v>31158.861105818833</v>
      </c>
      <c r="BM50" s="124">
        <v>-10905.601387036591</v>
      </c>
      <c r="BN50" s="124">
        <v>31158.861105818833</v>
      </c>
      <c r="BO50" s="140">
        <v>2.9802322387695314E-9</v>
      </c>
      <c r="BP50" s="143">
        <v>0.49147768810271142</v>
      </c>
      <c r="BQ50" s="144">
        <v>31158.861105818833</v>
      </c>
      <c r="BR50" s="140">
        <v>2.9802322387695314E-9</v>
      </c>
      <c r="BS50" s="127">
        <v>-777416.45210341597</v>
      </c>
      <c r="BT50" s="127">
        <v>-31158.861105818833</v>
      </c>
      <c r="BU50" s="127">
        <v>0</v>
      </c>
      <c r="BV50" s="127">
        <v>0</v>
      </c>
      <c r="BW50" s="127">
        <v>31158.861105818833</v>
      </c>
      <c r="BX50" s="146">
        <v>2.9802322387695314E-9</v>
      </c>
      <c r="BY50" s="127">
        <v>31158.861105818833</v>
      </c>
      <c r="BZ50" s="146">
        <v>2.9802322387695314E-9</v>
      </c>
      <c r="CA50" s="147" t="e">
        <v>#NUM!</v>
      </c>
      <c r="CB50" s="129" t="e">
        <v>#NUM!</v>
      </c>
      <c r="CC50" s="129" t="e">
        <v>#NUM!</v>
      </c>
      <c r="CD50" s="129" t="e">
        <v>#NUM!</v>
      </c>
      <c r="CE50" s="148" t="e">
        <v>#NUM!</v>
      </c>
      <c r="CF50" s="129" t="e">
        <v>#NUM!</v>
      </c>
      <c r="CG50" s="129" t="e">
        <v>#NUM!</v>
      </c>
      <c r="CH50" s="149" t="e">
        <v>#NUM!</v>
      </c>
    </row>
    <row r="51" spans="1:86" x14ac:dyDescent="0.35">
      <c r="A51">
        <v>1</v>
      </c>
      <c r="B51" s="107">
        <v>33</v>
      </c>
      <c r="C51" s="107">
        <v>9</v>
      </c>
      <c r="D51" s="108">
        <v>46112</v>
      </c>
      <c r="E51" s="151"/>
      <c r="F51" s="151"/>
      <c r="G51" s="151">
        <v>0</v>
      </c>
      <c r="H51" s="151">
        <v>1466</v>
      </c>
      <c r="I51" s="151">
        <v>0</v>
      </c>
      <c r="J51" s="151">
        <v>1192.95</v>
      </c>
      <c r="K51" s="151">
        <v>0</v>
      </c>
      <c r="L51" s="151">
        <v>437216.17499999999</v>
      </c>
      <c r="M51" s="152">
        <v>0</v>
      </c>
      <c r="N51" s="152">
        <v>0.10829647658603943</v>
      </c>
      <c r="O51" s="129">
        <v>47348.971258925216</v>
      </c>
      <c r="P51" s="113">
        <v>0</v>
      </c>
      <c r="Q51" s="113">
        <v>0</v>
      </c>
      <c r="R51" s="129">
        <v>47348.971258925216</v>
      </c>
      <c r="S51" s="129">
        <v>-4031.5</v>
      </c>
      <c r="T51" s="129">
        <v>-1632.0427187500002</v>
      </c>
      <c r="U51" s="129">
        <v>-437.21617500000002</v>
      </c>
      <c r="V51" s="129">
        <v>-875</v>
      </c>
      <c r="W51" s="129">
        <v>0</v>
      </c>
      <c r="X51" s="129">
        <v>-612.5</v>
      </c>
      <c r="Y51" s="129">
        <v>-366.5</v>
      </c>
      <c r="Z51" s="129">
        <v>-300</v>
      </c>
      <c r="AA51" s="129">
        <v>-1466</v>
      </c>
      <c r="AB51" s="129">
        <v>-345</v>
      </c>
      <c r="AC51" s="113">
        <v>-3556</v>
      </c>
      <c r="AD51" s="129">
        <v>-13621.75889375</v>
      </c>
      <c r="AE51" s="129">
        <v>33727.212365175219</v>
      </c>
      <c r="AF51" s="113">
        <v>0</v>
      </c>
      <c r="AG51" s="129">
        <v>33727.212365175219</v>
      </c>
      <c r="AH51" s="129">
        <v>-11804.524327811327</v>
      </c>
      <c r="AI51" s="113">
        <v>33727.212365175219</v>
      </c>
      <c r="AJ51" s="113">
        <v>33727.212365175219</v>
      </c>
      <c r="AK51" s="153">
        <v>-0.1234893213957548</v>
      </c>
      <c r="AL51" s="113">
        <v>21922.688037363892</v>
      </c>
      <c r="AM51" s="136">
        <v>2.9802322387695314E-9</v>
      </c>
      <c r="AN51" s="136">
        <v>1.2916026939986461E-2</v>
      </c>
      <c r="AO51" s="137">
        <v>0.80873467405610633</v>
      </c>
      <c r="AP51" s="124"/>
      <c r="AQ51" s="124">
        <v>0</v>
      </c>
      <c r="AR51" s="124">
        <v>1686.360618258761</v>
      </c>
      <c r="AS51" s="124">
        <v>1686.360618258761</v>
      </c>
      <c r="AT51" s="124">
        <v>1686.360618258761</v>
      </c>
      <c r="AU51" s="124">
        <v>-590.22621639056626</v>
      </c>
      <c r="AV51" s="124">
        <v>1096.1344018681948</v>
      </c>
      <c r="AW51" s="154">
        <v>0.17537496685981754</v>
      </c>
      <c r="AX51" s="124">
        <v>824777.02441004687</v>
      </c>
      <c r="AY51" s="139">
        <v>0.90888403007405139</v>
      </c>
      <c r="BA51" s="141">
        <v>1686.360618258761</v>
      </c>
      <c r="BB51" s="141">
        <v>1686.360618258761</v>
      </c>
      <c r="BC51" s="141">
        <v>-590.22621639056626</v>
      </c>
      <c r="BD51" s="141">
        <v>1096.1344018681948</v>
      </c>
      <c r="BE51" s="141">
        <v>0</v>
      </c>
      <c r="BF51" s="141">
        <v>0</v>
      </c>
      <c r="BG51" s="1">
        <v>0.21502358317375181</v>
      </c>
      <c r="BH51" s="142"/>
      <c r="BI51" s="124">
        <v>0</v>
      </c>
      <c r="BJ51" s="124">
        <v>32040.851746916458</v>
      </c>
      <c r="BK51" s="124">
        <v>32040.851746916458</v>
      </c>
      <c r="BL51" s="124">
        <v>32040.851746916458</v>
      </c>
      <c r="BM51" s="124">
        <v>-11214.29811142076</v>
      </c>
      <c r="BN51" s="124">
        <v>32040.851746916458</v>
      </c>
      <c r="BO51" s="140">
        <v>2.9802322387695314E-9</v>
      </c>
      <c r="BP51" s="143">
        <v>0.51028313353830168</v>
      </c>
      <c r="BQ51" s="144">
        <v>32040.851746916458</v>
      </c>
      <c r="BR51" s="140">
        <v>2.9802322387695314E-9</v>
      </c>
      <c r="BS51" s="127">
        <v>-746257.59099759709</v>
      </c>
      <c r="BT51" s="127">
        <v>-32040.851746916458</v>
      </c>
      <c r="BU51" s="127">
        <v>0</v>
      </c>
      <c r="BV51" s="127">
        <v>0</v>
      </c>
      <c r="BW51" s="127">
        <v>32040.851746916458</v>
      </c>
      <c r="BX51" s="146">
        <v>2.9802322387695314E-9</v>
      </c>
      <c r="BY51" s="127">
        <v>32040.851746916458</v>
      </c>
      <c r="BZ51" s="146">
        <v>2.9802322387695314E-9</v>
      </c>
      <c r="CA51" s="147" t="e">
        <v>#NUM!</v>
      </c>
      <c r="CB51" s="129" t="e">
        <v>#NUM!</v>
      </c>
      <c r="CC51" s="129" t="e">
        <v>#NUM!</v>
      </c>
      <c r="CD51" s="129" t="e">
        <v>#NUM!</v>
      </c>
      <c r="CE51" s="148" t="e">
        <v>#NUM!</v>
      </c>
      <c r="CF51" s="129" t="e">
        <v>#NUM!</v>
      </c>
      <c r="CG51" s="129" t="e">
        <v>#NUM!</v>
      </c>
      <c r="CH51" s="149" t="e">
        <v>#NUM!</v>
      </c>
    </row>
    <row r="52" spans="1:86" x14ac:dyDescent="0.35">
      <c r="A52">
        <v>1</v>
      </c>
      <c r="B52" s="107">
        <v>34</v>
      </c>
      <c r="C52" s="107">
        <v>9</v>
      </c>
      <c r="D52" s="108">
        <v>46203</v>
      </c>
      <c r="E52" s="151"/>
      <c r="F52" s="151"/>
      <c r="G52" s="151">
        <v>0</v>
      </c>
      <c r="H52" s="151">
        <v>1466</v>
      </c>
      <c r="I52" s="151">
        <v>0</v>
      </c>
      <c r="J52" s="151">
        <v>1192.95</v>
      </c>
      <c r="K52" s="151">
        <v>0</v>
      </c>
      <c r="L52" s="151">
        <v>437216.17499999999</v>
      </c>
      <c r="M52" s="152">
        <v>0</v>
      </c>
      <c r="N52" s="152">
        <v>0.10829647658603943</v>
      </c>
      <c r="O52" s="129">
        <v>47348.971258925216</v>
      </c>
      <c r="P52" s="113">
        <v>0</v>
      </c>
      <c r="Q52" s="113">
        <v>0</v>
      </c>
      <c r="R52" s="129">
        <v>47348.971258925216</v>
      </c>
      <c r="S52" s="129">
        <v>-4031.5</v>
      </c>
      <c r="T52" s="129">
        <v>-1632.0427187500002</v>
      </c>
      <c r="U52" s="129">
        <v>-437.21617500000002</v>
      </c>
      <c r="V52" s="129">
        <v>-875</v>
      </c>
      <c r="W52" s="129">
        <v>0</v>
      </c>
      <c r="X52" s="129">
        <v>-612.5</v>
      </c>
      <c r="Y52" s="129">
        <v>-366.5</v>
      </c>
      <c r="Z52" s="129">
        <v>-300</v>
      </c>
      <c r="AA52" s="129">
        <v>-1466</v>
      </c>
      <c r="AB52" s="129">
        <v>-345</v>
      </c>
      <c r="AC52" s="113">
        <v>-3556</v>
      </c>
      <c r="AD52" s="129">
        <v>-13621.75889375</v>
      </c>
      <c r="AE52" s="129">
        <v>33727.212365175219</v>
      </c>
      <c r="AF52" s="113">
        <v>0</v>
      </c>
      <c r="AG52" s="129">
        <v>33727.212365175219</v>
      </c>
      <c r="AH52" s="129">
        <v>-11804.524327811327</v>
      </c>
      <c r="AI52" s="113">
        <v>33727.212365175219</v>
      </c>
      <c r="AJ52" s="113">
        <v>33727.212365175219</v>
      </c>
      <c r="AK52" s="153">
        <v>-0.11478031612932682</v>
      </c>
      <c r="AL52" s="113">
        <v>21922.688037363892</v>
      </c>
      <c r="AM52" s="136">
        <v>2.9802322387695314E-9</v>
      </c>
      <c r="AN52" s="136">
        <v>1.2916026939986461E-2</v>
      </c>
      <c r="AO52" s="137">
        <v>0.81713009156709748</v>
      </c>
      <c r="AP52" s="124"/>
      <c r="AQ52" s="124">
        <v>0</v>
      </c>
      <c r="AR52" s="124">
        <v>1686.360618258761</v>
      </c>
      <c r="AS52" s="124">
        <v>1686.360618258761</v>
      </c>
      <c r="AT52" s="124">
        <v>1686.360618258761</v>
      </c>
      <c r="AU52" s="124">
        <v>-590.22621639056626</v>
      </c>
      <c r="AV52" s="124">
        <v>1096.1344018681948</v>
      </c>
      <c r="AW52" s="154">
        <v>0.17607985138893129</v>
      </c>
      <c r="AX52" s="124">
        <v>826463.38502830558</v>
      </c>
      <c r="AY52" s="139">
        <v>0.91074235807000581</v>
      </c>
      <c r="BA52" s="141">
        <v>1686.360618258761</v>
      </c>
      <c r="BB52" s="141">
        <v>1686.360618258761</v>
      </c>
      <c r="BC52" s="141">
        <v>-590.22621639056626</v>
      </c>
      <c r="BD52" s="141">
        <v>1096.1344018681948</v>
      </c>
      <c r="BE52" s="141">
        <v>0</v>
      </c>
      <c r="BF52" s="141">
        <v>0</v>
      </c>
      <c r="BG52" s="1">
        <v>0.21502358317375181</v>
      </c>
      <c r="BH52" s="142"/>
      <c r="BI52" s="124">
        <v>0</v>
      </c>
      <c r="BJ52" s="124">
        <v>32040.851746916458</v>
      </c>
      <c r="BK52" s="124">
        <v>32040.851746916458</v>
      </c>
      <c r="BL52" s="124">
        <v>32040.851746916458</v>
      </c>
      <c r="BM52" s="124">
        <v>-11214.29811142076</v>
      </c>
      <c r="BN52" s="124">
        <v>32040.851746916458</v>
      </c>
      <c r="BO52" s="140">
        <v>2.9802322387695314E-9</v>
      </c>
      <c r="BP52" s="143">
        <v>0.52908857897389205</v>
      </c>
      <c r="BQ52" s="144">
        <v>32040.851746916458</v>
      </c>
      <c r="BR52" s="140">
        <v>2.9802322387695314E-9</v>
      </c>
      <c r="BS52" s="127">
        <v>-714216.73925068066</v>
      </c>
      <c r="BT52" s="127">
        <v>-32040.851746916458</v>
      </c>
      <c r="BU52" s="127">
        <v>0</v>
      </c>
      <c r="BV52" s="127">
        <v>0</v>
      </c>
      <c r="BW52" s="127">
        <v>32040.851746916458</v>
      </c>
      <c r="BX52" s="146">
        <v>2.9802322387695314E-9</v>
      </c>
      <c r="BY52" s="127">
        <v>32040.851746916458</v>
      </c>
      <c r="BZ52" s="146">
        <v>2.9802322387695314E-9</v>
      </c>
      <c r="CA52" s="147" t="e">
        <v>#NUM!</v>
      </c>
      <c r="CB52" s="129" t="e">
        <v>#NUM!</v>
      </c>
      <c r="CC52" s="129" t="e">
        <v>#NUM!</v>
      </c>
      <c r="CD52" s="129" t="e">
        <v>#NUM!</v>
      </c>
      <c r="CE52" s="148" t="e">
        <v>#NUM!</v>
      </c>
      <c r="CF52" s="129" t="e">
        <v>#NUM!</v>
      </c>
      <c r="CG52" s="129" t="e">
        <v>#NUM!</v>
      </c>
      <c r="CH52" s="149" t="e">
        <v>#NUM!</v>
      </c>
    </row>
    <row r="53" spans="1:86" x14ac:dyDescent="0.35">
      <c r="A53">
        <v>1</v>
      </c>
      <c r="B53" s="107">
        <v>35</v>
      </c>
      <c r="C53" s="107">
        <v>9</v>
      </c>
      <c r="D53" s="108">
        <v>46295</v>
      </c>
      <c r="E53" s="151"/>
      <c r="F53" s="151"/>
      <c r="G53" s="151">
        <v>0</v>
      </c>
      <c r="H53" s="151">
        <v>1466</v>
      </c>
      <c r="I53" s="151">
        <v>0</v>
      </c>
      <c r="J53" s="151">
        <v>1192.95</v>
      </c>
      <c r="K53" s="151">
        <v>0</v>
      </c>
      <c r="L53" s="151">
        <v>437216.17499999999</v>
      </c>
      <c r="M53" s="152">
        <v>0</v>
      </c>
      <c r="N53" s="152">
        <v>0.10829647658603943</v>
      </c>
      <c r="O53" s="129">
        <v>47348.971258925216</v>
      </c>
      <c r="P53" s="113">
        <v>0</v>
      </c>
      <c r="Q53" s="113">
        <v>0</v>
      </c>
      <c r="R53" s="129">
        <v>47348.971258925216</v>
      </c>
      <c r="S53" s="129">
        <v>-4031.5</v>
      </c>
      <c r="T53" s="129">
        <v>-1632.0427187500002</v>
      </c>
      <c r="U53" s="129">
        <v>-437.21617500000002</v>
      </c>
      <c r="V53" s="129">
        <v>-875</v>
      </c>
      <c r="W53" s="129">
        <v>0</v>
      </c>
      <c r="X53" s="129">
        <v>-612.5</v>
      </c>
      <c r="Y53" s="129">
        <v>-366.5</v>
      </c>
      <c r="Z53" s="129">
        <v>-300</v>
      </c>
      <c r="AA53" s="129">
        <v>-1466</v>
      </c>
      <c r="AB53" s="129">
        <v>-345</v>
      </c>
      <c r="AC53" s="113">
        <v>-3556</v>
      </c>
      <c r="AD53" s="129">
        <v>-13621.75889375</v>
      </c>
      <c r="AE53" s="129">
        <v>33727.212365175219</v>
      </c>
      <c r="AF53" s="113">
        <v>0</v>
      </c>
      <c r="AG53" s="129">
        <v>33727.212365175219</v>
      </c>
      <c r="AH53" s="129">
        <v>-11804.524327811327</v>
      </c>
      <c r="AI53" s="113">
        <v>33727.212365175219</v>
      </c>
      <c r="AJ53" s="113">
        <v>33727.212365175219</v>
      </c>
      <c r="AK53" s="153">
        <v>-0.10662892870604992</v>
      </c>
      <c r="AL53" s="113">
        <v>21922.688037363892</v>
      </c>
      <c r="AM53" s="153">
        <v>2.9802322387695314E-9</v>
      </c>
      <c r="AN53" s="153">
        <v>1.2916026939986461E-2</v>
      </c>
      <c r="AO53" s="137">
        <v>0.82552550907808864</v>
      </c>
      <c r="AP53" s="124"/>
      <c r="AQ53" s="124">
        <v>0</v>
      </c>
      <c r="AR53" s="124">
        <v>1686.360618258761</v>
      </c>
      <c r="AS53" s="124">
        <v>1686.360618258761</v>
      </c>
      <c r="AT53" s="124">
        <v>1686.360618258761</v>
      </c>
      <c r="AU53" s="124">
        <v>-590.22621639056626</v>
      </c>
      <c r="AV53" s="124">
        <v>1096.1344018681948</v>
      </c>
      <c r="AW53" s="154">
        <v>0.17675065398216247</v>
      </c>
      <c r="AX53" s="124">
        <v>828149.74564656429</v>
      </c>
      <c r="AY53" s="139">
        <v>0.91260068606596023</v>
      </c>
      <c r="BA53" s="141">
        <v>1686.360618258761</v>
      </c>
      <c r="BB53" s="141">
        <v>1686.360618258761</v>
      </c>
      <c r="BC53" s="141">
        <v>-590.22621639056626</v>
      </c>
      <c r="BD53" s="141">
        <v>1096.1344018681948</v>
      </c>
      <c r="BE53" s="141">
        <v>0</v>
      </c>
      <c r="BF53" s="141">
        <v>0</v>
      </c>
      <c r="BG53" s="1">
        <v>0.21502358317375181</v>
      </c>
      <c r="BH53" s="142"/>
      <c r="BI53" s="124">
        <v>0</v>
      </c>
      <c r="BJ53" s="124">
        <v>32040.851746916458</v>
      </c>
      <c r="BK53" s="124">
        <v>32040.851746916458</v>
      </c>
      <c r="BL53" s="124">
        <v>32040.851746916458</v>
      </c>
      <c r="BM53" s="124">
        <v>-11214.29811142076</v>
      </c>
      <c r="BN53" s="124">
        <v>32040.851746916458</v>
      </c>
      <c r="BO53" s="140">
        <v>2.9802322387695314E-9</v>
      </c>
      <c r="BP53" s="143">
        <v>0.54789402440948232</v>
      </c>
      <c r="BQ53" s="144">
        <v>32040.851746916458</v>
      </c>
      <c r="BR53" s="140">
        <v>2.9802322387695314E-9</v>
      </c>
      <c r="BS53" s="127">
        <v>-682175.88750376424</v>
      </c>
      <c r="BT53" s="127">
        <v>-32040.851746916458</v>
      </c>
      <c r="BU53" s="127">
        <v>0</v>
      </c>
      <c r="BV53" s="127">
        <v>0</v>
      </c>
      <c r="BW53" s="127">
        <v>32040.851746916458</v>
      </c>
      <c r="BX53" s="146">
        <v>2.9802322387695314E-9</v>
      </c>
      <c r="BY53" s="127">
        <v>32040.851746916458</v>
      </c>
      <c r="BZ53" s="146">
        <v>2.9802322387695314E-9</v>
      </c>
      <c r="CA53" s="147" t="e">
        <v>#NUM!</v>
      </c>
      <c r="CB53" s="129" t="e">
        <v>#NUM!</v>
      </c>
      <c r="CC53" s="129" t="e">
        <v>#NUM!</v>
      </c>
      <c r="CD53" s="129" t="e">
        <v>#NUM!</v>
      </c>
      <c r="CE53" s="148" t="e">
        <v>#NUM!</v>
      </c>
      <c r="CF53" s="129" t="e">
        <v>#NUM!</v>
      </c>
      <c r="CG53" s="129" t="e">
        <v>#NUM!</v>
      </c>
      <c r="CH53" s="149" t="e">
        <v>#NUM!</v>
      </c>
    </row>
    <row r="54" spans="1:86" x14ac:dyDescent="0.35">
      <c r="A54">
        <v>1</v>
      </c>
      <c r="B54" s="107">
        <v>36</v>
      </c>
      <c r="C54" s="107">
        <v>9</v>
      </c>
      <c r="D54" s="155">
        <v>46387</v>
      </c>
      <c r="E54" s="79"/>
      <c r="F54" s="79"/>
      <c r="G54" s="151">
        <v>0</v>
      </c>
      <c r="H54" s="151">
        <v>1466</v>
      </c>
      <c r="I54" s="151">
        <v>0</v>
      </c>
      <c r="J54" s="151">
        <v>1192.95</v>
      </c>
      <c r="K54" s="151">
        <v>0</v>
      </c>
      <c r="L54" s="151">
        <v>437216.17499999999</v>
      </c>
      <c r="M54" s="152">
        <v>0</v>
      </c>
      <c r="N54" s="152">
        <v>0.10829647658603943</v>
      </c>
      <c r="O54" s="129">
        <v>47348.971258925216</v>
      </c>
      <c r="P54" s="113">
        <v>0</v>
      </c>
      <c r="Q54" s="113">
        <v>0</v>
      </c>
      <c r="R54" s="129">
        <v>47348.971258925216</v>
      </c>
      <c r="S54" s="129">
        <v>-4031.5</v>
      </c>
      <c r="T54" s="129">
        <v>-1632.0427187500002</v>
      </c>
      <c r="U54" s="129">
        <v>-437.21617500000002</v>
      </c>
      <c r="V54" s="129">
        <v>-875</v>
      </c>
      <c r="W54" s="129">
        <v>0</v>
      </c>
      <c r="X54" s="129">
        <v>-612.5</v>
      </c>
      <c r="Y54" s="129">
        <v>-366.5</v>
      </c>
      <c r="Z54" s="129">
        <v>-300</v>
      </c>
      <c r="AA54" s="129">
        <v>-1466</v>
      </c>
      <c r="AB54" s="113">
        <v>-345</v>
      </c>
      <c r="AC54" s="113">
        <v>-3556</v>
      </c>
      <c r="AD54" s="129">
        <v>-13621.75889375</v>
      </c>
      <c r="AE54" s="129">
        <v>33727.212365175219</v>
      </c>
      <c r="AF54" s="113">
        <v>0</v>
      </c>
      <c r="AG54" s="129">
        <v>33727.212365175219</v>
      </c>
      <c r="AH54" s="129">
        <v>-11804.524327811327</v>
      </c>
      <c r="AI54" s="129">
        <v>33727.212365175219</v>
      </c>
      <c r="AJ54" s="129">
        <v>33727.212365175219</v>
      </c>
      <c r="AK54" s="148">
        <v>-9.8986893892288236E-2</v>
      </c>
      <c r="AL54" s="79">
        <v>21922.688037363892</v>
      </c>
      <c r="AM54" s="148">
        <v>2.9802322387695314E-9</v>
      </c>
      <c r="AN54" s="148">
        <v>1.2916026939986461E-2</v>
      </c>
      <c r="AO54" s="156">
        <v>0.83392092658907979</v>
      </c>
      <c r="AP54" s="157"/>
      <c r="AQ54" s="157">
        <v>0</v>
      </c>
      <c r="AR54" s="124">
        <v>1686.360618258761</v>
      </c>
      <c r="AS54" s="157">
        <v>1686.360618258761</v>
      </c>
      <c r="AT54" s="157">
        <v>1686.360618258761</v>
      </c>
      <c r="AU54" s="157">
        <v>-590.22621639056626</v>
      </c>
      <c r="AV54" s="157">
        <v>1096.1344018681948</v>
      </c>
      <c r="AW54" s="154">
        <v>0.17738901972770693</v>
      </c>
      <c r="AX54" s="157">
        <v>829836.106264823</v>
      </c>
      <c r="AY54" s="139">
        <v>0.91445901406191465</v>
      </c>
      <c r="BA54" s="141">
        <v>1686.360618258761</v>
      </c>
      <c r="BB54" s="141">
        <v>1686.360618258761</v>
      </c>
      <c r="BC54" s="141">
        <v>-590.22621639056626</v>
      </c>
      <c r="BD54" s="141">
        <v>1096.1344018681948</v>
      </c>
      <c r="BE54" s="141">
        <v>0</v>
      </c>
      <c r="BF54" s="141">
        <v>0</v>
      </c>
      <c r="BG54" s="1">
        <v>0.21502358317375181</v>
      </c>
      <c r="BH54" s="158"/>
      <c r="BI54" s="129">
        <v>0</v>
      </c>
      <c r="BJ54" s="129">
        <v>32040.851746916458</v>
      </c>
      <c r="BK54" s="124">
        <v>32040.851746916458</v>
      </c>
      <c r="BL54" s="129">
        <v>32040.851746916458</v>
      </c>
      <c r="BM54" s="129">
        <v>-11214.29811142076</v>
      </c>
      <c r="BN54" s="129">
        <v>32040.851746916458</v>
      </c>
      <c r="BO54" s="148">
        <v>2.9802322387695314E-9</v>
      </c>
      <c r="BP54" s="143">
        <v>0.56669946984507269</v>
      </c>
      <c r="BQ54" s="144">
        <v>32040.851746916458</v>
      </c>
      <c r="BR54" s="140">
        <v>2.9802322387695314E-9</v>
      </c>
      <c r="BS54" s="127">
        <v>-650135.03575684782</v>
      </c>
      <c r="BT54" s="127">
        <v>-32040.851746916458</v>
      </c>
      <c r="BU54" s="127">
        <v>0</v>
      </c>
      <c r="BV54" s="127">
        <v>0</v>
      </c>
      <c r="BW54" s="127">
        <v>32040.851746916458</v>
      </c>
      <c r="BX54" s="148">
        <v>2.9802322387695314E-9</v>
      </c>
      <c r="BY54" s="127">
        <v>32040.851746916458</v>
      </c>
      <c r="BZ54" s="148">
        <v>2.9802322387695314E-9</v>
      </c>
      <c r="CA54" s="159" t="e">
        <v>#NUM!</v>
      </c>
      <c r="CB54" s="129" t="e">
        <v>#NUM!</v>
      </c>
      <c r="CC54" s="129" t="e">
        <v>#NUM!</v>
      </c>
      <c r="CD54" s="129" t="e">
        <v>#NUM!</v>
      </c>
      <c r="CE54" s="148" t="e">
        <v>#NUM!</v>
      </c>
      <c r="CF54" s="129" t="e">
        <v>#NUM!</v>
      </c>
      <c r="CG54" s="129" t="e">
        <v>#NUM!</v>
      </c>
      <c r="CH54" s="149" t="e">
        <v>#NUM!</v>
      </c>
    </row>
    <row r="55" spans="1:86" x14ac:dyDescent="0.35">
      <c r="A55">
        <v>1</v>
      </c>
      <c r="B55" s="107">
        <v>37</v>
      </c>
      <c r="C55" s="107">
        <v>10</v>
      </c>
      <c r="D55" s="155">
        <v>46477</v>
      </c>
      <c r="E55" s="79"/>
      <c r="F55" s="79"/>
      <c r="G55" s="151">
        <v>0</v>
      </c>
      <c r="H55" s="151">
        <v>1466</v>
      </c>
      <c r="I55" s="151">
        <v>0</v>
      </c>
      <c r="J55" s="151">
        <v>1192.95</v>
      </c>
      <c r="K55" s="151">
        <v>0</v>
      </c>
      <c r="L55" s="151">
        <v>437216.17499999999</v>
      </c>
      <c r="M55" s="152">
        <v>0</v>
      </c>
      <c r="N55" s="152">
        <v>0.11046240611776022</v>
      </c>
      <c r="O55" s="129">
        <v>48295.950684103722</v>
      </c>
      <c r="P55" s="113">
        <v>0</v>
      </c>
      <c r="Q55" s="113">
        <v>0</v>
      </c>
      <c r="R55" s="129">
        <v>48295.950684103722</v>
      </c>
      <c r="S55" s="129">
        <v>-4031.5</v>
      </c>
      <c r="T55" s="113">
        <v>-1632.0427187500002</v>
      </c>
      <c r="U55" s="129">
        <v>-437.21617500000002</v>
      </c>
      <c r="V55" s="129">
        <v>-875</v>
      </c>
      <c r="W55" s="129">
        <v>0</v>
      </c>
      <c r="X55" s="129">
        <v>-612.5</v>
      </c>
      <c r="Y55" s="129">
        <v>-366.5</v>
      </c>
      <c r="Z55" s="129">
        <v>-300</v>
      </c>
      <c r="AA55" s="129">
        <v>-1466</v>
      </c>
      <c r="AB55" s="113">
        <v>-345</v>
      </c>
      <c r="AC55" s="113">
        <v>-3556</v>
      </c>
      <c r="AD55" s="129">
        <v>-13621.75889375</v>
      </c>
      <c r="AE55" s="129">
        <v>34674.191790353725</v>
      </c>
      <c r="AF55" s="113">
        <v>0</v>
      </c>
      <c r="AG55" s="129">
        <v>34674.191790353725</v>
      </c>
      <c r="AH55" s="129">
        <v>-12135.967126623804</v>
      </c>
      <c r="AI55" s="129">
        <v>34674.191790353725</v>
      </c>
      <c r="AJ55" s="129">
        <v>34674.191790353725</v>
      </c>
      <c r="AK55" s="148">
        <v>-9.1622439026832592E-2</v>
      </c>
      <c r="AL55" s="79">
        <v>22538.224663729921</v>
      </c>
      <c r="AM55" s="148">
        <v>2.9802322387695314E-9</v>
      </c>
      <c r="AN55" s="148">
        <v>1.3278678072691627E-2</v>
      </c>
      <c r="AO55" s="156">
        <v>0.84255206733632926</v>
      </c>
      <c r="AP55" s="157"/>
      <c r="AQ55" s="157">
        <v>0</v>
      </c>
      <c r="AR55" s="124">
        <v>1733.7095895176863</v>
      </c>
      <c r="AS55" s="157">
        <v>1733.7095895176863</v>
      </c>
      <c r="AT55" s="157">
        <v>1733.7095895176863</v>
      </c>
      <c r="AU55" s="157">
        <v>-606.79835633119012</v>
      </c>
      <c r="AV55" s="157">
        <v>1126.9112331864962</v>
      </c>
      <c r="AW55" s="154">
        <v>0.17801408171653749</v>
      </c>
      <c r="AX55" s="157">
        <v>831569.81585434068</v>
      </c>
      <c r="AY55" s="139">
        <v>0.9163695194616327</v>
      </c>
      <c r="BA55" s="141">
        <v>1733.7095895176863</v>
      </c>
      <c r="BB55" s="141">
        <v>1733.7095895176863</v>
      </c>
      <c r="BC55" s="141">
        <v>-606.79835633119012</v>
      </c>
      <c r="BD55" s="141">
        <v>1126.9112331864962</v>
      </c>
      <c r="BE55" s="141">
        <v>0</v>
      </c>
      <c r="BF55" s="141">
        <v>0</v>
      </c>
      <c r="BG55" s="1">
        <v>0.21502358317375181</v>
      </c>
      <c r="BH55" s="158"/>
      <c r="BI55" s="129">
        <v>0</v>
      </c>
      <c r="BJ55" s="129">
        <v>32940.482200836035</v>
      </c>
      <c r="BK55" s="124">
        <v>32940.482200836035</v>
      </c>
      <c r="BL55" s="129">
        <v>32940.482200836035</v>
      </c>
      <c r="BM55" s="129">
        <v>-11529.168770292612</v>
      </c>
      <c r="BN55" s="129">
        <v>32940.482200836035</v>
      </c>
      <c r="BO55" s="148">
        <v>2.9802322387695314E-9</v>
      </c>
      <c r="BP55" s="143">
        <v>0.58603292719329914</v>
      </c>
      <c r="BQ55" s="144">
        <v>32940.482200836035</v>
      </c>
      <c r="BR55" s="140">
        <v>2.9802322387695314E-9</v>
      </c>
      <c r="BS55" s="127">
        <v>-618094.1840099314</v>
      </c>
      <c r="BT55" s="127">
        <v>-32940.482200836035</v>
      </c>
      <c r="BU55" s="127">
        <v>0</v>
      </c>
      <c r="BV55" s="127">
        <v>0</v>
      </c>
      <c r="BW55" s="127">
        <v>32940.482200836035</v>
      </c>
      <c r="BX55" s="148">
        <v>2.9802322387695314E-9</v>
      </c>
      <c r="BY55" s="127">
        <v>32940.482200836035</v>
      </c>
      <c r="BZ55" s="148">
        <v>2.9802322387695314E-9</v>
      </c>
      <c r="CA55" s="159" t="e">
        <v>#NUM!</v>
      </c>
      <c r="CB55" s="129" t="e">
        <v>#NUM!</v>
      </c>
      <c r="CC55" s="129" t="e">
        <v>#NUM!</v>
      </c>
      <c r="CD55" s="129" t="e">
        <v>#NUM!</v>
      </c>
      <c r="CE55" s="148" t="e">
        <v>#NUM!</v>
      </c>
      <c r="CF55" s="129" t="e">
        <v>#NUM!</v>
      </c>
      <c r="CG55" s="129" t="e">
        <v>#NUM!</v>
      </c>
      <c r="CH55" s="149" t="e">
        <v>#NUM!</v>
      </c>
    </row>
    <row r="56" spans="1:86" x14ac:dyDescent="0.35">
      <c r="A56">
        <v>1</v>
      </c>
      <c r="B56" s="107">
        <v>38</v>
      </c>
      <c r="C56" s="107">
        <v>10</v>
      </c>
      <c r="D56" s="155">
        <v>46568</v>
      </c>
      <c r="E56" s="79"/>
      <c r="F56" s="79"/>
      <c r="G56" s="151">
        <v>0</v>
      </c>
      <c r="H56" s="151">
        <v>1466</v>
      </c>
      <c r="I56" s="151">
        <v>0</v>
      </c>
      <c r="J56" s="151">
        <v>1192.95</v>
      </c>
      <c r="K56" s="151">
        <v>0</v>
      </c>
      <c r="L56" s="151">
        <v>437216.17499999999</v>
      </c>
      <c r="M56" s="152">
        <v>0</v>
      </c>
      <c r="N56" s="152">
        <v>0.11046240611776022</v>
      </c>
      <c r="O56" s="129">
        <v>48295.950684103722</v>
      </c>
      <c r="P56" s="113">
        <v>0</v>
      </c>
      <c r="Q56" s="113">
        <v>0</v>
      </c>
      <c r="R56" s="129">
        <v>48295.950684103722</v>
      </c>
      <c r="S56" s="129">
        <v>-4031.5</v>
      </c>
      <c r="T56" s="113">
        <v>-1632.0427187500002</v>
      </c>
      <c r="U56" s="129">
        <v>-437.21617500000002</v>
      </c>
      <c r="V56" s="129">
        <v>-875</v>
      </c>
      <c r="W56" s="129">
        <v>0</v>
      </c>
      <c r="X56" s="129">
        <v>-612.5</v>
      </c>
      <c r="Y56" s="129">
        <v>-366.5</v>
      </c>
      <c r="Z56" s="129">
        <v>-300</v>
      </c>
      <c r="AA56" s="129">
        <v>-1466</v>
      </c>
      <c r="AB56" s="113">
        <v>-345</v>
      </c>
      <c r="AC56" s="113">
        <v>-3556</v>
      </c>
      <c r="AD56" s="129">
        <v>-13621.75889375</v>
      </c>
      <c r="AE56" s="160">
        <v>34674.191790353725</v>
      </c>
      <c r="AF56" s="161">
        <v>0</v>
      </c>
      <c r="AG56" s="129">
        <v>34674.191790353725</v>
      </c>
      <c r="AH56" s="129">
        <v>-12135.967126623804</v>
      </c>
      <c r="AI56" s="129">
        <v>34674.191790353725</v>
      </c>
      <c r="AJ56" s="129">
        <v>34674.191790353725</v>
      </c>
      <c r="AK56" s="148">
        <v>-8.4713789820671098E-2</v>
      </c>
      <c r="AL56" s="79">
        <v>22538.224663729921</v>
      </c>
      <c r="AM56" s="148">
        <v>2.9802322387695314E-9</v>
      </c>
      <c r="AN56" s="148">
        <v>1.3278678072691627E-2</v>
      </c>
      <c r="AO56" s="156">
        <v>0.85118320808357884</v>
      </c>
      <c r="AP56" s="157"/>
      <c r="AQ56" s="157">
        <v>0</v>
      </c>
      <c r="AR56" s="124">
        <v>1733.7095895176863</v>
      </c>
      <c r="AS56" s="157">
        <v>1733.7095895176863</v>
      </c>
      <c r="AT56" s="157">
        <v>1733.7095895176863</v>
      </c>
      <c r="AU56" s="157">
        <v>-606.79835633119012</v>
      </c>
      <c r="AV56" s="157">
        <v>1126.9112331864962</v>
      </c>
      <c r="AW56" s="154">
        <v>0.17860909104347233</v>
      </c>
      <c r="AX56" s="157">
        <v>833303.52544385835</v>
      </c>
      <c r="AY56" s="139">
        <v>0.91828002486135085</v>
      </c>
      <c r="BA56" s="141">
        <v>1733.7095895176863</v>
      </c>
      <c r="BB56" s="141">
        <v>1733.7095895176863</v>
      </c>
      <c r="BC56" s="141">
        <v>-606.79835633119012</v>
      </c>
      <c r="BD56" s="141">
        <v>1126.9112331864962</v>
      </c>
      <c r="BE56" s="141">
        <v>0</v>
      </c>
      <c r="BF56" s="141">
        <v>0</v>
      </c>
      <c r="BG56" s="1">
        <v>0.21502358317375181</v>
      </c>
      <c r="BH56" s="158"/>
      <c r="BI56" s="129">
        <v>0</v>
      </c>
      <c r="BJ56" s="129">
        <v>32940.482200836035</v>
      </c>
      <c r="BK56" s="124">
        <v>32940.482200836035</v>
      </c>
      <c r="BL56" s="129">
        <v>32940.482200836035</v>
      </c>
      <c r="BM56" s="129">
        <v>-11529.168770292612</v>
      </c>
      <c r="BN56" s="129">
        <v>32940.482200836035</v>
      </c>
      <c r="BO56" s="148">
        <v>2.9802322387695314E-9</v>
      </c>
      <c r="BP56" s="143">
        <v>0.60536638454152558</v>
      </c>
      <c r="BQ56" s="144">
        <v>32940.482200836035</v>
      </c>
      <c r="BR56" s="140">
        <v>2.9802322387695314E-9</v>
      </c>
      <c r="BS56" s="127">
        <v>-585153.70180909534</v>
      </c>
      <c r="BT56" s="127">
        <v>-32940.482200836035</v>
      </c>
      <c r="BU56" s="127">
        <v>0</v>
      </c>
      <c r="BV56" s="127">
        <v>0</v>
      </c>
      <c r="BW56" s="127">
        <v>32940.482200836035</v>
      </c>
      <c r="BX56" s="148">
        <v>2.9802322387695314E-9</v>
      </c>
      <c r="BY56" s="127">
        <v>32940.482200836035</v>
      </c>
      <c r="BZ56" s="148">
        <v>2.9802322387695314E-9</v>
      </c>
      <c r="CA56" s="159" t="e">
        <v>#NUM!</v>
      </c>
      <c r="CB56" s="129" t="e">
        <v>#NUM!</v>
      </c>
      <c r="CC56" s="129" t="e">
        <v>#NUM!</v>
      </c>
      <c r="CD56" s="129" t="e">
        <v>#NUM!</v>
      </c>
      <c r="CE56" s="148" t="e">
        <v>#NUM!</v>
      </c>
      <c r="CF56" s="129" t="e">
        <v>#NUM!</v>
      </c>
      <c r="CG56" s="129" t="e">
        <v>#NUM!</v>
      </c>
      <c r="CH56" s="149" t="e">
        <v>#NUM!</v>
      </c>
    </row>
    <row r="57" spans="1:86" x14ac:dyDescent="0.35">
      <c r="A57">
        <v>1</v>
      </c>
      <c r="B57" s="107">
        <v>39</v>
      </c>
      <c r="C57" s="107">
        <v>10</v>
      </c>
      <c r="D57" s="155">
        <v>46660</v>
      </c>
      <c r="E57" s="79"/>
      <c r="F57" s="79"/>
      <c r="G57" s="151">
        <v>0</v>
      </c>
      <c r="H57" s="151">
        <v>1466</v>
      </c>
      <c r="I57" s="151">
        <v>0</v>
      </c>
      <c r="J57" s="151">
        <v>1192.95</v>
      </c>
      <c r="K57" s="151">
        <v>0</v>
      </c>
      <c r="L57" s="151">
        <v>437216.17499999999</v>
      </c>
      <c r="M57" s="152">
        <v>0</v>
      </c>
      <c r="N57" s="152">
        <v>0.11046240611776022</v>
      </c>
      <c r="O57" s="129">
        <v>48295.950684103722</v>
      </c>
      <c r="P57" s="113">
        <v>0</v>
      </c>
      <c r="Q57" s="113">
        <v>0</v>
      </c>
      <c r="R57" s="129">
        <v>48295.950684103722</v>
      </c>
      <c r="S57" s="129">
        <v>-4031.5</v>
      </c>
      <c r="T57" s="113">
        <v>-1632.0427187500002</v>
      </c>
      <c r="U57" s="129">
        <v>-437.21617500000002</v>
      </c>
      <c r="V57" s="129">
        <v>-875</v>
      </c>
      <c r="W57" s="129">
        <v>0</v>
      </c>
      <c r="X57" s="129">
        <v>-612.5</v>
      </c>
      <c r="Y57" s="129">
        <v>-366.5</v>
      </c>
      <c r="Z57" s="129">
        <v>-300</v>
      </c>
      <c r="AA57" s="129">
        <v>-1466</v>
      </c>
      <c r="AB57" s="113">
        <v>-345</v>
      </c>
      <c r="AC57" s="113">
        <v>-3556</v>
      </c>
      <c r="AD57" s="129">
        <v>-13621.75889375</v>
      </c>
      <c r="AE57" s="129">
        <v>34674.191790353725</v>
      </c>
      <c r="AF57" s="113">
        <v>0</v>
      </c>
      <c r="AG57" s="129">
        <v>34674.191790353725</v>
      </c>
      <c r="AH57" s="129">
        <v>-12135.967126623804</v>
      </c>
      <c r="AI57" s="129">
        <v>34674.191790353725</v>
      </c>
      <c r="AJ57" s="129">
        <v>34674.191790353725</v>
      </c>
      <c r="AK57" s="148">
        <v>-7.8220674395561227E-2</v>
      </c>
      <c r="AL57" s="79">
        <v>22538.224663729921</v>
      </c>
      <c r="AM57" s="148">
        <v>2.9802322387695314E-9</v>
      </c>
      <c r="AN57" s="148">
        <v>1.3278678072691627E-2</v>
      </c>
      <c r="AO57" s="156">
        <v>0.8598143488308283</v>
      </c>
      <c r="AP57" s="157"/>
      <c r="AQ57" s="157">
        <v>0</v>
      </c>
      <c r="AR57" s="124">
        <v>1733.7095895176863</v>
      </c>
      <c r="AS57" s="157">
        <v>1733.7095895176863</v>
      </c>
      <c r="AT57" s="157">
        <v>1733.7095895176863</v>
      </c>
      <c r="AU57" s="157">
        <v>-606.79835633119012</v>
      </c>
      <c r="AV57" s="157">
        <v>1126.9112331864962</v>
      </c>
      <c r="AW57" s="154">
        <v>0.17917528748512271</v>
      </c>
      <c r="AX57" s="157">
        <v>835037.23503337603</v>
      </c>
      <c r="AY57" s="139">
        <v>0.92019053026106901</v>
      </c>
      <c r="BA57" s="141">
        <v>1733.7095895176863</v>
      </c>
      <c r="BB57" s="141">
        <v>1733.7095895176863</v>
      </c>
      <c r="BC57" s="141">
        <v>-606.79835633119012</v>
      </c>
      <c r="BD57" s="141">
        <v>1126.9112331864962</v>
      </c>
      <c r="BE57" s="141">
        <v>0</v>
      </c>
      <c r="BF57" s="141">
        <v>0</v>
      </c>
      <c r="BG57" s="1">
        <v>0.21502358317375181</v>
      </c>
      <c r="BH57" s="158"/>
      <c r="BI57" s="129">
        <v>0</v>
      </c>
      <c r="BJ57" s="129">
        <v>32940.482200836035</v>
      </c>
      <c r="BK57" s="124">
        <v>32940.482200836035</v>
      </c>
      <c r="BL57" s="129">
        <v>32940.482200836035</v>
      </c>
      <c r="BM57" s="129">
        <v>-11529.168770292612</v>
      </c>
      <c r="BN57" s="129">
        <v>32940.482200836035</v>
      </c>
      <c r="BO57" s="148">
        <v>2.9802322387695314E-9</v>
      </c>
      <c r="BP57" s="143">
        <v>0.62469984188975203</v>
      </c>
      <c r="BQ57" s="144">
        <v>32940.482200836035</v>
      </c>
      <c r="BR57" s="140">
        <v>2.9802322387695314E-9</v>
      </c>
      <c r="BS57" s="127">
        <v>-552213.21960825927</v>
      </c>
      <c r="BT57" s="127">
        <v>-32940.482200836035</v>
      </c>
      <c r="BU57" s="127">
        <v>0</v>
      </c>
      <c r="BV57" s="127">
        <v>0</v>
      </c>
      <c r="BW57" s="127">
        <v>32940.482200836035</v>
      </c>
      <c r="BX57" s="148">
        <v>2.9802322387695314E-9</v>
      </c>
      <c r="BY57" s="127">
        <v>32940.482200836035</v>
      </c>
      <c r="BZ57" s="148">
        <v>2.9802322387695314E-9</v>
      </c>
      <c r="CA57" s="159" t="e">
        <v>#NUM!</v>
      </c>
      <c r="CB57" s="129" t="e">
        <v>#NUM!</v>
      </c>
      <c r="CC57" s="129" t="e">
        <v>#NUM!</v>
      </c>
      <c r="CD57" s="129" t="e">
        <v>#NUM!</v>
      </c>
      <c r="CE57" s="148" t="e">
        <v>#NUM!</v>
      </c>
      <c r="CF57" s="129" t="e">
        <v>#NUM!</v>
      </c>
      <c r="CG57" s="129" t="e">
        <v>#NUM!</v>
      </c>
      <c r="CH57" s="149" t="e">
        <v>#NUM!</v>
      </c>
    </row>
    <row r="58" spans="1:86" x14ac:dyDescent="0.35">
      <c r="A58">
        <v>1</v>
      </c>
      <c r="B58" s="107">
        <v>40</v>
      </c>
      <c r="C58" s="107">
        <v>10</v>
      </c>
      <c r="D58" s="155">
        <v>46752</v>
      </c>
      <c r="E58" s="79"/>
      <c r="F58" s="79"/>
      <c r="G58" s="151">
        <v>0</v>
      </c>
      <c r="H58" s="151">
        <v>1466</v>
      </c>
      <c r="I58" s="151">
        <v>0</v>
      </c>
      <c r="J58" s="151">
        <v>1192.95</v>
      </c>
      <c r="K58" s="151">
        <v>0</v>
      </c>
      <c r="L58" s="151">
        <v>437216.17499999999</v>
      </c>
      <c r="M58" s="152">
        <v>0</v>
      </c>
      <c r="N58" s="152">
        <v>0.11046240611776022</v>
      </c>
      <c r="O58" s="129">
        <v>48295.950684103722</v>
      </c>
      <c r="P58" s="113">
        <v>0</v>
      </c>
      <c r="Q58" s="113">
        <v>0</v>
      </c>
      <c r="R58" s="129">
        <v>48295.950684103722</v>
      </c>
      <c r="S58" s="129">
        <v>-4031.5</v>
      </c>
      <c r="T58" s="113">
        <v>-1632.0427187500002</v>
      </c>
      <c r="U58" s="129">
        <v>-437.21617500000002</v>
      </c>
      <c r="V58" s="129">
        <v>-875</v>
      </c>
      <c r="W58" s="129">
        <v>0</v>
      </c>
      <c r="X58" s="129">
        <v>-612.5</v>
      </c>
      <c r="Y58" s="129">
        <v>-366.5</v>
      </c>
      <c r="Z58" s="129">
        <v>-300</v>
      </c>
      <c r="AA58" s="129">
        <v>-1466</v>
      </c>
      <c r="AB58" s="113">
        <v>-345</v>
      </c>
      <c r="AC58" s="113">
        <v>-3556</v>
      </c>
      <c r="AD58" s="129">
        <v>-13621.75889375</v>
      </c>
      <c r="AE58" s="129">
        <v>34674.191790353725</v>
      </c>
      <c r="AF58" s="113">
        <v>0</v>
      </c>
      <c r="AG58" s="129">
        <v>34674.191790353725</v>
      </c>
      <c r="AH58" s="129">
        <v>-12135.967126623804</v>
      </c>
      <c r="AI58" s="129">
        <v>34674.191790353725</v>
      </c>
      <c r="AJ58" s="129">
        <v>34674.191790353725</v>
      </c>
      <c r="AK58" s="148">
        <v>-7.2109267115592957E-2</v>
      </c>
      <c r="AL58" s="79">
        <v>22538.224663729921</v>
      </c>
      <c r="AM58" s="148">
        <v>2.9802322387695314E-9</v>
      </c>
      <c r="AN58" s="148">
        <v>1.3278678072691627E-2</v>
      </c>
      <c r="AO58" s="156">
        <v>0.86844548957807777</v>
      </c>
      <c r="AP58" s="157"/>
      <c r="AQ58" s="157">
        <v>0</v>
      </c>
      <c r="AR58" s="124">
        <v>1733.7095895176863</v>
      </c>
      <c r="AS58" s="157">
        <v>1733.7095895176863</v>
      </c>
      <c r="AT58" s="157">
        <v>1733.7095895176863</v>
      </c>
      <c r="AU58" s="157">
        <v>-606.79835633119012</v>
      </c>
      <c r="AV58" s="157">
        <v>1126.9112331864962</v>
      </c>
      <c r="AW58" s="154">
        <v>0.1797140777111054</v>
      </c>
      <c r="AX58" s="157">
        <v>836770.9446228937</v>
      </c>
      <c r="AY58" s="139">
        <v>0.92210103566078716</v>
      </c>
      <c r="BA58" s="141">
        <v>1733.7095895176863</v>
      </c>
      <c r="BB58" s="141">
        <v>1733.7095895176863</v>
      </c>
      <c r="BC58" s="141">
        <v>-606.79835633119012</v>
      </c>
      <c r="BD58" s="141">
        <v>1126.9112331864962</v>
      </c>
      <c r="BE58" s="141">
        <v>0</v>
      </c>
      <c r="BF58" s="141">
        <v>0</v>
      </c>
      <c r="BG58" s="1">
        <v>0.21502358317375181</v>
      </c>
      <c r="BH58" s="158"/>
      <c r="BI58" s="129">
        <v>0</v>
      </c>
      <c r="BJ58" s="129">
        <v>32940.482200836035</v>
      </c>
      <c r="BK58" s="124">
        <v>32940.482200836035</v>
      </c>
      <c r="BL58" s="129">
        <v>32940.482200836035</v>
      </c>
      <c r="BM58" s="129">
        <v>-11529.168770292612</v>
      </c>
      <c r="BN58" s="129">
        <v>32940.482200836035</v>
      </c>
      <c r="BO58" s="148">
        <v>2.9802322387695314E-9</v>
      </c>
      <c r="BP58" s="143">
        <v>0.64403329923797847</v>
      </c>
      <c r="BQ58" s="144">
        <v>32940.482200836035</v>
      </c>
      <c r="BR58" s="140">
        <v>2.9802322387695314E-9</v>
      </c>
      <c r="BS58" s="127">
        <v>-519272.73740742321</v>
      </c>
      <c r="BT58" s="127">
        <v>-32940.482200836035</v>
      </c>
      <c r="BU58" s="127">
        <v>0</v>
      </c>
      <c r="BV58" s="127">
        <v>0</v>
      </c>
      <c r="BW58" s="127">
        <v>32940.482200836035</v>
      </c>
      <c r="BX58" s="148">
        <v>2.9802322387695314E-9</v>
      </c>
      <c r="BY58" s="127">
        <v>32940.482200836035</v>
      </c>
      <c r="BZ58" s="148">
        <v>2.9802322387695314E-9</v>
      </c>
      <c r="CA58" s="159" t="e">
        <v>#NUM!</v>
      </c>
      <c r="CB58" s="129" t="e">
        <v>#NUM!</v>
      </c>
      <c r="CC58" s="129" t="e">
        <v>#NUM!</v>
      </c>
      <c r="CD58" s="129" t="e">
        <v>#NUM!</v>
      </c>
      <c r="CE58" s="148" t="e">
        <v>#NUM!</v>
      </c>
      <c r="CF58" s="129" t="e">
        <v>#NUM!</v>
      </c>
      <c r="CG58" s="129" t="e">
        <v>#NUM!</v>
      </c>
      <c r="CH58" s="149" t="e">
        <v>#NUM!</v>
      </c>
    </row>
    <row r="59" spans="1:86" x14ac:dyDescent="0.35">
      <c r="A59">
        <v>1</v>
      </c>
      <c r="B59" s="107">
        <v>41</v>
      </c>
      <c r="C59" s="107">
        <v>11</v>
      </c>
      <c r="D59" s="155">
        <v>46843</v>
      </c>
      <c r="E59" s="79"/>
      <c r="F59" s="79"/>
      <c r="G59" s="151">
        <v>0</v>
      </c>
      <c r="H59" s="151">
        <v>1466</v>
      </c>
      <c r="I59" s="151">
        <v>0</v>
      </c>
      <c r="J59" s="151">
        <v>1192.95</v>
      </c>
      <c r="K59" s="151">
        <v>0</v>
      </c>
      <c r="L59" s="151">
        <v>437216.17499999999</v>
      </c>
      <c r="M59" s="152">
        <v>0</v>
      </c>
      <c r="N59" s="152">
        <v>0.11267165424011542</v>
      </c>
      <c r="O59" s="129">
        <v>49261.869697785798</v>
      </c>
      <c r="P59" s="113">
        <v>0</v>
      </c>
      <c r="Q59" s="113">
        <v>0</v>
      </c>
      <c r="R59" s="129">
        <v>49261.869697785798</v>
      </c>
      <c r="S59" s="129">
        <v>-4031.5</v>
      </c>
      <c r="T59" s="113">
        <v>-1632.0427187500002</v>
      </c>
      <c r="U59" s="129">
        <v>-437.21617500000002</v>
      </c>
      <c r="V59" s="129">
        <v>-875</v>
      </c>
      <c r="W59" s="129">
        <v>0</v>
      </c>
      <c r="X59" s="129">
        <v>-612.5</v>
      </c>
      <c r="Y59" s="129">
        <v>-366.5</v>
      </c>
      <c r="Z59" s="129">
        <v>-300</v>
      </c>
      <c r="AA59" s="129">
        <v>-1466</v>
      </c>
      <c r="AB59" s="113">
        <v>-345</v>
      </c>
      <c r="AC59" s="113">
        <v>-3556</v>
      </c>
      <c r="AD59" s="129">
        <v>-13621.75889375</v>
      </c>
      <c r="AE59" s="129">
        <v>35640.110804035794</v>
      </c>
      <c r="AF59" s="113">
        <v>0</v>
      </c>
      <c r="AG59" s="129">
        <v>35640.110804035794</v>
      </c>
      <c r="AH59" s="129">
        <v>-12474.038781412528</v>
      </c>
      <c r="AI59" s="129">
        <v>35640.110804035794</v>
      </c>
      <c r="AJ59" s="129">
        <v>35640.110804035794</v>
      </c>
      <c r="AK59" s="148">
        <v>-6.619609892368318E-2</v>
      </c>
      <c r="AL59" s="79">
        <v>23166.072022623266</v>
      </c>
      <c r="AM59" s="148">
        <v>2.9802322387695314E-9</v>
      </c>
      <c r="AN59" s="148">
        <v>1.3648582228050894E-2</v>
      </c>
      <c r="AO59" s="156">
        <v>0.87731706802631093</v>
      </c>
      <c r="AP59" s="157"/>
      <c r="AQ59" s="157">
        <v>0</v>
      </c>
      <c r="AR59" s="124">
        <v>1782.0055402017897</v>
      </c>
      <c r="AS59" s="157">
        <v>1782.0055402017897</v>
      </c>
      <c r="AT59" s="157">
        <v>1782.0055402017897</v>
      </c>
      <c r="AU59" s="157">
        <v>-623.70193907062639</v>
      </c>
      <c r="AV59" s="157">
        <v>1158.3036011311633</v>
      </c>
      <c r="AW59" s="154">
        <v>0.18024129271507264</v>
      </c>
      <c r="AX59" s="157">
        <v>838552.95016309549</v>
      </c>
      <c r="AY59" s="139">
        <v>0.92406476201234433</v>
      </c>
      <c r="BA59" s="141">
        <v>1782.0055402017897</v>
      </c>
      <c r="BB59" s="141">
        <v>1782.0055402017897</v>
      </c>
      <c r="BC59" s="141">
        <v>-623.70193907062639</v>
      </c>
      <c r="BD59" s="141">
        <v>1158.3036011311633</v>
      </c>
      <c r="BE59" s="141">
        <v>0</v>
      </c>
      <c r="BF59" s="141">
        <v>0</v>
      </c>
      <c r="BG59" s="1">
        <v>0.21502358317375181</v>
      </c>
      <c r="BH59" s="158"/>
      <c r="BI59" s="129">
        <v>0</v>
      </c>
      <c r="BJ59" s="129">
        <v>33858.105263834004</v>
      </c>
      <c r="BK59" s="124">
        <v>33858.105263834004</v>
      </c>
      <c r="BL59" s="129">
        <v>33858.105263834004</v>
      </c>
      <c r="BM59" s="129">
        <v>-11850.336842341902</v>
      </c>
      <c r="BN59" s="129">
        <v>33858.105263834004</v>
      </c>
      <c r="BO59" s="148">
        <v>2.9802322387695314E-9</v>
      </c>
      <c r="BP59" s="143">
        <v>0.66390532873709374</v>
      </c>
      <c r="BQ59" s="144">
        <v>33858.105263834004</v>
      </c>
      <c r="BR59" s="140">
        <v>2.9802322387695314E-9</v>
      </c>
      <c r="BS59" s="127">
        <v>-486332.25520658714</v>
      </c>
      <c r="BT59" s="127">
        <v>-33858.105263834004</v>
      </c>
      <c r="BU59" s="127">
        <v>0</v>
      </c>
      <c r="BV59" s="127">
        <v>0</v>
      </c>
      <c r="BW59" s="127">
        <v>33858.105263834004</v>
      </c>
      <c r="BX59" s="148">
        <v>2.9802322387695314E-9</v>
      </c>
      <c r="BY59" s="127">
        <v>33858.105263834004</v>
      </c>
      <c r="BZ59" s="148">
        <v>2.9802322387695314E-9</v>
      </c>
      <c r="CA59" s="159" t="e">
        <v>#NUM!</v>
      </c>
      <c r="CB59" s="129" t="e">
        <v>#NUM!</v>
      </c>
      <c r="CC59" s="129" t="e">
        <v>#NUM!</v>
      </c>
      <c r="CD59" s="129" t="e">
        <v>#NUM!</v>
      </c>
      <c r="CE59" s="148" t="e">
        <v>#NUM!</v>
      </c>
      <c r="CF59" s="129" t="e">
        <v>#NUM!</v>
      </c>
      <c r="CG59" s="129" t="e">
        <v>#NUM!</v>
      </c>
      <c r="CH59" s="149" t="e">
        <v>#NUM!</v>
      </c>
    </row>
    <row r="60" spans="1:86" x14ac:dyDescent="0.35">
      <c r="A60">
        <v>1</v>
      </c>
      <c r="B60" s="107">
        <v>42</v>
      </c>
      <c r="C60" s="107">
        <v>11</v>
      </c>
      <c r="D60" s="155">
        <v>46934</v>
      </c>
      <c r="E60" s="79"/>
      <c r="F60" s="79"/>
      <c r="G60" s="151">
        <v>0</v>
      </c>
      <c r="H60" s="151">
        <v>1466</v>
      </c>
      <c r="I60" s="151">
        <v>0</v>
      </c>
      <c r="J60" s="151">
        <v>1192.95</v>
      </c>
      <c r="K60" s="151">
        <v>0</v>
      </c>
      <c r="L60" s="151">
        <v>437216.17499999999</v>
      </c>
      <c r="M60" s="152">
        <v>0</v>
      </c>
      <c r="N60" s="152">
        <v>0.11267165424011542</v>
      </c>
      <c r="O60" s="129">
        <v>49261.869697785798</v>
      </c>
      <c r="P60" s="113">
        <v>0</v>
      </c>
      <c r="Q60" s="113">
        <v>0</v>
      </c>
      <c r="R60" s="129">
        <v>49261.869697785798</v>
      </c>
      <c r="S60" s="129">
        <v>-4031.5</v>
      </c>
      <c r="T60" s="113">
        <v>-1632.0427187500002</v>
      </c>
      <c r="U60" s="129">
        <v>-437.21617500000002</v>
      </c>
      <c r="V60" s="129">
        <v>-875</v>
      </c>
      <c r="W60" s="129">
        <v>0</v>
      </c>
      <c r="X60" s="129">
        <v>-612.5</v>
      </c>
      <c r="Y60" s="129">
        <v>-366.5</v>
      </c>
      <c r="Z60" s="129">
        <v>-300</v>
      </c>
      <c r="AA60" s="129">
        <v>-1466</v>
      </c>
      <c r="AB60" s="113">
        <v>-345</v>
      </c>
      <c r="AC60" s="113">
        <v>-3556</v>
      </c>
      <c r="AD60" s="129">
        <v>-13621.75889375</v>
      </c>
      <c r="AE60" s="129">
        <v>35640.110804035794</v>
      </c>
      <c r="AF60" s="113">
        <v>0</v>
      </c>
      <c r="AG60" s="129">
        <v>35640.110804035794</v>
      </c>
      <c r="AH60" s="129">
        <v>-12474.038781412528</v>
      </c>
      <c r="AI60" s="129">
        <v>35640.110804035794</v>
      </c>
      <c r="AJ60" s="129">
        <v>35640.110804035794</v>
      </c>
      <c r="AK60" s="148">
        <v>-6.0627469420433039E-2</v>
      </c>
      <c r="AL60" s="79">
        <v>23166.072022623266</v>
      </c>
      <c r="AM60" s="148">
        <v>2.9802322387695314E-9</v>
      </c>
      <c r="AN60" s="148">
        <v>1.3648582228050894E-2</v>
      </c>
      <c r="AO60" s="156">
        <v>0.88618864647454409</v>
      </c>
      <c r="AP60" s="157"/>
      <c r="AQ60" s="157">
        <v>0</v>
      </c>
      <c r="AR60" s="124">
        <v>1782.0055402017897</v>
      </c>
      <c r="AS60" s="157">
        <v>1782.0055402017897</v>
      </c>
      <c r="AT60" s="157">
        <v>1782.0055402017897</v>
      </c>
      <c r="AU60" s="157">
        <v>-623.70193907062639</v>
      </c>
      <c r="AV60" s="157">
        <v>1158.3036011311633</v>
      </c>
      <c r="AW60" s="154">
        <v>0.1807431995868683</v>
      </c>
      <c r="AX60" s="157">
        <v>840334.95570329728</v>
      </c>
      <c r="AY60" s="139">
        <v>0.92602848836390139</v>
      </c>
      <c r="BA60" s="141">
        <v>1782.0055402017897</v>
      </c>
      <c r="BB60" s="141">
        <v>1782.0055402017897</v>
      </c>
      <c r="BC60" s="141">
        <v>-623.70193907062639</v>
      </c>
      <c r="BD60" s="141">
        <v>1158.3036011311633</v>
      </c>
      <c r="BE60" s="141">
        <v>0</v>
      </c>
      <c r="BF60" s="141">
        <v>0</v>
      </c>
      <c r="BG60" s="1">
        <v>0.21502358317375181</v>
      </c>
      <c r="BH60" s="158"/>
      <c r="BI60" s="129">
        <v>0</v>
      </c>
      <c r="BJ60" s="129">
        <v>33858.105263834004</v>
      </c>
      <c r="BK60" s="124">
        <v>33858.105263834004</v>
      </c>
      <c r="BL60" s="129">
        <v>33858.105263834004</v>
      </c>
      <c r="BM60" s="129">
        <v>-11850.336842341902</v>
      </c>
      <c r="BN60" s="129">
        <v>33858.105263834004</v>
      </c>
      <c r="BO60" s="148">
        <v>2.9802322387695314E-9</v>
      </c>
      <c r="BP60" s="143">
        <v>0.683777358236209</v>
      </c>
      <c r="BQ60" s="144">
        <v>33858.105263834004</v>
      </c>
      <c r="BR60" s="140">
        <v>2.9802322387695314E-9</v>
      </c>
      <c r="BS60" s="127">
        <v>-452474.14994275314</v>
      </c>
      <c r="BT60" s="127">
        <v>-33858.105263834004</v>
      </c>
      <c r="BU60" s="127">
        <v>0</v>
      </c>
      <c r="BV60" s="127">
        <v>0</v>
      </c>
      <c r="BW60" s="127">
        <v>33858.105263834004</v>
      </c>
      <c r="BX60" s="148">
        <v>2.9802322387695314E-9</v>
      </c>
      <c r="BY60" s="127">
        <v>33858.105263834004</v>
      </c>
      <c r="BZ60" s="148">
        <v>2.9802322387695314E-9</v>
      </c>
      <c r="CA60" s="159" t="e">
        <v>#NUM!</v>
      </c>
      <c r="CB60" s="129" t="e">
        <v>#NUM!</v>
      </c>
      <c r="CC60" s="129" t="e">
        <v>#NUM!</v>
      </c>
      <c r="CD60" s="129" t="e">
        <v>#NUM!</v>
      </c>
      <c r="CE60" s="148" t="e">
        <v>#NUM!</v>
      </c>
      <c r="CF60" s="129" t="e">
        <v>#NUM!</v>
      </c>
      <c r="CG60" s="129" t="e">
        <v>#NUM!</v>
      </c>
      <c r="CH60" s="149" t="e">
        <v>#NUM!</v>
      </c>
    </row>
    <row r="61" spans="1:86" x14ac:dyDescent="0.35">
      <c r="A61">
        <v>1</v>
      </c>
      <c r="B61" s="107">
        <v>43</v>
      </c>
      <c r="C61" s="107">
        <v>11</v>
      </c>
      <c r="D61" s="155">
        <v>47026</v>
      </c>
      <c r="E61" s="79"/>
      <c r="F61" s="79"/>
      <c r="G61" s="151">
        <v>0</v>
      </c>
      <c r="H61" s="151">
        <v>1466</v>
      </c>
      <c r="I61" s="151">
        <v>0</v>
      </c>
      <c r="J61" s="151">
        <v>1192.95</v>
      </c>
      <c r="K61" s="151">
        <v>0</v>
      </c>
      <c r="L61" s="151">
        <v>437216.17499999999</v>
      </c>
      <c r="M61" s="152">
        <v>0</v>
      </c>
      <c r="N61" s="152">
        <v>0.11267165424011542</v>
      </c>
      <c r="O61" s="129">
        <v>49261.869697785798</v>
      </c>
      <c r="P61" s="113">
        <v>0</v>
      </c>
      <c r="Q61" s="113">
        <v>0</v>
      </c>
      <c r="R61" s="129">
        <v>49261.869697785798</v>
      </c>
      <c r="S61" s="129">
        <v>-4031.5</v>
      </c>
      <c r="T61" s="113">
        <v>-1632.0427187500002</v>
      </c>
      <c r="U61" s="129">
        <v>-437.21617500000002</v>
      </c>
      <c r="V61" s="129">
        <v>-875</v>
      </c>
      <c r="W61" s="129">
        <v>0</v>
      </c>
      <c r="X61" s="129">
        <v>-612.5</v>
      </c>
      <c r="Y61" s="129">
        <v>-366.5</v>
      </c>
      <c r="Z61" s="129">
        <v>-300</v>
      </c>
      <c r="AA61" s="129">
        <v>-1466</v>
      </c>
      <c r="AB61" s="113">
        <v>-345</v>
      </c>
      <c r="AC61" s="113">
        <v>-3556</v>
      </c>
      <c r="AD61" s="129">
        <v>-13621.75889375</v>
      </c>
      <c r="AE61" s="129">
        <v>35640.110804035794</v>
      </c>
      <c r="AF61" s="113">
        <v>0</v>
      </c>
      <c r="AG61" s="129">
        <v>35640.110804035794</v>
      </c>
      <c r="AH61" s="129">
        <v>-12474.038781412528</v>
      </c>
      <c r="AI61" s="129">
        <v>35640.110804035794</v>
      </c>
      <c r="AJ61" s="129">
        <v>35640.110804035794</v>
      </c>
      <c r="AK61" s="148">
        <v>-5.5374976992607114E-2</v>
      </c>
      <c r="AL61" s="79">
        <v>23166.072022623266</v>
      </c>
      <c r="AM61" s="148">
        <v>2.9802322387695314E-9</v>
      </c>
      <c r="AN61" s="148">
        <v>1.3648582228050894E-2</v>
      </c>
      <c r="AO61" s="156">
        <v>0.89506022492277715</v>
      </c>
      <c r="AP61" s="157"/>
      <c r="AQ61" s="157">
        <v>0</v>
      </c>
      <c r="AR61" s="124">
        <v>1782.0055402017897</v>
      </c>
      <c r="AS61" s="157">
        <v>1782.0055402017897</v>
      </c>
      <c r="AT61" s="157">
        <v>1782.0055402017897</v>
      </c>
      <c r="AU61" s="157">
        <v>-623.70193907062639</v>
      </c>
      <c r="AV61" s="157">
        <v>1158.3036011311633</v>
      </c>
      <c r="AW61" s="154">
        <v>0.1812208235263825</v>
      </c>
      <c r="AX61" s="157">
        <v>842116.96124349907</v>
      </c>
      <c r="AY61" s="139">
        <v>0.92799221471545856</v>
      </c>
      <c r="BA61" s="141">
        <v>1782.0055402017897</v>
      </c>
      <c r="BB61" s="141">
        <v>1782.0055402017897</v>
      </c>
      <c r="BC61" s="141">
        <v>-623.70193907062639</v>
      </c>
      <c r="BD61" s="141">
        <v>1158.3036011311633</v>
      </c>
      <c r="BE61" s="141">
        <v>0</v>
      </c>
      <c r="BF61" s="141">
        <v>0</v>
      </c>
      <c r="BG61" s="1">
        <v>0.21502358317375181</v>
      </c>
      <c r="BH61" s="158"/>
      <c r="BI61" s="129">
        <v>0</v>
      </c>
      <c r="BJ61" s="129">
        <v>33858.105263834004</v>
      </c>
      <c r="BK61" s="124">
        <v>33858.105263834004</v>
      </c>
      <c r="BL61" s="129">
        <v>33858.105263834004</v>
      </c>
      <c r="BM61" s="129">
        <v>-11850.336842341902</v>
      </c>
      <c r="BN61" s="129">
        <v>33858.105263834004</v>
      </c>
      <c r="BO61" s="148">
        <v>2.9802322387695314E-9</v>
      </c>
      <c r="BP61" s="143">
        <v>0.70364938773532426</v>
      </c>
      <c r="BQ61" s="144">
        <v>33858.105263834004</v>
      </c>
      <c r="BR61" s="140">
        <v>2.9802322387695314E-9</v>
      </c>
      <c r="BS61" s="127">
        <v>-418616.04467891913</v>
      </c>
      <c r="BT61" s="127">
        <v>-33858.105263834004</v>
      </c>
      <c r="BU61" s="127">
        <v>0</v>
      </c>
      <c r="BV61" s="127">
        <v>0</v>
      </c>
      <c r="BW61" s="127">
        <v>33858.105263834004</v>
      </c>
      <c r="BX61" s="148">
        <v>2.9802322387695314E-9</v>
      </c>
      <c r="BY61" s="127">
        <v>33858.105263834004</v>
      </c>
      <c r="BZ61" s="148">
        <v>2.9802322387695314E-9</v>
      </c>
      <c r="CA61" s="159" t="e">
        <v>#NUM!</v>
      </c>
      <c r="CB61" s="129" t="e">
        <v>#NUM!</v>
      </c>
      <c r="CC61" s="129" t="e">
        <v>#NUM!</v>
      </c>
      <c r="CD61" s="129" t="e">
        <v>#NUM!</v>
      </c>
      <c r="CE61" s="148" t="e">
        <v>#NUM!</v>
      </c>
      <c r="CF61" s="129" t="e">
        <v>#NUM!</v>
      </c>
      <c r="CG61" s="129" t="e">
        <v>#NUM!</v>
      </c>
      <c r="CH61" s="149" t="e">
        <v>#NUM!</v>
      </c>
    </row>
    <row r="62" spans="1:86" x14ac:dyDescent="0.35">
      <c r="A62">
        <v>1</v>
      </c>
      <c r="B62" s="107">
        <v>44</v>
      </c>
      <c r="C62" s="107">
        <v>11</v>
      </c>
      <c r="D62" s="155">
        <v>47118</v>
      </c>
      <c r="E62" s="79"/>
      <c r="F62" s="79"/>
      <c r="G62" s="151">
        <v>0</v>
      </c>
      <c r="H62" s="151">
        <v>1466</v>
      </c>
      <c r="I62" s="151">
        <v>0</v>
      </c>
      <c r="J62" s="151">
        <v>1192.95</v>
      </c>
      <c r="K62" s="151">
        <v>0</v>
      </c>
      <c r="L62" s="151">
        <v>437216.17499999999</v>
      </c>
      <c r="M62" s="152">
        <v>0</v>
      </c>
      <c r="N62" s="152">
        <v>0.11267165424011542</v>
      </c>
      <c r="O62" s="129">
        <v>49261.869697785798</v>
      </c>
      <c r="P62" s="113">
        <v>0</v>
      </c>
      <c r="Q62" s="113">
        <v>0</v>
      </c>
      <c r="R62" s="129">
        <v>49261.869697785798</v>
      </c>
      <c r="S62" s="129">
        <v>-4031.5</v>
      </c>
      <c r="T62" s="113">
        <v>-1632.0427187500002</v>
      </c>
      <c r="U62" s="129">
        <v>-437.21617500000002</v>
      </c>
      <c r="V62" s="129">
        <v>-875</v>
      </c>
      <c r="W62" s="129">
        <v>0</v>
      </c>
      <c r="X62" s="129">
        <v>-612.5</v>
      </c>
      <c r="Y62" s="129">
        <v>-366.5</v>
      </c>
      <c r="Z62" s="129">
        <v>-300</v>
      </c>
      <c r="AA62" s="129">
        <v>-1466</v>
      </c>
      <c r="AB62" s="113">
        <v>-345</v>
      </c>
      <c r="AC62" s="113">
        <v>-3556</v>
      </c>
      <c r="AD62" s="129">
        <v>-13621.75889375</v>
      </c>
      <c r="AE62" s="129">
        <v>35640.110804035794</v>
      </c>
      <c r="AF62" s="113">
        <v>0</v>
      </c>
      <c r="AG62" s="129">
        <v>35640.110804035794</v>
      </c>
      <c r="AH62" s="129">
        <v>-12474.038781412528</v>
      </c>
      <c r="AI62" s="129">
        <v>35640.110804035794</v>
      </c>
      <c r="AJ62" s="129">
        <v>35640.110804035794</v>
      </c>
      <c r="AK62" s="148">
        <v>-5.0414308905601501E-2</v>
      </c>
      <c r="AL62" s="79">
        <v>23166.072022623266</v>
      </c>
      <c r="AM62" s="148">
        <v>2.9802322387695314E-9</v>
      </c>
      <c r="AN62" s="148">
        <v>1.3648582228050894E-2</v>
      </c>
      <c r="AO62" s="156">
        <v>0.90393180337101031</v>
      </c>
      <c r="AP62" s="157"/>
      <c r="AQ62" s="157">
        <v>0</v>
      </c>
      <c r="AR62" s="124">
        <v>1782.0055402017897</v>
      </c>
      <c r="AS62" s="157">
        <v>1782.0055402017897</v>
      </c>
      <c r="AT62" s="157">
        <v>1782.0055402017897</v>
      </c>
      <c r="AU62" s="157">
        <v>-623.70193907062639</v>
      </c>
      <c r="AV62" s="157">
        <v>1158.3036011311633</v>
      </c>
      <c r="AW62" s="154">
        <v>0.1816753685474396</v>
      </c>
      <c r="AX62" s="157">
        <v>843898.96678370086</v>
      </c>
      <c r="AY62" s="139">
        <v>0.92995594106701573</v>
      </c>
      <c r="BA62" s="141">
        <v>1782.0055402017897</v>
      </c>
      <c r="BB62" s="141">
        <v>1782.0055402017897</v>
      </c>
      <c r="BC62" s="141">
        <v>-623.70193907062639</v>
      </c>
      <c r="BD62" s="141">
        <v>1158.3036011311633</v>
      </c>
      <c r="BE62" s="141">
        <v>0</v>
      </c>
      <c r="BF62" s="141">
        <v>0</v>
      </c>
      <c r="BG62" s="1">
        <v>0.21502358317375181</v>
      </c>
      <c r="BH62" s="158"/>
      <c r="BI62" s="129">
        <v>0</v>
      </c>
      <c r="BJ62" s="129">
        <v>33858.105263834004</v>
      </c>
      <c r="BK62" s="124">
        <v>33858.105263834004</v>
      </c>
      <c r="BL62" s="129">
        <v>33858.105263834004</v>
      </c>
      <c r="BM62" s="129">
        <v>-11850.336842341902</v>
      </c>
      <c r="BN62" s="129">
        <v>33858.105263834004</v>
      </c>
      <c r="BO62" s="148">
        <v>2.9802322387695314E-9</v>
      </c>
      <c r="BP62" s="143">
        <v>0.72352141723443952</v>
      </c>
      <c r="BQ62" s="144">
        <v>33858.105263834004</v>
      </c>
      <c r="BR62" s="140">
        <v>2.9802322387695314E-9</v>
      </c>
      <c r="BS62" s="127">
        <v>-384757.93941508513</v>
      </c>
      <c r="BT62" s="127">
        <v>-33858.105263834004</v>
      </c>
      <c r="BU62" s="127">
        <v>0</v>
      </c>
      <c r="BV62" s="127">
        <v>0</v>
      </c>
      <c r="BW62" s="127">
        <v>33858.105263834004</v>
      </c>
      <c r="BX62" s="148">
        <v>2.9802322387695314E-9</v>
      </c>
      <c r="BY62" s="127">
        <v>33858.105263834004</v>
      </c>
      <c r="BZ62" s="148">
        <v>2.9802322387695314E-9</v>
      </c>
      <c r="CA62" s="159" t="e">
        <v>#NUM!</v>
      </c>
      <c r="CB62" s="129" t="e">
        <v>#NUM!</v>
      </c>
      <c r="CC62" s="129" t="e">
        <v>#NUM!</v>
      </c>
      <c r="CD62" s="129" t="e">
        <v>#NUM!</v>
      </c>
      <c r="CE62" s="148" t="e">
        <v>#NUM!</v>
      </c>
      <c r="CF62" s="129" t="e">
        <v>#NUM!</v>
      </c>
      <c r="CG62" s="129" t="e">
        <v>#NUM!</v>
      </c>
      <c r="CH62" s="149" t="e">
        <v>#NUM!</v>
      </c>
    </row>
    <row r="63" spans="1:86" x14ac:dyDescent="0.35">
      <c r="A63">
        <v>1</v>
      </c>
      <c r="B63" s="107">
        <v>45</v>
      </c>
      <c r="C63" s="107">
        <v>12</v>
      </c>
      <c r="D63" s="155">
        <v>47208</v>
      </c>
      <c r="E63" s="79"/>
      <c r="F63" s="79"/>
      <c r="G63" s="151">
        <v>0</v>
      </c>
      <c r="H63" s="151">
        <v>1466</v>
      </c>
      <c r="I63" s="151">
        <v>0</v>
      </c>
      <c r="J63" s="151">
        <v>1192.95</v>
      </c>
      <c r="K63" s="151">
        <v>0</v>
      </c>
      <c r="L63" s="151">
        <v>437216.17499999999</v>
      </c>
      <c r="M63" s="152">
        <v>0</v>
      </c>
      <c r="N63" s="152">
        <v>0.11492508732491774</v>
      </c>
      <c r="O63" s="129">
        <v>50247.107091741513</v>
      </c>
      <c r="P63" s="113">
        <v>0</v>
      </c>
      <c r="Q63" s="113">
        <v>0</v>
      </c>
      <c r="R63" s="129">
        <v>50247.107091741513</v>
      </c>
      <c r="S63" s="129">
        <v>-4031.5</v>
      </c>
      <c r="T63" s="113">
        <v>-1632.0427187500002</v>
      </c>
      <c r="U63" s="129">
        <v>-437.21617500000002</v>
      </c>
      <c r="V63" s="129">
        <v>-875</v>
      </c>
      <c r="W63" s="129">
        <v>0</v>
      </c>
      <c r="X63" s="129">
        <v>-612.5</v>
      </c>
      <c r="Y63" s="129">
        <v>-366.5</v>
      </c>
      <c r="Z63" s="129">
        <v>-300</v>
      </c>
      <c r="AA63" s="129">
        <v>-1466</v>
      </c>
      <c r="AB63" s="113">
        <v>-345</v>
      </c>
      <c r="AC63" s="113">
        <v>-3556</v>
      </c>
      <c r="AD63" s="129">
        <v>-13621.75889375</v>
      </c>
      <c r="AE63" s="129">
        <v>36625.348197991509</v>
      </c>
      <c r="AF63" s="113">
        <v>0</v>
      </c>
      <c r="AG63" s="129">
        <v>36625.348197991509</v>
      </c>
      <c r="AH63" s="129">
        <v>-12818.871869297027</v>
      </c>
      <c r="AI63" s="129">
        <v>36625.348197991509</v>
      </c>
      <c r="AJ63" s="129">
        <v>36625.348197991509</v>
      </c>
      <c r="AK63" s="148">
        <v>-4.5599541068077093E-2</v>
      </c>
      <c r="AL63" s="79">
        <v>23806.47632869448</v>
      </c>
      <c r="AM63" s="148">
        <v>2.9802322387695314E-9</v>
      </c>
      <c r="AN63" s="148">
        <v>1.4025884466517348E-2</v>
      </c>
      <c r="AO63" s="156">
        <v>0.91304862827424649</v>
      </c>
      <c r="AP63" s="157"/>
      <c r="AQ63" s="157">
        <v>0</v>
      </c>
      <c r="AR63" s="124">
        <v>1831.2674098995756</v>
      </c>
      <c r="AS63" s="157">
        <v>1831.2674098995756</v>
      </c>
      <c r="AT63" s="157">
        <v>1831.2674098995756</v>
      </c>
      <c r="AU63" s="157">
        <v>-640.94359346485146</v>
      </c>
      <c r="AV63" s="157">
        <v>1190.323816434724</v>
      </c>
      <c r="AW63" s="154">
        <v>0.18212034106254577</v>
      </c>
      <c r="AX63" s="157">
        <v>845730.23419360048</v>
      </c>
      <c r="AY63" s="139">
        <v>0.93197395278944861</v>
      </c>
      <c r="BA63" s="141">
        <v>1831.2674098995756</v>
      </c>
      <c r="BB63" s="141">
        <v>1831.2674098995756</v>
      </c>
      <c r="BC63" s="141">
        <v>-640.94359346485146</v>
      </c>
      <c r="BD63" s="141">
        <v>1190.323816434724</v>
      </c>
      <c r="BE63" s="141">
        <v>0</v>
      </c>
      <c r="BF63" s="141">
        <v>0</v>
      </c>
      <c r="BG63" s="1">
        <v>0.21502358317375181</v>
      </c>
      <c r="BH63" s="158"/>
      <c r="BI63" s="129">
        <v>0</v>
      </c>
      <c r="BJ63" s="129">
        <v>34794.080788091931</v>
      </c>
      <c r="BK63" s="124">
        <v>34794.080788091931</v>
      </c>
      <c r="BL63" s="129">
        <v>34794.080788091931</v>
      </c>
      <c r="BM63" s="129">
        <v>-12177.928275832175</v>
      </c>
      <c r="BN63" s="129">
        <v>34794.080788091931</v>
      </c>
      <c r="BO63" s="148">
        <v>2.9802322387695314E-9</v>
      </c>
      <c r="BP63" s="143">
        <v>0.74394279032746147</v>
      </c>
      <c r="BQ63" s="144">
        <v>34794.080788091931</v>
      </c>
      <c r="BR63" s="140">
        <v>2.9802322387695314E-9</v>
      </c>
      <c r="BS63" s="127">
        <v>-350899.83415125113</v>
      </c>
      <c r="BT63" s="127">
        <v>-34794.080788091931</v>
      </c>
      <c r="BU63" s="127">
        <v>0</v>
      </c>
      <c r="BV63" s="127">
        <v>0</v>
      </c>
      <c r="BW63" s="127">
        <v>34794.080788091931</v>
      </c>
      <c r="BX63" s="148">
        <v>2.9802322387695314E-9</v>
      </c>
      <c r="BY63" s="127">
        <v>34794.080788091931</v>
      </c>
      <c r="BZ63" s="148">
        <v>2.9802322387695314E-9</v>
      </c>
      <c r="CA63" s="159" t="e">
        <v>#NUM!</v>
      </c>
      <c r="CB63" s="129" t="e">
        <v>#NUM!</v>
      </c>
      <c r="CC63" s="129" t="e">
        <v>#NUM!</v>
      </c>
      <c r="CD63" s="129" t="e">
        <v>#NUM!</v>
      </c>
      <c r="CE63" s="148" t="e">
        <v>#NUM!</v>
      </c>
      <c r="CF63" s="129" t="e">
        <v>#NUM!</v>
      </c>
      <c r="CG63" s="129" t="e">
        <v>#NUM!</v>
      </c>
      <c r="CH63" s="149" t="e">
        <v>#NUM!</v>
      </c>
    </row>
    <row r="64" spans="1:86" x14ac:dyDescent="0.35">
      <c r="A64">
        <v>1</v>
      </c>
      <c r="B64" s="107">
        <v>46</v>
      </c>
      <c r="C64" s="107">
        <v>12</v>
      </c>
      <c r="D64" s="155">
        <v>47299</v>
      </c>
      <c r="E64" s="79"/>
      <c r="F64" s="79"/>
      <c r="G64" s="151">
        <v>0</v>
      </c>
      <c r="H64" s="151">
        <v>1466</v>
      </c>
      <c r="I64" s="151">
        <v>0</v>
      </c>
      <c r="J64" s="151">
        <v>1192.95</v>
      </c>
      <c r="K64" s="151">
        <v>0</v>
      </c>
      <c r="L64" s="151">
        <v>437216.17499999999</v>
      </c>
      <c r="M64" s="152">
        <v>0</v>
      </c>
      <c r="N64" s="152">
        <v>0.11492508732491774</v>
      </c>
      <c r="O64" s="129">
        <v>50247.107091741513</v>
      </c>
      <c r="P64" s="113">
        <v>0</v>
      </c>
      <c r="Q64" s="113">
        <v>0</v>
      </c>
      <c r="R64" s="129">
        <v>50247.107091741513</v>
      </c>
      <c r="S64" s="129">
        <v>-4031.5</v>
      </c>
      <c r="T64" s="113">
        <v>-1632.0427187500002</v>
      </c>
      <c r="U64" s="129">
        <v>-437.21617500000002</v>
      </c>
      <c r="V64" s="129">
        <v>-875</v>
      </c>
      <c r="W64" s="129">
        <v>0</v>
      </c>
      <c r="X64" s="129">
        <v>-612.5</v>
      </c>
      <c r="Y64" s="129">
        <v>-366.5</v>
      </c>
      <c r="Z64" s="129">
        <v>-300</v>
      </c>
      <c r="AA64" s="129">
        <v>-1466</v>
      </c>
      <c r="AB64" s="113">
        <v>-345</v>
      </c>
      <c r="AC64" s="113">
        <v>-3556</v>
      </c>
      <c r="AD64" s="129">
        <v>-13621.75889375</v>
      </c>
      <c r="AE64" s="129">
        <v>36625.348197991509</v>
      </c>
      <c r="AF64" s="113">
        <v>0</v>
      </c>
      <c r="AG64" s="129">
        <v>36625.348197991509</v>
      </c>
      <c r="AH64" s="129">
        <v>-12818.871869297027</v>
      </c>
      <c r="AI64" s="129">
        <v>36625.348197991509</v>
      </c>
      <c r="AJ64" s="129">
        <v>36625.348197991509</v>
      </c>
      <c r="AK64" s="148">
        <v>-4.1049733757972731E-2</v>
      </c>
      <c r="AL64" s="79">
        <v>23806.47632869448</v>
      </c>
      <c r="AM64" s="148">
        <v>2.9802322387695314E-9</v>
      </c>
      <c r="AN64" s="148">
        <v>1.4025884466517348E-2</v>
      </c>
      <c r="AO64" s="156">
        <v>0.92216545317748266</v>
      </c>
      <c r="AP64" s="157"/>
      <c r="AQ64" s="157">
        <v>0</v>
      </c>
      <c r="AR64" s="124">
        <v>1831.2674098995756</v>
      </c>
      <c r="AS64" s="157">
        <v>1831.2674098995756</v>
      </c>
      <c r="AT64" s="157">
        <v>1831.2674098995756</v>
      </c>
      <c r="AU64" s="157">
        <v>-640.94359346485146</v>
      </c>
      <c r="AV64" s="157">
        <v>1190.323816434724</v>
      </c>
      <c r="AW64" s="154">
        <v>0.1825439989566803</v>
      </c>
      <c r="AX64" s="157">
        <v>847561.5016035001</v>
      </c>
      <c r="AY64" s="139">
        <v>0.9339919645118816</v>
      </c>
      <c r="BA64" s="141">
        <v>1831.2674098995756</v>
      </c>
      <c r="BB64" s="141">
        <v>1831.2674098995756</v>
      </c>
      <c r="BC64" s="141">
        <v>-640.94359346485146</v>
      </c>
      <c r="BD64" s="141">
        <v>1190.323816434724</v>
      </c>
      <c r="BE64" s="141">
        <v>0</v>
      </c>
      <c r="BF64" s="141">
        <v>0</v>
      </c>
      <c r="BG64" s="1">
        <v>0.21502358317375181</v>
      </c>
      <c r="BH64" s="158"/>
      <c r="BI64" s="129">
        <v>0</v>
      </c>
      <c r="BJ64" s="129">
        <v>34794.080788091931</v>
      </c>
      <c r="BK64" s="124">
        <v>34794.080788091931</v>
      </c>
      <c r="BL64" s="129">
        <v>34794.080788091931</v>
      </c>
      <c r="BM64" s="129">
        <v>-12177.928275832175</v>
      </c>
      <c r="BN64" s="129">
        <v>34794.080788091931</v>
      </c>
      <c r="BO64" s="148">
        <v>2.9802322387695314E-9</v>
      </c>
      <c r="BP64" s="143">
        <v>0.76436416342048341</v>
      </c>
      <c r="BQ64" s="144">
        <v>34794.080788091931</v>
      </c>
      <c r="BR64" s="140">
        <v>2.9802322387695314E-9</v>
      </c>
      <c r="BS64" s="127">
        <v>-316105.75336315919</v>
      </c>
      <c r="BT64" s="127">
        <v>-34794.080788091931</v>
      </c>
      <c r="BU64" s="127">
        <v>0</v>
      </c>
      <c r="BV64" s="127">
        <v>0</v>
      </c>
      <c r="BW64" s="127">
        <v>34794.080788091931</v>
      </c>
      <c r="BX64" s="148">
        <v>2.9802322387695314E-9</v>
      </c>
      <c r="BY64" s="127">
        <v>34794.080788091931</v>
      </c>
      <c r="BZ64" s="148">
        <v>2.9802322387695314E-9</v>
      </c>
      <c r="CA64" s="159" t="e">
        <v>#NUM!</v>
      </c>
      <c r="CB64" s="129" t="e">
        <v>#NUM!</v>
      </c>
      <c r="CC64" s="129" t="e">
        <v>#NUM!</v>
      </c>
      <c r="CD64" s="129" t="e">
        <v>#NUM!</v>
      </c>
      <c r="CE64" s="148" t="e">
        <v>#NUM!</v>
      </c>
      <c r="CF64" s="129" t="e">
        <v>#NUM!</v>
      </c>
      <c r="CG64" s="129" t="e">
        <v>#NUM!</v>
      </c>
      <c r="CH64" s="149" t="e">
        <v>#NUM!</v>
      </c>
    </row>
    <row r="65" spans="1:86" x14ac:dyDescent="0.35">
      <c r="A65">
        <v>1</v>
      </c>
      <c r="B65" s="107">
        <v>47</v>
      </c>
      <c r="C65" s="107">
        <v>12</v>
      </c>
      <c r="D65" s="155">
        <v>47391</v>
      </c>
      <c r="E65" s="79"/>
      <c r="F65" s="79"/>
      <c r="G65" s="151">
        <v>0</v>
      </c>
      <c r="H65" s="151">
        <v>1466</v>
      </c>
      <c r="I65" s="151">
        <v>0</v>
      </c>
      <c r="J65" s="151">
        <v>1192.95</v>
      </c>
      <c r="K65" s="151">
        <v>0</v>
      </c>
      <c r="L65" s="151">
        <v>437216.17499999999</v>
      </c>
      <c r="M65" s="152">
        <v>0</v>
      </c>
      <c r="N65" s="152">
        <v>0.11492508732491774</v>
      </c>
      <c r="O65" s="129">
        <v>50247.107091741513</v>
      </c>
      <c r="P65" s="113">
        <v>0</v>
      </c>
      <c r="Q65" s="113">
        <v>0</v>
      </c>
      <c r="R65" s="129">
        <v>50247.107091741513</v>
      </c>
      <c r="S65" s="129">
        <v>-4031.5</v>
      </c>
      <c r="T65" s="113">
        <v>-1632.0427187500002</v>
      </c>
      <c r="U65" s="129">
        <v>-437.21617500000002</v>
      </c>
      <c r="V65" s="129">
        <v>-875</v>
      </c>
      <c r="W65" s="129">
        <v>0</v>
      </c>
      <c r="X65" s="129">
        <v>-612.5</v>
      </c>
      <c r="Y65" s="129">
        <v>-366.5</v>
      </c>
      <c r="Z65" s="129">
        <v>-300</v>
      </c>
      <c r="AA65" s="129">
        <v>-1466</v>
      </c>
      <c r="AB65" s="113">
        <v>-345</v>
      </c>
      <c r="AC65" s="113">
        <v>-3556</v>
      </c>
      <c r="AD65" s="129">
        <v>-13621.75889375</v>
      </c>
      <c r="AE65" s="129">
        <v>36625.348197991509</v>
      </c>
      <c r="AF65" s="113">
        <v>0</v>
      </c>
      <c r="AG65" s="129">
        <v>36625.348197991509</v>
      </c>
      <c r="AH65" s="129">
        <v>-12818.871869297027</v>
      </c>
      <c r="AI65" s="129">
        <v>36625.348197991509</v>
      </c>
      <c r="AJ65" s="129">
        <v>36625.348197991509</v>
      </c>
      <c r="AK65" s="148">
        <v>-3.6744472384452831E-2</v>
      </c>
      <c r="AL65" s="79">
        <v>23806.47632869448</v>
      </c>
      <c r="AM65" s="148">
        <v>2.9802322387695314E-9</v>
      </c>
      <c r="AN65" s="148">
        <v>1.4025884466517348E-2</v>
      </c>
      <c r="AO65" s="156">
        <v>0.93128227808071884</v>
      </c>
      <c r="AP65" s="157"/>
      <c r="AQ65" s="157">
        <v>0</v>
      </c>
      <c r="AR65" s="124">
        <v>1831.2674098995756</v>
      </c>
      <c r="AS65" s="157">
        <v>1831.2674098995756</v>
      </c>
      <c r="AT65" s="157">
        <v>1831.2674098995756</v>
      </c>
      <c r="AU65" s="157">
        <v>-640.94359346485146</v>
      </c>
      <c r="AV65" s="157">
        <v>1190.323816434724</v>
      </c>
      <c r="AW65" s="154">
        <v>0.18294724822044375</v>
      </c>
      <c r="AX65" s="157">
        <v>849392.76901339972</v>
      </c>
      <c r="AY65" s="139">
        <v>0.93600997623431448</v>
      </c>
      <c r="BA65" s="141">
        <v>1831.2674098995756</v>
      </c>
      <c r="BB65" s="141">
        <v>1831.2674098995756</v>
      </c>
      <c r="BC65" s="141">
        <v>-640.94359346485146</v>
      </c>
      <c r="BD65" s="141">
        <v>1190.323816434724</v>
      </c>
      <c r="BE65" s="141">
        <v>0</v>
      </c>
      <c r="BF65" s="141">
        <v>0</v>
      </c>
      <c r="BG65" s="1">
        <v>0.21502358317375181</v>
      </c>
      <c r="BH65" s="158"/>
      <c r="BI65" s="129">
        <v>0</v>
      </c>
      <c r="BJ65" s="129">
        <v>34794.080788091931</v>
      </c>
      <c r="BK65" s="124">
        <v>34794.080788091931</v>
      </c>
      <c r="BL65" s="129">
        <v>34794.080788091931</v>
      </c>
      <c r="BM65" s="129">
        <v>-12177.928275832175</v>
      </c>
      <c r="BN65" s="129">
        <v>34794.080788091931</v>
      </c>
      <c r="BO65" s="148">
        <v>2.9802322387695314E-9</v>
      </c>
      <c r="BP65" s="143">
        <v>0.78478553651350536</v>
      </c>
      <c r="BQ65" s="144">
        <v>34794.080788091931</v>
      </c>
      <c r="BR65" s="140">
        <v>2.9802322387695314E-9</v>
      </c>
      <c r="BS65" s="127">
        <v>-281311.67257506726</v>
      </c>
      <c r="BT65" s="127">
        <v>-34794.080788091931</v>
      </c>
      <c r="BU65" s="127">
        <v>0</v>
      </c>
      <c r="BV65" s="127">
        <v>0</v>
      </c>
      <c r="BW65" s="127">
        <v>34794.080788091931</v>
      </c>
      <c r="BX65" s="148">
        <v>2.9802322387695314E-9</v>
      </c>
      <c r="BY65" s="127">
        <v>34794.080788091931</v>
      </c>
      <c r="BZ65" s="148">
        <v>2.9802322387695314E-9</v>
      </c>
      <c r="CA65" s="159" t="e">
        <v>#NUM!</v>
      </c>
      <c r="CB65" s="129" t="e">
        <v>#NUM!</v>
      </c>
      <c r="CC65" s="129" t="e">
        <v>#NUM!</v>
      </c>
      <c r="CD65" s="129" t="e">
        <v>#NUM!</v>
      </c>
      <c r="CE65" s="148" t="e">
        <v>#NUM!</v>
      </c>
      <c r="CF65" s="129" t="e">
        <v>#NUM!</v>
      </c>
      <c r="CG65" s="129" t="e">
        <v>#NUM!</v>
      </c>
      <c r="CH65" s="149" t="e">
        <v>#NUM!</v>
      </c>
    </row>
    <row r="66" spans="1:86" x14ac:dyDescent="0.35">
      <c r="A66">
        <v>1</v>
      </c>
      <c r="B66" s="107">
        <v>48</v>
      </c>
      <c r="C66" s="107">
        <v>12</v>
      </c>
      <c r="D66" s="155">
        <v>47483</v>
      </c>
      <c r="E66" s="79"/>
      <c r="F66" s="79"/>
      <c r="G66" s="151">
        <v>0</v>
      </c>
      <c r="H66" s="151">
        <v>1466</v>
      </c>
      <c r="I66" s="151">
        <v>0</v>
      </c>
      <c r="J66" s="151">
        <v>1192.95</v>
      </c>
      <c r="K66" s="151">
        <v>0</v>
      </c>
      <c r="L66" s="151">
        <v>437216.17499999999</v>
      </c>
      <c r="M66" s="152">
        <v>0</v>
      </c>
      <c r="N66" s="152">
        <v>0.11492508732491774</v>
      </c>
      <c r="O66" s="129">
        <v>50247.107091741513</v>
      </c>
      <c r="P66" s="113">
        <v>0</v>
      </c>
      <c r="Q66" s="113">
        <v>0</v>
      </c>
      <c r="R66" s="129">
        <v>50247.107091741513</v>
      </c>
      <c r="S66" s="129">
        <v>-4031.5</v>
      </c>
      <c r="T66" s="113">
        <v>-1632.0427187500002</v>
      </c>
      <c r="U66" s="129">
        <v>-437.21617500000002</v>
      </c>
      <c r="V66" s="129">
        <v>-875</v>
      </c>
      <c r="W66" s="129">
        <v>0</v>
      </c>
      <c r="X66" s="129">
        <v>-612.5</v>
      </c>
      <c r="Y66" s="129">
        <v>-366.5</v>
      </c>
      <c r="Z66" s="129">
        <v>-300</v>
      </c>
      <c r="AA66" s="129">
        <v>-1466</v>
      </c>
      <c r="AB66" s="113">
        <v>-345</v>
      </c>
      <c r="AC66" s="113">
        <v>-3556</v>
      </c>
      <c r="AD66" s="129">
        <v>-13621.75889375</v>
      </c>
      <c r="AE66" s="129">
        <v>36625.348197991509</v>
      </c>
      <c r="AF66" s="113">
        <v>0</v>
      </c>
      <c r="AG66" s="129">
        <v>36625.348197991509</v>
      </c>
      <c r="AH66" s="129">
        <v>-12818.871869297027</v>
      </c>
      <c r="AI66" s="129">
        <v>36625.348197991509</v>
      </c>
      <c r="AJ66" s="129">
        <v>36625.348197991509</v>
      </c>
      <c r="AK66" s="148">
        <v>-3.2665988802909857E-2</v>
      </c>
      <c r="AL66" s="79">
        <v>23806.47632869448</v>
      </c>
      <c r="AM66" s="148">
        <v>2.9802322387695314E-9</v>
      </c>
      <c r="AN66" s="148">
        <v>1.4025884466517348E-2</v>
      </c>
      <c r="AO66" s="156">
        <v>0.94039910298395513</v>
      </c>
      <c r="AP66" s="157"/>
      <c r="AQ66" s="157">
        <v>0</v>
      </c>
      <c r="AR66" s="124">
        <v>1831.2674098995756</v>
      </c>
      <c r="AS66" s="157">
        <v>1831.2674098995756</v>
      </c>
      <c r="AT66" s="157">
        <v>1831.2674098995756</v>
      </c>
      <c r="AU66" s="157">
        <v>-640.94359346485146</v>
      </c>
      <c r="AV66" s="157">
        <v>1190.323816434724</v>
      </c>
      <c r="AW66" s="154">
        <v>0.18333109021186833</v>
      </c>
      <c r="AX66" s="157">
        <v>851224.03642329935</v>
      </c>
      <c r="AY66" s="139">
        <v>0.93802798795674747</v>
      </c>
      <c r="BA66" s="141">
        <v>1831.2674098995756</v>
      </c>
      <c r="BB66" s="141">
        <v>1831.2674098995756</v>
      </c>
      <c r="BC66" s="141">
        <v>-640.94359346485146</v>
      </c>
      <c r="BD66" s="141">
        <v>1190.323816434724</v>
      </c>
      <c r="BE66" s="141">
        <v>0</v>
      </c>
      <c r="BF66" s="141">
        <v>0</v>
      </c>
      <c r="BG66" s="1">
        <v>0.21502358317375181</v>
      </c>
      <c r="BH66" s="158"/>
      <c r="BI66" s="129">
        <v>0</v>
      </c>
      <c r="BJ66" s="129">
        <v>34794.080788091931</v>
      </c>
      <c r="BK66" s="124">
        <v>34794.080788091931</v>
      </c>
      <c r="BL66" s="129">
        <v>34794.080788091931</v>
      </c>
      <c r="BM66" s="129">
        <v>-12177.928275832175</v>
      </c>
      <c r="BN66" s="129">
        <v>34794.080788091931</v>
      </c>
      <c r="BO66" s="148">
        <v>2.9802322387695314E-9</v>
      </c>
      <c r="BP66" s="143">
        <v>0.80520690960652741</v>
      </c>
      <c r="BQ66" s="144">
        <v>34794.080788091931</v>
      </c>
      <c r="BR66" s="140">
        <v>2.9802322387695314E-9</v>
      </c>
      <c r="BS66" s="127">
        <v>-246517.59178697533</v>
      </c>
      <c r="BT66" s="127">
        <v>-34794.080788091931</v>
      </c>
      <c r="BU66" s="127">
        <v>0</v>
      </c>
      <c r="BV66" s="127">
        <v>0</v>
      </c>
      <c r="BW66" s="127">
        <v>34794.080788091931</v>
      </c>
      <c r="BX66" s="148">
        <v>2.9802322387695314E-9</v>
      </c>
      <c r="BY66" s="127">
        <v>34794.080788091931</v>
      </c>
      <c r="BZ66" s="148">
        <v>2.9802322387695314E-9</v>
      </c>
      <c r="CA66" s="159" t="e">
        <v>#NUM!</v>
      </c>
      <c r="CB66" s="129" t="e">
        <v>#NUM!</v>
      </c>
      <c r="CC66" s="129" t="e">
        <v>#NUM!</v>
      </c>
      <c r="CD66" s="129" t="e">
        <v>#NUM!</v>
      </c>
      <c r="CE66" s="148" t="e">
        <v>#NUM!</v>
      </c>
      <c r="CF66" s="129" t="e">
        <v>#NUM!</v>
      </c>
      <c r="CG66" s="129" t="e">
        <v>#NUM!</v>
      </c>
      <c r="CH66" s="149" t="e">
        <v>#NUM!</v>
      </c>
    </row>
    <row r="67" spans="1:86" x14ac:dyDescent="0.35">
      <c r="A67">
        <v>1</v>
      </c>
      <c r="B67" s="107">
        <v>49</v>
      </c>
      <c r="C67" s="107">
        <v>13</v>
      </c>
      <c r="D67" s="155">
        <v>47573</v>
      </c>
      <c r="E67" s="79"/>
      <c r="F67" s="79"/>
      <c r="G67" s="151">
        <v>0</v>
      </c>
      <c r="H67" s="151">
        <v>1466</v>
      </c>
      <c r="I67" s="151">
        <v>0</v>
      </c>
      <c r="J67" s="151">
        <v>1192.95</v>
      </c>
      <c r="K67" s="151">
        <v>0</v>
      </c>
      <c r="L67" s="151">
        <v>437216.17499999999</v>
      </c>
      <c r="M67" s="152">
        <v>0</v>
      </c>
      <c r="N67" s="152">
        <v>0.1172235890714161</v>
      </c>
      <c r="O67" s="129">
        <v>51252.049233576348</v>
      </c>
      <c r="P67" s="113">
        <v>0</v>
      </c>
      <c r="Q67" s="113">
        <v>0</v>
      </c>
      <c r="R67" s="129">
        <v>51252.049233576348</v>
      </c>
      <c r="S67" s="129">
        <v>-4031.5</v>
      </c>
      <c r="T67" s="113">
        <v>-1632.0427187500002</v>
      </c>
      <c r="U67" s="129">
        <v>-437.21617500000002</v>
      </c>
      <c r="V67" s="129">
        <v>-875</v>
      </c>
      <c r="W67" s="129">
        <v>0</v>
      </c>
      <c r="X67" s="129">
        <v>-612.5</v>
      </c>
      <c r="Y67" s="129">
        <v>-366.5</v>
      </c>
      <c r="Z67" s="129">
        <v>-300</v>
      </c>
      <c r="AA67" s="129">
        <v>-1466</v>
      </c>
      <c r="AB67" s="113">
        <v>-345</v>
      </c>
      <c r="AC67" s="113">
        <v>-3556</v>
      </c>
      <c r="AD67" s="129">
        <v>-13621.75889375</v>
      </c>
      <c r="AE67" s="129">
        <v>37630.290339826344</v>
      </c>
      <c r="AF67" s="113">
        <v>0</v>
      </c>
      <c r="AG67" s="129">
        <v>37630.290339826344</v>
      </c>
      <c r="AH67" s="129">
        <v>-13170.601618939219</v>
      </c>
      <c r="AI67" s="129">
        <v>37630.290339826344</v>
      </c>
      <c r="AJ67" s="129">
        <v>37630.290339826344</v>
      </c>
      <c r="AK67" s="148">
        <v>-2.8695932030677797E-2</v>
      </c>
      <c r="AL67" s="79">
        <v>24459.688720887127</v>
      </c>
      <c r="AM67" s="148">
        <v>2.9802322387695314E-9</v>
      </c>
      <c r="AN67" s="148">
        <v>1.4410732749753134E-2</v>
      </c>
      <c r="AO67" s="156">
        <v>0.94976607927129464</v>
      </c>
      <c r="AP67" s="157"/>
      <c r="AQ67" s="157">
        <v>0</v>
      </c>
      <c r="AR67" s="124">
        <v>1881.5145169913174</v>
      </c>
      <c r="AS67" s="157">
        <v>1881.5145169913174</v>
      </c>
      <c r="AT67" s="157">
        <v>1881.5145169913174</v>
      </c>
      <c r="AU67" s="157">
        <v>-658.53008094696099</v>
      </c>
      <c r="AV67" s="157">
        <v>1222.9844360443562</v>
      </c>
      <c r="AW67" s="154">
        <v>0.18370683789253239</v>
      </c>
      <c r="AX67" s="157">
        <v>853105.55094029068</v>
      </c>
      <c r="AY67" s="139">
        <v>0.94010137075747369</v>
      </c>
      <c r="BA67" s="141">
        <v>1881.5145169913174</v>
      </c>
      <c r="BB67" s="141">
        <v>1881.5145169913174</v>
      </c>
      <c r="BC67" s="141">
        <v>-658.53008094696099</v>
      </c>
      <c r="BD67" s="141">
        <v>1222.9844360443562</v>
      </c>
      <c r="BE67" s="141">
        <v>0</v>
      </c>
      <c r="BF67" s="141">
        <v>0</v>
      </c>
      <c r="BG67" s="1">
        <v>0.21502358317375181</v>
      </c>
      <c r="BH67" s="158"/>
      <c r="BI67" s="129">
        <v>0</v>
      </c>
      <c r="BJ67" s="129">
        <v>35748.775822835029</v>
      </c>
      <c r="BK67" s="124">
        <v>35748.775822835029</v>
      </c>
      <c r="BL67" s="129">
        <v>35748.775822835029</v>
      </c>
      <c r="BM67" s="129">
        <v>-12512.071537992259</v>
      </c>
      <c r="BN67" s="129">
        <v>35748.775822835029</v>
      </c>
      <c r="BO67" s="148">
        <v>2.9802322387695314E-9</v>
      </c>
      <c r="BP67" s="143">
        <v>0.8261886131653341</v>
      </c>
      <c r="BQ67" s="144">
        <v>35748.775822835029</v>
      </c>
      <c r="BR67" s="140">
        <v>2.9802322387695314E-9</v>
      </c>
      <c r="BS67" s="127">
        <v>-211723.5109988834</v>
      </c>
      <c r="BT67" s="127">
        <v>-35748.775822835029</v>
      </c>
      <c r="BU67" s="127">
        <v>0</v>
      </c>
      <c r="BV67" s="127">
        <v>0</v>
      </c>
      <c r="BW67" s="127">
        <v>35748.775822835029</v>
      </c>
      <c r="BX67" s="148">
        <v>2.9802322387695314E-9</v>
      </c>
      <c r="BY67" s="127">
        <v>35748.775822835029</v>
      </c>
      <c r="BZ67" s="148">
        <v>2.9802322387695314E-9</v>
      </c>
      <c r="CA67" s="159" t="e">
        <v>#NUM!</v>
      </c>
      <c r="CB67" s="129" t="e">
        <v>#NUM!</v>
      </c>
      <c r="CC67" s="129" t="e">
        <v>#NUM!</v>
      </c>
      <c r="CD67" s="129" t="e">
        <v>#NUM!</v>
      </c>
      <c r="CE67" s="148" t="e">
        <v>#NUM!</v>
      </c>
      <c r="CF67" s="129" t="e">
        <v>#NUM!</v>
      </c>
      <c r="CG67" s="129" t="e">
        <v>#NUM!</v>
      </c>
      <c r="CH67" s="149" t="e">
        <v>#NUM!</v>
      </c>
    </row>
    <row r="68" spans="1:86" x14ac:dyDescent="0.35">
      <c r="A68">
        <v>1</v>
      </c>
      <c r="B68" s="107">
        <v>50</v>
      </c>
      <c r="C68" s="107">
        <v>13</v>
      </c>
      <c r="D68" s="155">
        <v>47664</v>
      </c>
      <c r="E68" s="79"/>
      <c r="F68" s="79"/>
      <c r="G68" s="151">
        <v>0</v>
      </c>
      <c r="H68" s="151">
        <v>1466</v>
      </c>
      <c r="I68" s="151">
        <v>0</v>
      </c>
      <c r="J68" s="151">
        <v>1192.95</v>
      </c>
      <c r="K68" s="151">
        <v>0</v>
      </c>
      <c r="L68" s="151">
        <v>437216.17499999999</v>
      </c>
      <c r="M68" s="152">
        <v>0</v>
      </c>
      <c r="N68" s="152">
        <v>0.1172235890714161</v>
      </c>
      <c r="O68" s="129">
        <v>51252.049233576348</v>
      </c>
      <c r="P68" s="113">
        <v>0</v>
      </c>
      <c r="Q68" s="113">
        <v>0</v>
      </c>
      <c r="R68" s="129">
        <v>51252.049233576348</v>
      </c>
      <c r="S68" s="129">
        <v>-4031.5</v>
      </c>
      <c r="T68" s="113">
        <v>-1632.0427187500002</v>
      </c>
      <c r="U68" s="129">
        <v>-437.21617500000002</v>
      </c>
      <c r="V68" s="129">
        <v>-875</v>
      </c>
      <c r="W68" s="129">
        <v>0</v>
      </c>
      <c r="X68" s="129">
        <v>-612.5</v>
      </c>
      <c r="Y68" s="129">
        <v>-366.5</v>
      </c>
      <c r="Z68" s="129">
        <v>-300</v>
      </c>
      <c r="AA68" s="129">
        <v>-1466</v>
      </c>
      <c r="AB68" s="113">
        <v>-345</v>
      </c>
      <c r="AC68" s="113">
        <v>-3556</v>
      </c>
      <c r="AD68" s="129">
        <v>-13621.75889375</v>
      </c>
      <c r="AE68" s="129">
        <v>37630.290339826344</v>
      </c>
      <c r="AF68" s="113">
        <v>0</v>
      </c>
      <c r="AG68" s="129">
        <v>37630.290339826344</v>
      </c>
      <c r="AH68" s="129">
        <v>-13170.601618939219</v>
      </c>
      <c r="AI68" s="129">
        <v>37630.290339826344</v>
      </c>
      <c r="AJ68" s="129">
        <v>37630.290339826344</v>
      </c>
      <c r="AK68" s="148">
        <v>-2.493305504322052E-2</v>
      </c>
      <c r="AL68" s="79">
        <v>24459.688720887127</v>
      </c>
      <c r="AM68" s="148">
        <v>2.9802322387695314E-9</v>
      </c>
      <c r="AN68" s="148">
        <v>1.4410732749753134E-2</v>
      </c>
      <c r="AO68" s="156">
        <v>0.95913305555863415</v>
      </c>
      <c r="AP68" s="157"/>
      <c r="AQ68" s="157">
        <v>0</v>
      </c>
      <c r="AR68" s="124">
        <v>1881.5145169913174</v>
      </c>
      <c r="AS68" s="157">
        <v>1881.5145169913174</v>
      </c>
      <c r="AT68" s="157">
        <v>1881.5145169913174</v>
      </c>
      <c r="AU68" s="157">
        <v>-658.53008094696099</v>
      </c>
      <c r="AV68" s="157">
        <v>1222.9844360443562</v>
      </c>
      <c r="AW68" s="154">
        <v>0.18406470417976378</v>
      </c>
      <c r="AX68" s="157">
        <v>854987.06545728201</v>
      </c>
      <c r="AY68" s="139">
        <v>0.9421747535581998</v>
      </c>
      <c r="BA68" s="141">
        <v>1881.5145169913174</v>
      </c>
      <c r="BB68" s="141">
        <v>1881.5145169913174</v>
      </c>
      <c r="BC68" s="141">
        <v>-658.53008094696099</v>
      </c>
      <c r="BD68" s="141">
        <v>1222.9844360443562</v>
      </c>
      <c r="BE68" s="141">
        <v>0</v>
      </c>
      <c r="BF68" s="141">
        <v>0</v>
      </c>
      <c r="BG68" s="1">
        <v>0.21502358317375181</v>
      </c>
      <c r="BH68" s="158"/>
      <c r="BI68" s="129">
        <v>0</v>
      </c>
      <c r="BJ68" s="129">
        <v>35748.775822835029</v>
      </c>
      <c r="BK68" s="124">
        <v>35748.775822835029</v>
      </c>
      <c r="BL68" s="129">
        <v>35748.775822835029</v>
      </c>
      <c r="BM68" s="129">
        <v>-12512.071537992259</v>
      </c>
      <c r="BN68" s="129">
        <v>35748.775822835029</v>
      </c>
      <c r="BO68" s="148">
        <v>2.9802322387695314E-9</v>
      </c>
      <c r="BP68" s="143">
        <v>0.84717031672414078</v>
      </c>
      <c r="BQ68" s="144">
        <v>35748.775822835029</v>
      </c>
      <c r="BR68" s="140">
        <v>2.9802322387695314E-9</v>
      </c>
      <c r="BS68" s="127">
        <v>-175974.73517604836</v>
      </c>
      <c r="BT68" s="127">
        <v>-35748.775822835029</v>
      </c>
      <c r="BU68" s="127">
        <v>0</v>
      </c>
      <c r="BV68" s="127">
        <v>0</v>
      </c>
      <c r="BW68" s="127">
        <v>35748.775822835029</v>
      </c>
      <c r="BX68" s="148">
        <v>2.9802322387695314E-9</v>
      </c>
      <c r="BY68" s="127">
        <v>35748.775822835029</v>
      </c>
      <c r="BZ68" s="148">
        <v>2.9802322387695314E-9</v>
      </c>
      <c r="CA68" s="159" t="e">
        <v>#NUM!</v>
      </c>
      <c r="CB68" s="129" t="e">
        <v>#NUM!</v>
      </c>
      <c r="CC68" s="129" t="e">
        <v>#NUM!</v>
      </c>
      <c r="CD68" s="129" t="e">
        <v>#NUM!</v>
      </c>
      <c r="CE68" s="148" t="e">
        <v>#NUM!</v>
      </c>
      <c r="CF68" s="129" t="e">
        <v>#NUM!</v>
      </c>
      <c r="CG68" s="129" t="e">
        <v>#NUM!</v>
      </c>
      <c r="CH68" s="149" t="e">
        <v>#NUM!</v>
      </c>
    </row>
    <row r="69" spans="1:86" x14ac:dyDescent="0.35">
      <c r="A69">
        <v>1</v>
      </c>
      <c r="B69" s="107">
        <v>51</v>
      </c>
      <c r="C69" s="107">
        <v>13</v>
      </c>
      <c r="D69" s="155">
        <v>47756</v>
      </c>
      <c r="E69" s="79"/>
      <c r="F69" s="79"/>
      <c r="G69" s="151">
        <v>0</v>
      </c>
      <c r="H69" s="151">
        <v>1466</v>
      </c>
      <c r="I69" s="151">
        <v>0</v>
      </c>
      <c r="J69" s="151">
        <v>1192.95</v>
      </c>
      <c r="K69" s="151">
        <v>0</v>
      </c>
      <c r="L69" s="151">
        <v>437216.17499999999</v>
      </c>
      <c r="M69" s="152">
        <v>0</v>
      </c>
      <c r="N69" s="152">
        <v>0.1172235890714161</v>
      </c>
      <c r="O69" s="129">
        <v>51252.049233576348</v>
      </c>
      <c r="P69" s="113">
        <v>0</v>
      </c>
      <c r="Q69" s="113">
        <v>0</v>
      </c>
      <c r="R69" s="129">
        <v>51252.049233576348</v>
      </c>
      <c r="S69" s="129">
        <v>-4031.5</v>
      </c>
      <c r="T69" s="113">
        <v>-1632.0427187500002</v>
      </c>
      <c r="U69" s="129">
        <v>-437.21617500000002</v>
      </c>
      <c r="V69" s="129">
        <v>-875</v>
      </c>
      <c r="W69" s="129">
        <v>0</v>
      </c>
      <c r="X69" s="129">
        <v>-612.5</v>
      </c>
      <c r="Y69" s="129">
        <v>-366.5</v>
      </c>
      <c r="Z69" s="129">
        <v>-300</v>
      </c>
      <c r="AA69" s="129">
        <v>-1466</v>
      </c>
      <c r="AB69" s="113">
        <v>-345</v>
      </c>
      <c r="AC69" s="113">
        <v>-3556</v>
      </c>
      <c r="AD69" s="129">
        <v>-13621.75889375</v>
      </c>
      <c r="AE69" s="129">
        <v>37630.290339826344</v>
      </c>
      <c r="AF69" s="113">
        <v>0</v>
      </c>
      <c r="AG69" s="129">
        <v>37630.290339826344</v>
      </c>
      <c r="AH69" s="129">
        <v>-13170.601618939219</v>
      </c>
      <c r="AI69" s="129">
        <v>37630.290339826344</v>
      </c>
      <c r="AJ69" s="129">
        <v>37630.290339826344</v>
      </c>
      <c r="AK69" s="148">
        <v>-2.1362403035163877E-2</v>
      </c>
      <c r="AL69" s="79">
        <v>24459.688720887127</v>
      </c>
      <c r="AM69" s="148">
        <v>2.9802322387695314E-9</v>
      </c>
      <c r="AN69" s="148">
        <v>1.4410732749753134E-2</v>
      </c>
      <c r="AO69" s="156">
        <v>0.96850003184597366</v>
      </c>
      <c r="AP69" s="157"/>
      <c r="AQ69" s="157">
        <v>0</v>
      </c>
      <c r="AR69" s="124">
        <v>1881.5145169913174</v>
      </c>
      <c r="AS69" s="157">
        <v>1881.5145169913174</v>
      </c>
      <c r="AT69" s="157">
        <v>1881.5145169913174</v>
      </c>
      <c r="AU69" s="157">
        <v>-658.53008094696099</v>
      </c>
      <c r="AV69" s="157">
        <v>1222.9844360443562</v>
      </c>
      <c r="AW69" s="154">
        <v>0.18440538048744201</v>
      </c>
      <c r="AX69" s="157">
        <v>856868.57997427334</v>
      </c>
      <c r="AY69" s="139">
        <v>0.94424813635892602</v>
      </c>
      <c r="BA69" s="141">
        <v>1881.5145169913174</v>
      </c>
      <c r="BB69" s="141">
        <v>1881.5145169913174</v>
      </c>
      <c r="BC69" s="141">
        <v>-658.53008094696099</v>
      </c>
      <c r="BD69" s="141">
        <v>1222.9844360443562</v>
      </c>
      <c r="BE69" s="141">
        <v>0</v>
      </c>
      <c r="BF69" s="141">
        <v>0</v>
      </c>
      <c r="BG69" s="1">
        <v>0.21502358317375181</v>
      </c>
      <c r="BH69" s="158"/>
      <c r="BI69" s="129">
        <v>0</v>
      </c>
      <c r="BJ69" s="129">
        <v>35748.775822835029</v>
      </c>
      <c r="BK69" s="124">
        <v>35748.775822835029</v>
      </c>
      <c r="BL69" s="129">
        <v>35748.775822835029</v>
      </c>
      <c r="BM69" s="129">
        <v>-12512.071537992259</v>
      </c>
      <c r="BN69" s="129">
        <v>35748.775822835029</v>
      </c>
      <c r="BO69" s="148">
        <v>2.9802322387695314E-9</v>
      </c>
      <c r="BP69" s="143">
        <v>0.86815202028294747</v>
      </c>
      <c r="BQ69" s="144">
        <v>35748.775822835029</v>
      </c>
      <c r="BR69" s="140">
        <v>2.9802322387695314E-9</v>
      </c>
      <c r="BS69" s="127">
        <v>-140225.95935321331</v>
      </c>
      <c r="BT69" s="127">
        <v>-35748.775822835029</v>
      </c>
      <c r="BU69" s="127">
        <v>0</v>
      </c>
      <c r="BV69" s="127">
        <v>0</v>
      </c>
      <c r="BW69" s="127">
        <v>35748.775822835029</v>
      </c>
      <c r="BX69" s="148">
        <v>2.9802322387695314E-9</v>
      </c>
      <c r="BY69" s="127">
        <v>35748.775822835029</v>
      </c>
      <c r="BZ69" s="148">
        <v>2.9802322387695314E-9</v>
      </c>
      <c r="CA69" s="159" t="e">
        <v>#NUM!</v>
      </c>
      <c r="CB69" s="129" t="e">
        <v>#NUM!</v>
      </c>
      <c r="CC69" s="129" t="e">
        <v>#NUM!</v>
      </c>
      <c r="CD69" s="129" t="e">
        <v>#NUM!</v>
      </c>
      <c r="CE69" s="148" t="e">
        <v>#NUM!</v>
      </c>
      <c r="CF69" s="129" t="e">
        <v>#NUM!</v>
      </c>
      <c r="CG69" s="129" t="e">
        <v>#NUM!</v>
      </c>
      <c r="CH69" s="149" t="e">
        <v>#NUM!</v>
      </c>
    </row>
    <row r="70" spans="1:86" x14ac:dyDescent="0.35">
      <c r="A70">
        <v>1</v>
      </c>
      <c r="B70" s="107">
        <v>52</v>
      </c>
      <c r="C70" s="107">
        <v>13</v>
      </c>
      <c r="D70" s="155">
        <v>47848</v>
      </c>
      <c r="E70" s="79"/>
      <c r="F70" s="79"/>
      <c r="G70" s="151">
        <v>0</v>
      </c>
      <c r="H70" s="151">
        <v>1466</v>
      </c>
      <c r="I70" s="151">
        <v>0</v>
      </c>
      <c r="J70" s="151">
        <v>1192.95</v>
      </c>
      <c r="K70" s="151">
        <v>0</v>
      </c>
      <c r="L70" s="151">
        <v>437216.17499999999</v>
      </c>
      <c r="M70" s="152">
        <v>0</v>
      </c>
      <c r="N70" s="152">
        <v>0.1172235890714161</v>
      </c>
      <c r="O70" s="129">
        <v>51252.049233576348</v>
      </c>
      <c r="P70" s="113">
        <v>0</v>
      </c>
      <c r="Q70" s="113">
        <v>0</v>
      </c>
      <c r="R70" s="129">
        <v>51252.049233576348</v>
      </c>
      <c r="S70" s="129">
        <v>-4031.5</v>
      </c>
      <c r="T70" s="113">
        <v>-1632.0427187500002</v>
      </c>
      <c r="U70" s="129">
        <v>-437.21617500000002</v>
      </c>
      <c r="V70" s="129">
        <v>-875</v>
      </c>
      <c r="W70" s="129">
        <v>0</v>
      </c>
      <c r="X70" s="129">
        <v>-612.5</v>
      </c>
      <c r="Y70" s="129">
        <v>-366.5</v>
      </c>
      <c r="Z70" s="129">
        <v>-300</v>
      </c>
      <c r="AA70" s="129">
        <v>-1466</v>
      </c>
      <c r="AB70" s="113">
        <v>-345</v>
      </c>
      <c r="AC70" s="113">
        <v>-3556</v>
      </c>
      <c r="AD70" s="129">
        <v>-13621.75889375</v>
      </c>
      <c r="AE70" s="129">
        <v>37630.290339826344</v>
      </c>
      <c r="AF70" s="113">
        <v>0</v>
      </c>
      <c r="AG70" s="129">
        <v>37630.290339826344</v>
      </c>
      <c r="AH70" s="129">
        <v>-13170.601618939219</v>
      </c>
      <c r="AI70" s="129">
        <v>37630.290339826344</v>
      </c>
      <c r="AJ70" s="129">
        <v>37630.290339826344</v>
      </c>
      <c r="AK70" s="148">
        <v>-1.7970737814903263E-2</v>
      </c>
      <c r="AL70" s="79">
        <v>24459.688720887127</v>
      </c>
      <c r="AM70" s="148">
        <v>2.9802322387695314E-9</v>
      </c>
      <c r="AN70" s="148">
        <v>1.4410732749753134E-2</v>
      </c>
      <c r="AO70" s="156">
        <v>0.97786700813331318</v>
      </c>
      <c r="AP70" s="157"/>
      <c r="AQ70" s="157">
        <v>0</v>
      </c>
      <c r="AR70" s="124">
        <v>1881.5145169913174</v>
      </c>
      <c r="AS70" s="157">
        <v>1881.5145169913174</v>
      </c>
      <c r="AT70" s="157">
        <v>1881.5145169913174</v>
      </c>
      <c r="AU70" s="157">
        <v>-658.53008094696099</v>
      </c>
      <c r="AV70" s="157">
        <v>1222.9844360443562</v>
      </c>
      <c r="AW70" s="154">
        <v>0.18472977280616762</v>
      </c>
      <c r="AX70" s="157">
        <v>858750.09449126467</v>
      </c>
      <c r="AY70" s="139">
        <v>0.94632151915965224</v>
      </c>
      <c r="BA70" s="141">
        <v>1881.5145169913174</v>
      </c>
      <c r="BB70" s="141">
        <v>1881.5145169913174</v>
      </c>
      <c r="BC70" s="141">
        <v>-658.53008094696099</v>
      </c>
      <c r="BD70" s="141">
        <v>1222.9844360443562</v>
      </c>
      <c r="BE70" s="141">
        <v>0</v>
      </c>
      <c r="BF70" s="141">
        <v>0</v>
      </c>
      <c r="BG70" s="1">
        <v>0.21502358317375181</v>
      </c>
      <c r="BH70" s="158"/>
      <c r="BI70" s="129">
        <v>0</v>
      </c>
      <c r="BJ70" s="129">
        <v>35748.775822835029</v>
      </c>
      <c r="BK70" s="124">
        <v>35748.775822835029</v>
      </c>
      <c r="BL70" s="129">
        <v>35748.775822835029</v>
      </c>
      <c r="BM70" s="129">
        <v>-12512.071537992259</v>
      </c>
      <c r="BN70" s="129">
        <v>35748.775822835029</v>
      </c>
      <c r="BO70" s="148">
        <v>2.9802322387695314E-9</v>
      </c>
      <c r="BP70" s="143">
        <v>0.88913372384175415</v>
      </c>
      <c r="BQ70" s="144">
        <v>35748.775822835029</v>
      </c>
      <c r="BR70" s="140">
        <v>2.9802322387695314E-9</v>
      </c>
      <c r="BS70" s="127">
        <v>-104477.18353037829</v>
      </c>
      <c r="BT70" s="127">
        <v>-35748.775822835029</v>
      </c>
      <c r="BU70" s="127">
        <v>0</v>
      </c>
      <c r="BV70" s="127">
        <v>0</v>
      </c>
      <c r="BW70" s="127">
        <v>35748.775822835029</v>
      </c>
      <c r="BX70" s="148">
        <v>2.9802322387695314E-9</v>
      </c>
      <c r="BY70" s="127">
        <v>35748.775822835029</v>
      </c>
      <c r="BZ70" s="148">
        <v>2.9802322387695314E-9</v>
      </c>
      <c r="CA70" s="159" t="e">
        <v>#NUM!</v>
      </c>
      <c r="CB70" s="129" t="e">
        <v>#NUM!</v>
      </c>
      <c r="CC70" s="129" t="e">
        <v>#NUM!</v>
      </c>
      <c r="CD70" s="129" t="e">
        <v>#NUM!</v>
      </c>
      <c r="CE70" s="148" t="e">
        <v>#NUM!</v>
      </c>
      <c r="CF70" s="129" t="e">
        <v>#NUM!</v>
      </c>
      <c r="CG70" s="129" t="e">
        <v>#NUM!</v>
      </c>
      <c r="CH70" s="149" t="e">
        <v>#NUM!</v>
      </c>
    </row>
    <row r="71" spans="1:86" x14ac:dyDescent="0.35">
      <c r="A71">
        <v>1</v>
      </c>
      <c r="B71" s="107">
        <v>53</v>
      </c>
      <c r="C71" s="107">
        <v>14</v>
      </c>
      <c r="D71" s="155">
        <v>47938</v>
      </c>
      <c r="E71" s="79"/>
      <c r="F71" s="79"/>
      <c r="G71" s="151">
        <v>0</v>
      </c>
      <c r="H71" s="151">
        <v>1466</v>
      </c>
      <c r="I71" s="151">
        <v>0</v>
      </c>
      <c r="J71" s="151">
        <v>1192.95</v>
      </c>
      <c r="K71" s="151">
        <v>0</v>
      </c>
      <c r="L71" s="151">
        <v>437216.17499999999</v>
      </c>
      <c r="M71" s="152">
        <v>0</v>
      </c>
      <c r="N71" s="152">
        <v>0.11956806085284442</v>
      </c>
      <c r="O71" s="129">
        <v>52277.090218247875</v>
      </c>
      <c r="P71" s="113">
        <v>0</v>
      </c>
      <c r="Q71" s="113">
        <v>0</v>
      </c>
      <c r="R71" s="129">
        <v>52277.090218247875</v>
      </c>
      <c r="S71" s="129">
        <v>-4031.5</v>
      </c>
      <c r="T71" s="113">
        <v>-1632.0427187500002</v>
      </c>
      <c r="U71" s="129">
        <v>-437.21617500000002</v>
      </c>
      <c r="V71" s="129">
        <v>-875</v>
      </c>
      <c r="W71" s="129">
        <v>0</v>
      </c>
      <c r="X71" s="129">
        <v>-612.5</v>
      </c>
      <c r="Y71" s="129">
        <v>-366.5</v>
      </c>
      <c r="Z71" s="129">
        <v>-300</v>
      </c>
      <c r="AA71" s="129">
        <v>-1466</v>
      </c>
      <c r="AB71" s="113">
        <v>-345</v>
      </c>
      <c r="AC71" s="113">
        <v>-3556</v>
      </c>
      <c r="AD71" s="129">
        <v>-13621.75889375</v>
      </c>
      <c r="AE71" s="129">
        <v>38655.331324497878</v>
      </c>
      <c r="AF71" s="113">
        <v>0</v>
      </c>
      <c r="AG71" s="129">
        <v>38655.331324497878</v>
      </c>
      <c r="AH71" s="129">
        <v>-13529.365963574257</v>
      </c>
      <c r="AI71" s="129">
        <v>38655.331324497878</v>
      </c>
      <c r="AJ71" s="129">
        <v>38655.331324497878</v>
      </c>
      <c r="AK71" s="148">
        <v>-1.4660844206809999E-2</v>
      </c>
      <c r="AL71" s="79">
        <v>25125.965360923619</v>
      </c>
      <c r="AM71" s="148">
        <v>2.9802322387695314E-9</v>
      </c>
      <c r="AN71" s="148">
        <v>1.4803277998653636E-2</v>
      </c>
      <c r="AO71" s="156">
        <v>0.98748913883243805</v>
      </c>
      <c r="AP71" s="157"/>
      <c r="AQ71" s="157">
        <v>0</v>
      </c>
      <c r="AR71" s="124">
        <v>1932.7665662248939</v>
      </c>
      <c r="AS71" s="157">
        <v>1932.7665662248939</v>
      </c>
      <c r="AT71" s="157">
        <v>1932.7665662248939</v>
      </c>
      <c r="AU71" s="157">
        <v>-676.46829817871287</v>
      </c>
      <c r="AV71" s="157">
        <v>1256.298268046181</v>
      </c>
      <c r="AW71" s="154">
        <v>0.18504733443260193</v>
      </c>
      <c r="AX71" s="157">
        <v>860682.86105748953</v>
      </c>
      <c r="AY71" s="139">
        <v>0.94845138046023747</v>
      </c>
      <c r="BA71" s="141">
        <v>1932.7665662248939</v>
      </c>
      <c r="BB71" s="141">
        <v>1932.7665662248939</v>
      </c>
      <c r="BC71" s="141">
        <v>-676.46829817871287</v>
      </c>
      <c r="BD71" s="141">
        <v>1256.298268046181</v>
      </c>
      <c r="BE71" s="141">
        <v>0</v>
      </c>
      <c r="BF71" s="141">
        <v>0</v>
      </c>
      <c r="BG71" s="1">
        <v>0.21502358317375181</v>
      </c>
      <c r="BH71" s="158"/>
      <c r="BI71" s="129">
        <v>0</v>
      </c>
      <c r="BJ71" s="129">
        <v>36722.564758272987</v>
      </c>
      <c r="BK71" s="124">
        <v>36722.564758272987</v>
      </c>
      <c r="BL71" s="129">
        <v>36722.56475827298</v>
      </c>
      <c r="BM71" s="129">
        <v>-12852.897665395541</v>
      </c>
      <c r="BN71" s="129">
        <v>36722.564758272987</v>
      </c>
      <c r="BO71" s="148">
        <v>2.9802322387695314E-9</v>
      </c>
      <c r="BP71" s="143">
        <v>0.91068696447566144</v>
      </c>
      <c r="BQ71" s="144">
        <v>36722.564758272987</v>
      </c>
      <c r="BR71" s="140">
        <v>2.9802322387695314E-9</v>
      </c>
      <c r="BS71" s="127">
        <v>-68728.407707543258</v>
      </c>
      <c r="BT71" s="127">
        <v>-36722.56475827298</v>
      </c>
      <c r="BU71" s="127">
        <v>0</v>
      </c>
      <c r="BV71" s="127">
        <v>0</v>
      </c>
      <c r="BW71" s="127">
        <v>36722.564758272987</v>
      </c>
      <c r="BX71" s="148">
        <v>2.9802322387695314E-9</v>
      </c>
      <c r="BY71" s="127">
        <v>36722.564758272987</v>
      </c>
      <c r="BZ71" s="148">
        <v>2.9802322387695314E-9</v>
      </c>
      <c r="CA71" s="159" t="e">
        <v>#NUM!</v>
      </c>
      <c r="CB71" s="129" t="e">
        <v>#NUM!</v>
      </c>
      <c r="CC71" s="129" t="e">
        <v>#NUM!</v>
      </c>
      <c r="CD71" s="129" t="e">
        <v>#NUM!</v>
      </c>
      <c r="CE71" s="148" t="e">
        <v>#NUM!</v>
      </c>
      <c r="CF71" s="129" t="e">
        <v>#NUM!</v>
      </c>
      <c r="CG71" s="129" t="e">
        <v>#NUM!</v>
      </c>
      <c r="CH71" s="149" t="e">
        <v>#NUM!</v>
      </c>
    </row>
    <row r="72" spans="1:86" x14ac:dyDescent="0.35">
      <c r="A72">
        <v>1</v>
      </c>
      <c r="B72" s="107">
        <v>54</v>
      </c>
      <c r="C72" s="107">
        <v>14</v>
      </c>
      <c r="D72" s="155">
        <v>48029</v>
      </c>
      <c r="E72" s="79"/>
      <c r="F72" s="79"/>
      <c r="G72" s="151">
        <v>0</v>
      </c>
      <c r="H72" s="151">
        <v>1466</v>
      </c>
      <c r="I72" s="151">
        <v>0</v>
      </c>
      <c r="J72" s="151">
        <v>1192.95</v>
      </c>
      <c r="K72" s="151">
        <v>0</v>
      </c>
      <c r="L72" s="151">
        <v>437216.17499999999</v>
      </c>
      <c r="M72" s="152">
        <v>0</v>
      </c>
      <c r="N72" s="152">
        <v>0.11956806085284442</v>
      </c>
      <c r="O72" s="129">
        <v>52277.090218247875</v>
      </c>
      <c r="P72" s="113">
        <v>0</v>
      </c>
      <c r="Q72" s="113">
        <v>0</v>
      </c>
      <c r="R72" s="129">
        <v>52277.090218247875</v>
      </c>
      <c r="S72" s="129">
        <v>-4031.5</v>
      </c>
      <c r="T72" s="113">
        <v>-1632.0427187500002</v>
      </c>
      <c r="U72" s="129">
        <v>-437.21617500000002</v>
      </c>
      <c r="V72" s="129">
        <v>-875</v>
      </c>
      <c r="W72" s="129">
        <v>0</v>
      </c>
      <c r="X72" s="129">
        <v>-612.5</v>
      </c>
      <c r="Y72" s="129">
        <v>-366.5</v>
      </c>
      <c r="Z72" s="129">
        <v>-300</v>
      </c>
      <c r="AA72" s="129">
        <v>-1466</v>
      </c>
      <c r="AB72" s="113">
        <v>-345</v>
      </c>
      <c r="AC72" s="113">
        <v>-3556</v>
      </c>
      <c r="AD72" s="129">
        <v>-13621.75889375</v>
      </c>
      <c r="AE72" s="129">
        <v>38655.331324497878</v>
      </c>
      <c r="AF72" s="113">
        <v>0</v>
      </c>
      <c r="AG72" s="129">
        <v>38655.331324497878</v>
      </c>
      <c r="AH72" s="129">
        <v>-13529.365963574257</v>
      </c>
      <c r="AI72" s="129">
        <v>38655.331324497878</v>
      </c>
      <c r="AJ72" s="129">
        <v>38655.331324497878</v>
      </c>
      <c r="AK72" s="148">
        <v>-1.1515370011329649E-2</v>
      </c>
      <c r="AL72" s="79">
        <v>25125.965360923619</v>
      </c>
      <c r="AM72" s="148">
        <v>2.9802322387695314E-9</v>
      </c>
      <c r="AN72" s="148">
        <v>1.4803277998653636E-2</v>
      </c>
      <c r="AO72" s="156">
        <v>0.99711126953156293</v>
      </c>
      <c r="AP72" s="157"/>
      <c r="AQ72" s="157">
        <v>0</v>
      </c>
      <c r="AR72" s="124">
        <v>1932.7665662248939</v>
      </c>
      <c r="AS72" s="157">
        <v>1932.7665662248939</v>
      </c>
      <c r="AT72" s="157">
        <v>1932.7665662248939</v>
      </c>
      <c r="AU72" s="157">
        <v>-676.46829817871287</v>
      </c>
      <c r="AV72" s="157">
        <v>1256.298268046181</v>
      </c>
      <c r="AW72" s="154">
        <v>0.18534986376762391</v>
      </c>
      <c r="AX72" s="157">
        <v>862615.62762371439</v>
      </c>
      <c r="AY72" s="139">
        <v>0.95058124176082281</v>
      </c>
      <c r="BA72" s="141">
        <v>1932.7665662248939</v>
      </c>
      <c r="BB72" s="141">
        <v>1932.7665662248939</v>
      </c>
      <c r="BC72" s="141">
        <v>-676.46829817871287</v>
      </c>
      <c r="BD72" s="141">
        <v>1256.298268046181</v>
      </c>
      <c r="BE72" s="141">
        <v>0</v>
      </c>
      <c r="BF72" s="141">
        <v>0</v>
      </c>
      <c r="BG72" s="1">
        <v>0.21502358317375181</v>
      </c>
      <c r="BH72" s="158"/>
      <c r="BI72" s="129">
        <v>0</v>
      </c>
      <c r="BJ72" s="129">
        <v>36722.564758272987</v>
      </c>
      <c r="BK72" s="124">
        <v>36722.564758272987</v>
      </c>
      <c r="BL72" s="129">
        <v>36722.56475827298</v>
      </c>
      <c r="BM72" s="129">
        <v>-12852.897665395541</v>
      </c>
      <c r="BN72" s="129">
        <v>36722.564758272987</v>
      </c>
      <c r="BO72" s="148">
        <v>2.9802322387695314E-9</v>
      </c>
      <c r="BP72" s="143">
        <v>0.93224020510956862</v>
      </c>
      <c r="BQ72" s="144">
        <v>36722.564758272987</v>
      </c>
      <c r="BR72" s="140">
        <v>2.9802322387695314E-9</v>
      </c>
      <c r="BS72" s="127">
        <v>-32005.842949270278</v>
      </c>
      <c r="BT72" s="127">
        <v>-32005.842949270278</v>
      </c>
      <c r="BU72" s="127">
        <v>4716.7218090027018</v>
      </c>
      <c r="BV72" s="127">
        <v>-1650.8526331509456</v>
      </c>
      <c r="BW72" s="127">
        <v>35071.712125122038</v>
      </c>
      <c r="BX72" s="148">
        <v>2.9802322387695314E-9</v>
      </c>
      <c r="BY72" s="127">
        <v>35071.712125122038</v>
      </c>
      <c r="BZ72" s="148">
        <v>2.9802322387695314E-9</v>
      </c>
      <c r="CA72" s="159" t="e">
        <v>#NUM!</v>
      </c>
      <c r="CB72" s="129" t="e">
        <v>#NUM!</v>
      </c>
      <c r="CC72" s="129" t="e">
        <v>#NUM!</v>
      </c>
      <c r="CD72" s="129" t="e">
        <v>#NUM!</v>
      </c>
      <c r="CE72" s="148" t="e">
        <v>#NUM!</v>
      </c>
      <c r="CF72" s="129" t="e">
        <v>#NUM!</v>
      </c>
      <c r="CG72" s="129" t="e">
        <v>#NUM!</v>
      </c>
      <c r="CH72" s="149" t="e">
        <v>#NUM!</v>
      </c>
    </row>
    <row r="73" spans="1:86" x14ac:dyDescent="0.35">
      <c r="A73">
        <v>1</v>
      </c>
      <c r="B73" s="107">
        <v>55</v>
      </c>
      <c r="C73" s="107">
        <v>14</v>
      </c>
      <c r="D73" s="155">
        <v>48121</v>
      </c>
      <c r="E73" s="79"/>
      <c r="F73" s="79"/>
      <c r="G73" s="151">
        <v>0</v>
      </c>
      <c r="H73" s="151">
        <v>1466</v>
      </c>
      <c r="I73" s="151">
        <v>0</v>
      </c>
      <c r="J73" s="151">
        <v>1192.95</v>
      </c>
      <c r="K73" s="151">
        <v>0</v>
      </c>
      <c r="L73" s="151">
        <v>437216.17499999999</v>
      </c>
      <c r="M73" s="152">
        <v>0</v>
      </c>
      <c r="N73" s="152">
        <v>0.11956806085284442</v>
      </c>
      <c r="O73" s="129">
        <v>52277.090218247875</v>
      </c>
      <c r="P73" s="113">
        <v>0</v>
      </c>
      <c r="Q73" s="113">
        <v>0</v>
      </c>
      <c r="R73" s="129">
        <v>52277.090218247875</v>
      </c>
      <c r="S73" s="129">
        <v>-4031.5</v>
      </c>
      <c r="T73" s="113">
        <v>-1632.0427187500002</v>
      </c>
      <c r="U73" s="129">
        <v>-437.21617500000002</v>
      </c>
      <c r="V73" s="129">
        <v>-875</v>
      </c>
      <c r="W73" s="129">
        <v>0</v>
      </c>
      <c r="X73" s="129">
        <v>-612.5</v>
      </c>
      <c r="Y73" s="129">
        <v>-366.5</v>
      </c>
      <c r="Z73" s="129">
        <v>-300</v>
      </c>
      <c r="AA73" s="129">
        <v>-1466</v>
      </c>
      <c r="AB73" s="113">
        <v>-345</v>
      </c>
      <c r="AC73" s="113">
        <v>-3556</v>
      </c>
      <c r="AD73" s="129">
        <v>-13621.75889375</v>
      </c>
      <c r="AE73" s="129">
        <v>38655.331324497878</v>
      </c>
      <c r="AF73" s="113">
        <v>0</v>
      </c>
      <c r="AG73" s="129">
        <v>38655.331324497878</v>
      </c>
      <c r="AH73" s="129">
        <v>-13529.365963574257</v>
      </c>
      <c r="AI73" s="129">
        <v>38655.331324497878</v>
      </c>
      <c r="AJ73" s="129">
        <v>38655.331324497878</v>
      </c>
      <c r="AK73" s="148">
        <v>-8.523151278495792E-3</v>
      </c>
      <c r="AL73" s="79">
        <v>25125.965360923619</v>
      </c>
      <c r="AM73" s="148">
        <v>1.667168736457825E-3</v>
      </c>
      <c r="AN73" s="148">
        <v>1.4803277998653636E-2</v>
      </c>
      <c r="AO73" s="156">
        <v>1.0067334002306878</v>
      </c>
      <c r="AP73" s="157"/>
      <c r="AQ73" s="157">
        <v>0</v>
      </c>
      <c r="AR73" s="124">
        <v>1932.7665662248939</v>
      </c>
      <c r="AS73" s="157">
        <v>1932.7665662248939</v>
      </c>
      <c r="AT73" s="157">
        <v>1932.7665662248939</v>
      </c>
      <c r="AU73" s="157">
        <v>-676.46829817871287</v>
      </c>
      <c r="AV73" s="157">
        <v>1256.298268046181</v>
      </c>
      <c r="AW73" s="154">
        <v>0.18563796877861022</v>
      </c>
      <c r="AX73" s="157">
        <v>864548.39418993925</v>
      </c>
      <c r="AY73" s="139">
        <v>0.95271110306140805</v>
      </c>
      <c r="BA73" s="141">
        <v>1932.7665662248939</v>
      </c>
      <c r="BB73" s="141">
        <v>1932.7665662248939</v>
      </c>
      <c r="BC73" s="141">
        <v>-676.46829817871287</v>
      </c>
      <c r="BD73" s="141">
        <v>1256.298268046181</v>
      </c>
      <c r="BE73" s="141">
        <v>0</v>
      </c>
      <c r="BF73" s="141">
        <v>0</v>
      </c>
      <c r="BG73" s="1">
        <v>0.21502358317375181</v>
      </c>
      <c r="BH73" s="158"/>
      <c r="BI73" s="129">
        <v>0</v>
      </c>
      <c r="BJ73" s="129">
        <v>36722.564758272987</v>
      </c>
      <c r="BK73" s="124">
        <v>36722.564758272987</v>
      </c>
      <c r="BL73" s="129">
        <v>36722.56475827298</v>
      </c>
      <c r="BM73" s="129">
        <v>-12852.897665395541</v>
      </c>
      <c r="BN73" s="129">
        <v>36722.564758272987</v>
      </c>
      <c r="BO73" s="148">
        <v>2.9802322387695314E-9</v>
      </c>
      <c r="BP73" s="143">
        <v>0.9537934457434758</v>
      </c>
      <c r="BQ73" s="144">
        <v>36722.564758272987</v>
      </c>
      <c r="BR73" s="140">
        <v>2.9802322387695314E-9</v>
      </c>
      <c r="BS73" s="127">
        <v>0</v>
      </c>
      <c r="BT73" s="127">
        <v>0</v>
      </c>
      <c r="BU73" s="127">
        <v>36722.56475827298</v>
      </c>
      <c r="BV73" s="127">
        <v>-12852.897665395541</v>
      </c>
      <c r="BW73" s="127">
        <v>23869.667092877447</v>
      </c>
      <c r="BX73" s="148">
        <v>2.9802322387695314E-9</v>
      </c>
      <c r="BY73" s="127">
        <v>23869.667092877447</v>
      </c>
      <c r="BZ73" s="148">
        <v>2.9802322387695314E-9</v>
      </c>
      <c r="CA73" s="159" t="e">
        <v>#NUM!</v>
      </c>
      <c r="CB73" s="129" t="e">
        <v>#NUM!</v>
      </c>
      <c r="CC73" s="129" t="e">
        <v>#NUM!</v>
      </c>
      <c r="CD73" s="129" t="e">
        <v>#NUM!</v>
      </c>
      <c r="CE73" s="148" t="e">
        <v>#NUM!</v>
      </c>
      <c r="CF73" s="129" t="e">
        <v>#NUM!</v>
      </c>
      <c r="CG73" s="129" t="e">
        <v>#NUM!</v>
      </c>
      <c r="CH73" s="149" t="e">
        <v>#NUM!</v>
      </c>
    </row>
    <row r="74" spans="1:86" x14ac:dyDescent="0.35">
      <c r="A74">
        <v>1</v>
      </c>
      <c r="B74" s="107">
        <v>56</v>
      </c>
      <c r="C74" s="107">
        <v>14</v>
      </c>
      <c r="D74" s="155">
        <v>48213</v>
      </c>
      <c r="E74" s="79"/>
      <c r="F74" s="79"/>
      <c r="G74" s="151">
        <v>0</v>
      </c>
      <c r="H74" s="151">
        <v>1466</v>
      </c>
      <c r="I74" s="151">
        <v>0</v>
      </c>
      <c r="J74" s="151">
        <v>1192.95</v>
      </c>
      <c r="K74" s="151">
        <v>0</v>
      </c>
      <c r="L74" s="151">
        <v>437216.17499999999</v>
      </c>
      <c r="M74" s="152">
        <v>0</v>
      </c>
      <c r="N74" s="152">
        <v>0.11956806085284442</v>
      </c>
      <c r="O74" s="129">
        <v>52277.090218247875</v>
      </c>
      <c r="P74" s="113">
        <v>0</v>
      </c>
      <c r="Q74" s="113">
        <v>0</v>
      </c>
      <c r="R74" s="129">
        <v>52277.090218247875</v>
      </c>
      <c r="S74" s="129">
        <v>-4031.5</v>
      </c>
      <c r="T74" s="113">
        <v>-1632.0427187500002</v>
      </c>
      <c r="U74" s="129">
        <v>-437.21617500000002</v>
      </c>
      <c r="V74" s="129">
        <v>-875</v>
      </c>
      <c r="W74" s="129">
        <v>0</v>
      </c>
      <c r="X74" s="129">
        <v>-612.5</v>
      </c>
      <c r="Y74" s="129">
        <v>-366.5</v>
      </c>
      <c r="Z74" s="129">
        <v>-300</v>
      </c>
      <c r="AA74" s="129">
        <v>-1466</v>
      </c>
      <c r="AB74" s="113">
        <v>-345</v>
      </c>
      <c r="AC74" s="113">
        <v>-3556</v>
      </c>
      <c r="AD74" s="129">
        <v>-13621.75889375</v>
      </c>
      <c r="AE74" s="129">
        <v>38655.331324497878</v>
      </c>
      <c r="AF74" s="113">
        <v>0</v>
      </c>
      <c r="AG74" s="129">
        <v>38655.331324497878</v>
      </c>
      <c r="AH74" s="129">
        <v>-13529.365963574257</v>
      </c>
      <c r="AI74" s="129">
        <v>38655.331324497878</v>
      </c>
      <c r="AJ74" s="129">
        <v>38655.331324497878</v>
      </c>
      <c r="AK74" s="148">
        <v>-5.6741565465927134E-3</v>
      </c>
      <c r="AL74" s="79">
        <v>25125.965360923619</v>
      </c>
      <c r="AM74" s="148">
        <v>3.9616554975509645E-3</v>
      </c>
      <c r="AN74" s="148">
        <v>1.4803277998653636E-2</v>
      </c>
      <c r="AO74" s="156">
        <v>1.0163555309298127</v>
      </c>
      <c r="AP74" s="157"/>
      <c r="AQ74" s="157">
        <v>0</v>
      </c>
      <c r="AR74" s="124">
        <v>1932.7665662248939</v>
      </c>
      <c r="AS74" s="157">
        <v>1932.7665662248939</v>
      </c>
      <c r="AT74" s="157">
        <v>1932.7665662248939</v>
      </c>
      <c r="AU74" s="157">
        <v>-676.46829817871287</v>
      </c>
      <c r="AV74" s="157">
        <v>1256.298268046181</v>
      </c>
      <c r="AW74" s="154">
        <v>0.18591235280036927</v>
      </c>
      <c r="AX74" s="157">
        <v>866481.16075616411</v>
      </c>
      <c r="AY74" s="139">
        <v>0.95484096436199328</v>
      </c>
      <c r="BA74" s="141">
        <v>1932.7665662248939</v>
      </c>
      <c r="BB74" s="141">
        <v>1932.7665662248939</v>
      </c>
      <c r="BC74" s="141">
        <v>-676.46829817871287</v>
      </c>
      <c r="BD74" s="141">
        <v>1256.298268046181</v>
      </c>
      <c r="BE74" s="141">
        <v>0</v>
      </c>
      <c r="BF74" s="141">
        <v>0</v>
      </c>
      <c r="BG74" s="1">
        <v>0.21502358317375181</v>
      </c>
      <c r="BH74" s="158"/>
      <c r="BI74" s="129">
        <v>0</v>
      </c>
      <c r="BJ74" s="129">
        <v>36722.564758272987</v>
      </c>
      <c r="BK74" s="124">
        <v>36722.564758272987</v>
      </c>
      <c r="BL74" s="129">
        <v>36722.56475827298</v>
      </c>
      <c r="BM74" s="129">
        <v>-12852.897665395541</v>
      </c>
      <c r="BN74" s="129">
        <v>36722.564758272987</v>
      </c>
      <c r="BO74" s="148">
        <v>2.9802322387695314E-9</v>
      </c>
      <c r="BP74" s="143">
        <v>0.97534668637738309</v>
      </c>
      <c r="BQ74" s="144">
        <v>36722.564758272987</v>
      </c>
      <c r="BR74" s="140">
        <v>2.9802322387695314E-9</v>
      </c>
      <c r="BS74" s="127">
        <v>0</v>
      </c>
      <c r="BT74" s="127">
        <v>0</v>
      </c>
      <c r="BU74" s="127">
        <v>36722.56475827298</v>
      </c>
      <c r="BV74" s="127">
        <v>-12852.897665395541</v>
      </c>
      <c r="BW74" s="127">
        <v>23869.667092877447</v>
      </c>
      <c r="BX74" s="148">
        <v>2.9802322387695314E-9</v>
      </c>
      <c r="BY74" s="127">
        <v>23869.667092877447</v>
      </c>
      <c r="BZ74" s="148">
        <v>2.9802322387695314E-9</v>
      </c>
      <c r="CA74" s="159" t="e">
        <v>#NUM!</v>
      </c>
      <c r="CB74" s="129" t="e">
        <v>#NUM!</v>
      </c>
      <c r="CC74" s="129" t="e">
        <v>#NUM!</v>
      </c>
      <c r="CD74" s="129" t="e">
        <v>#NUM!</v>
      </c>
      <c r="CE74" s="148" t="e">
        <v>#NUM!</v>
      </c>
      <c r="CF74" s="129" t="e">
        <v>#NUM!</v>
      </c>
      <c r="CG74" s="129" t="e">
        <v>#NUM!</v>
      </c>
      <c r="CH74" s="149" t="e">
        <v>#NUM!</v>
      </c>
    </row>
    <row r="75" spans="1:86" x14ac:dyDescent="0.35">
      <c r="A75">
        <v>1</v>
      </c>
      <c r="B75" s="107">
        <v>57</v>
      </c>
      <c r="C75" s="107">
        <v>15</v>
      </c>
      <c r="D75" s="155">
        <v>48304</v>
      </c>
      <c r="E75" s="79"/>
      <c r="F75" s="79"/>
      <c r="G75" s="151">
        <v>0</v>
      </c>
      <c r="H75" s="151">
        <v>1466</v>
      </c>
      <c r="I75" s="151">
        <v>0</v>
      </c>
      <c r="J75" s="151">
        <v>1192.95</v>
      </c>
      <c r="K75" s="151">
        <v>0</v>
      </c>
      <c r="L75" s="151">
        <v>437216.17499999999</v>
      </c>
      <c r="M75" s="152">
        <v>0</v>
      </c>
      <c r="N75" s="152">
        <v>0.12195942206990132</v>
      </c>
      <c r="O75" s="129">
        <v>53322.632022612837</v>
      </c>
      <c r="P75" s="113">
        <v>0</v>
      </c>
      <c r="Q75" s="113">
        <v>0</v>
      </c>
      <c r="R75" s="129">
        <v>53322.632022612837</v>
      </c>
      <c r="S75" s="129">
        <v>-4031.5</v>
      </c>
      <c r="T75" s="113">
        <v>-1632.0427187500002</v>
      </c>
      <c r="U75" s="129">
        <v>-437.21617500000002</v>
      </c>
      <c r="V75" s="129">
        <v>-875</v>
      </c>
      <c r="W75" s="129">
        <v>0</v>
      </c>
      <c r="X75" s="129">
        <v>-612.5</v>
      </c>
      <c r="Y75" s="129">
        <v>-366.5</v>
      </c>
      <c r="Z75" s="129">
        <v>-300</v>
      </c>
      <c r="AA75" s="129">
        <v>-1466</v>
      </c>
      <c r="AB75" s="113">
        <v>-345</v>
      </c>
      <c r="AC75" s="113">
        <v>-3556</v>
      </c>
      <c r="AD75" s="129">
        <v>-13621.75889375</v>
      </c>
      <c r="AE75" s="129">
        <v>39700.873128862833</v>
      </c>
      <c r="AF75" s="113">
        <v>0</v>
      </c>
      <c r="AG75" s="129">
        <v>39700.873128862833</v>
      </c>
      <c r="AH75" s="129">
        <v>-13895.305595101991</v>
      </c>
      <c r="AI75" s="129">
        <v>39700.873128862833</v>
      </c>
      <c r="AJ75" s="129">
        <v>39700.873128862833</v>
      </c>
      <c r="AK75" s="148">
        <v>-2.8876215219497681E-3</v>
      </c>
      <c r="AL75" s="79">
        <v>25805.567533760841</v>
      </c>
      <c r="AM75" s="148">
        <v>6.2161117792129518E-3</v>
      </c>
      <c r="AN75" s="148">
        <v>1.5203674152532144E-2</v>
      </c>
      <c r="AO75" s="156">
        <v>1.0262379191289586</v>
      </c>
      <c r="AP75" s="157"/>
      <c r="AQ75" s="157">
        <v>0</v>
      </c>
      <c r="AR75" s="124">
        <v>1985.0436564431418</v>
      </c>
      <c r="AS75" s="157">
        <v>1985.0436564431418</v>
      </c>
      <c r="AT75" s="157">
        <v>1985.0436564431418</v>
      </c>
      <c r="AU75" s="157">
        <v>-694.76527975509964</v>
      </c>
      <c r="AV75" s="157">
        <v>1290.278376688042</v>
      </c>
      <c r="AW75" s="154">
        <v>0.18618089556694034</v>
      </c>
      <c r="AX75" s="157">
        <v>868466.20441260724</v>
      </c>
      <c r="AY75" s="139">
        <v>0.95702843373243496</v>
      </c>
      <c r="BA75" s="141">
        <v>1985.0436564431418</v>
      </c>
      <c r="BB75" s="141">
        <v>1985.0436564431418</v>
      </c>
      <c r="BC75" s="141">
        <v>-694.76527975509964</v>
      </c>
      <c r="BD75" s="141">
        <v>1290.278376688042</v>
      </c>
      <c r="BE75" s="141">
        <v>0</v>
      </c>
      <c r="BF75" s="141">
        <v>0</v>
      </c>
      <c r="BG75" s="1">
        <v>0.21502358317375181</v>
      </c>
      <c r="BH75" s="158"/>
      <c r="BI75" s="129">
        <v>0</v>
      </c>
      <c r="BJ75" s="129">
        <v>37715.829472419689</v>
      </c>
      <c r="BK75" s="124">
        <v>37715.829472419689</v>
      </c>
      <c r="BL75" s="129">
        <v>37715.829472419689</v>
      </c>
      <c r="BM75" s="129">
        <v>-13200.540315346891</v>
      </c>
      <c r="BN75" s="129">
        <v>37715.829472419689</v>
      </c>
      <c r="BO75" s="148">
        <v>2.9802322387695314E-9</v>
      </c>
      <c r="BP75" s="143">
        <v>0.99748289482789276</v>
      </c>
      <c r="BQ75" s="144">
        <v>37715.829472419689</v>
      </c>
      <c r="BR75" s="140">
        <v>2.9802322387695314E-9</v>
      </c>
      <c r="BS75" s="127">
        <v>0</v>
      </c>
      <c r="BT75" s="127">
        <v>0</v>
      </c>
      <c r="BU75" s="127">
        <v>37715.829472419689</v>
      </c>
      <c r="BV75" s="127">
        <v>-13200.540315346891</v>
      </c>
      <c r="BW75" s="127">
        <v>24515.289157072799</v>
      </c>
      <c r="BX75" s="148">
        <v>2.9802322387695314E-9</v>
      </c>
      <c r="BY75" s="127">
        <v>24515.289157072799</v>
      </c>
      <c r="BZ75" s="148">
        <v>2.9802322387695314E-9</v>
      </c>
      <c r="CA75" s="159" t="e">
        <v>#NUM!</v>
      </c>
      <c r="CB75" s="129" t="e">
        <v>#NUM!</v>
      </c>
      <c r="CC75" s="129" t="e">
        <v>#NUM!</v>
      </c>
      <c r="CD75" s="129" t="e">
        <v>#NUM!</v>
      </c>
      <c r="CE75" s="148" t="e">
        <v>#NUM!</v>
      </c>
      <c r="CF75" s="129" t="e">
        <v>#NUM!</v>
      </c>
      <c r="CG75" s="129" t="e">
        <v>#NUM!</v>
      </c>
      <c r="CH75" s="149" t="e">
        <v>#NUM!</v>
      </c>
    </row>
    <row r="76" spans="1:86" x14ac:dyDescent="0.35">
      <c r="A76">
        <v>1</v>
      </c>
      <c r="B76" s="107">
        <v>58</v>
      </c>
      <c r="C76" s="107">
        <v>15</v>
      </c>
      <c r="D76" s="155">
        <v>48395</v>
      </c>
      <c r="E76" s="79"/>
      <c r="F76" s="79"/>
      <c r="G76" s="151">
        <v>0</v>
      </c>
      <c r="H76" s="151">
        <v>1466</v>
      </c>
      <c r="I76" s="151">
        <v>0</v>
      </c>
      <c r="J76" s="151">
        <v>1192.95</v>
      </c>
      <c r="K76" s="151">
        <v>0</v>
      </c>
      <c r="L76" s="151">
        <v>437216.17499999999</v>
      </c>
      <c r="M76" s="152">
        <v>0</v>
      </c>
      <c r="N76" s="152">
        <v>0.12195942206990132</v>
      </c>
      <c r="O76" s="129">
        <v>53322.632022612837</v>
      </c>
      <c r="P76" s="113">
        <v>0</v>
      </c>
      <c r="Q76" s="113">
        <v>0</v>
      </c>
      <c r="R76" s="129">
        <v>53322.632022612837</v>
      </c>
      <c r="S76" s="129">
        <v>-4031.5</v>
      </c>
      <c r="T76" s="113">
        <v>-1632.0427187500002</v>
      </c>
      <c r="U76" s="129">
        <v>-437.21617500000002</v>
      </c>
      <c r="V76" s="129">
        <v>-875</v>
      </c>
      <c r="W76" s="129">
        <v>0</v>
      </c>
      <c r="X76" s="129">
        <v>-612.5</v>
      </c>
      <c r="Y76" s="129">
        <v>-366.5</v>
      </c>
      <c r="Z76" s="129">
        <v>-300</v>
      </c>
      <c r="AA76" s="129">
        <v>-1466</v>
      </c>
      <c r="AB76" s="113">
        <v>-345</v>
      </c>
      <c r="AC76" s="113">
        <v>-3556</v>
      </c>
      <c r="AD76" s="129">
        <v>-13621.75889375</v>
      </c>
      <c r="AE76" s="129">
        <v>39700.873128862833</v>
      </c>
      <c r="AF76" s="113">
        <v>0</v>
      </c>
      <c r="AG76" s="129">
        <v>39700.873128862833</v>
      </c>
      <c r="AH76" s="129">
        <v>-13895.305595101991</v>
      </c>
      <c r="AI76" s="129">
        <v>39700.873128862833</v>
      </c>
      <c r="AJ76" s="129">
        <v>39700.873128862833</v>
      </c>
      <c r="AK76" s="148">
        <v>-2.3333132266998289E-4</v>
      </c>
      <c r="AL76" s="79">
        <v>25805.567533760841</v>
      </c>
      <c r="AM76" s="148">
        <v>8.3730846643447869E-3</v>
      </c>
      <c r="AN76" s="148">
        <v>1.5203674152532144E-2</v>
      </c>
      <c r="AO76" s="156">
        <v>1.0361203073281045</v>
      </c>
      <c r="AP76" s="157"/>
      <c r="AQ76" s="157">
        <v>0</v>
      </c>
      <c r="AR76" s="124">
        <v>1985.0436564431418</v>
      </c>
      <c r="AS76" s="157">
        <v>1985.0436564431418</v>
      </c>
      <c r="AT76" s="157">
        <v>1985.0436564431418</v>
      </c>
      <c r="AU76" s="157">
        <v>-694.76527975509964</v>
      </c>
      <c r="AV76" s="157">
        <v>1290.278376688042</v>
      </c>
      <c r="AW76" s="154">
        <v>0.18643679022789003</v>
      </c>
      <c r="AX76" s="157">
        <v>870451.24806905037</v>
      </c>
      <c r="AY76" s="139">
        <v>0.95921590310287663</v>
      </c>
      <c r="BA76" s="141">
        <v>1985.0436564431418</v>
      </c>
      <c r="BB76" s="141">
        <v>1985.0436564431418</v>
      </c>
      <c r="BC76" s="141">
        <v>-694.76527975509964</v>
      </c>
      <c r="BD76" s="141">
        <v>1290.278376688042</v>
      </c>
      <c r="BE76" s="141">
        <v>0</v>
      </c>
      <c r="BF76" s="141">
        <v>0</v>
      </c>
      <c r="BG76" s="1">
        <v>0.21502358317375181</v>
      </c>
      <c r="BH76" s="158"/>
      <c r="BI76" s="129">
        <v>0</v>
      </c>
      <c r="BJ76" s="129">
        <v>37715.829472419689</v>
      </c>
      <c r="BK76" s="124">
        <v>37715.829472419689</v>
      </c>
      <c r="BL76" s="129">
        <v>37715.829472419689</v>
      </c>
      <c r="BM76" s="129">
        <v>-13200.540315346891</v>
      </c>
      <c r="BN76" s="129">
        <v>37715.829472419689</v>
      </c>
      <c r="BO76" s="148">
        <v>2.3181885480880746E-3</v>
      </c>
      <c r="BP76" s="143">
        <v>1.0196191032784025</v>
      </c>
      <c r="BQ76" s="144">
        <v>37715.829472419689</v>
      </c>
      <c r="BR76" s="140">
        <v>2.9802322387695314E-9</v>
      </c>
      <c r="BS76" s="127">
        <v>0</v>
      </c>
      <c r="BT76" s="127">
        <v>0</v>
      </c>
      <c r="BU76" s="127">
        <v>37715.829472419689</v>
      </c>
      <c r="BV76" s="127">
        <v>-13200.540315346891</v>
      </c>
      <c r="BW76" s="127">
        <v>24515.289157072799</v>
      </c>
      <c r="BX76" s="148">
        <v>2.9802322387695314E-9</v>
      </c>
      <c r="BY76" s="127">
        <v>24515.289157072799</v>
      </c>
      <c r="BZ76" s="148">
        <v>2.9802322387695314E-9</v>
      </c>
      <c r="CA76" s="159" t="e">
        <v>#NUM!</v>
      </c>
      <c r="CB76" s="129" t="e">
        <v>#NUM!</v>
      </c>
      <c r="CC76" s="129" t="e">
        <v>#NUM!</v>
      </c>
      <c r="CD76" s="129" t="e">
        <v>#NUM!</v>
      </c>
      <c r="CE76" s="148" t="e">
        <v>#NUM!</v>
      </c>
      <c r="CF76" s="129" t="e">
        <v>#NUM!</v>
      </c>
      <c r="CG76" s="129" t="e">
        <v>#NUM!</v>
      </c>
      <c r="CH76" s="149" t="e">
        <v>#NUM!</v>
      </c>
    </row>
    <row r="77" spans="1:86" x14ac:dyDescent="0.35">
      <c r="A77">
        <v>1</v>
      </c>
      <c r="B77" s="107">
        <v>59</v>
      </c>
      <c r="C77" s="107">
        <v>15</v>
      </c>
      <c r="D77" s="155">
        <v>48487</v>
      </c>
      <c r="E77" s="79"/>
      <c r="F77" s="79"/>
      <c r="G77" s="151">
        <v>0</v>
      </c>
      <c r="H77" s="151">
        <v>1466</v>
      </c>
      <c r="I77" s="151">
        <v>0</v>
      </c>
      <c r="J77" s="151">
        <v>1192.95</v>
      </c>
      <c r="K77" s="151">
        <v>0</v>
      </c>
      <c r="L77" s="151">
        <v>437216.17499999999</v>
      </c>
      <c r="M77" s="152">
        <v>0</v>
      </c>
      <c r="N77" s="152">
        <v>0.12195942206990132</v>
      </c>
      <c r="O77" s="129">
        <v>53322.632022612837</v>
      </c>
      <c r="P77" s="113">
        <v>0</v>
      </c>
      <c r="Q77" s="113">
        <v>0</v>
      </c>
      <c r="R77" s="129">
        <v>53322.632022612837</v>
      </c>
      <c r="S77" s="129">
        <v>-4031.5</v>
      </c>
      <c r="T77" s="129">
        <v>-1632.0427187500002</v>
      </c>
      <c r="U77" s="129">
        <v>-437.21617500000002</v>
      </c>
      <c r="V77" s="129">
        <v>-875</v>
      </c>
      <c r="W77" s="129">
        <v>0</v>
      </c>
      <c r="X77" s="129">
        <v>-612.5</v>
      </c>
      <c r="Y77" s="129">
        <v>-366.5</v>
      </c>
      <c r="Z77" s="129">
        <v>-300</v>
      </c>
      <c r="AA77" s="129">
        <v>-1466</v>
      </c>
      <c r="AB77" s="113">
        <v>-345</v>
      </c>
      <c r="AC77" s="113">
        <v>-3556</v>
      </c>
      <c r="AD77" s="129">
        <v>-13621.75889375</v>
      </c>
      <c r="AE77" s="129">
        <v>39700.873128862833</v>
      </c>
      <c r="AF77" s="113">
        <v>0</v>
      </c>
      <c r="AG77" s="129">
        <v>39700.873128862833</v>
      </c>
      <c r="AH77" s="129">
        <v>-13895.305595101991</v>
      </c>
      <c r="AI77" s="129">
        <v>39700.873128862833</v>
      </c>
      <c r="AJ77" s="129">
        <v>39700.873128862833</v>
      </c>
      <c r="AK77" s="148">
        <v>2.2971957921981813E-3</v>
      </c>
      <c r="AL77" s="79">
        <v>25805.567533760841</v>
      </c>
      <c r="AM77" s="148">
        <v>1.0438063740730287E-2</v>
      </c>
      <c r="AN77" s="148">
        <v>1.5203674152532144E-2</v>
      </c>
      <c r="AO77" s="156">
        <v>1.0460026955272503</v>
      </c>
      <c r="AP77" s="157"/>
      <c r="AQ77" s="157">
        <v>0</v>
      </c>
      <c r="AR77" s="124">
        <v>1985.0436564431418</v>
      </c>
      <c r="AS77" s="157">
        <v>1985.0436564431418</v>
      </c>
      <c r="AT77" s="157">
        <v>1985.0436564431418</v>
      </c>
      <c r="AU77" s="157">
        <v>-694.76527975509964</v>
      </c>
      <c r="AV77" s="157">
        <v>1290.278376688042</v>
      </c>
      <c r="AW77" s="154">
        <v>0.18668054938316339</v>
      </c>
      <c r="AX77" s="157">
        <v>872436.2917254935</v>
      </c>
      <c r="AY77" s="139">
        <v>0.9614033724733182</v>
      </c>
      <c r="BA77" s="141">
        <v>1985.0436564431418</v>
      </c>
      <c r="BB77" s="141">
        <v>1985.0436564431418</v>
      </c>
      <c r="BC77" s="141">
        <v>-694.76527975509964</v>
      </c>
      <c r="BD77" s="141">
        <v>1290.278376688042</v>
      </c>
      <c r="BE77" s="141">
        <v>0</v>
      </c>
      <c r="BF77" s="141">
        <v>0</v>
      </c>
      <c r="BG77" s="1">
        <v>0.21502358317375181</v>
      </c>
      <c r="BH77" s="158"/>
      <c r="BI77" s="129">
        <v>0</v>
      </c>
      <c r="BJ77" s="129">
        <v>37715.829472419689</v>
      </c>
      <c r="BK77" s="124">
        <v>37715.829472419689</v>
      </c>
      <c r="BL77" s="129">
        <v>37715.829472419689</v>
      </c>
      <c r="BM77" s="129">
        <v>-13200.540315346891</v>
      </c>
      <c r="BN77" s="129">
        <v>37715.829472419689</v>
      </c>
      <c r="BO77" s="148">
        <v>4.818150401115418E-3</v>
      </c>
      <c r="BP77" s="143">
        <v>1.0417553117289122</v>
      </c>
      <c r="BQ77" s="144">
        <v>37715.829472419689</v>
      </c>
      <c r="BR77" s="140">
        <v>1.3769596815109252E-3</v>
      </c>
      <c r="BS77" s="127">
        <v>0</v>
      </c>
      <c r="BT77" s="127">
        <v>0</v>
      </c>
      <c r="BU77" s="127">
        <v>37715.829472419689</v>
      </c>
      <c r="BV77" s="127">
        <v>-13200.540315346891</v>
      </c>
      <c r="BW77" s="127">
        <v>24515.289157072799</v>
      </c>
      <c r="BX77" s="148">
        <v>2.9511153697967533E-4</v>
      </c>
      <c r="BY77" s="127">
        <v>24515.289157072799</v>
      </c>
      <c r="BZ77" s="148">
        <v>2.9802322387695314E-9</v>
      </c>
      <c r="CA77" s="159" t="e">
        <v>#NUM!</v>
      </c>
      <c r="CB77" s="129" t="e">
        <v>#NUM!</v>
      </c>
      <c r="CC77" s="129" t="e">
        <v>#NUM!</v>
      </c>
      <c r="CD77" s="129" t="e">
        <v>#NUM!</v>
      </c>
      <c r="CE77" s="148" t="e">
        <v>#NUM!</v>
      </c>
      <c r="CF77" s="129" t="e">
        <v>#NUM!</v>
      </c>
      <c r="CG77" s="129" t="e">
        <v>#NUM!</v>
      </c>
      <c r="CH77" s="149" t="e">
        <v>#NUM!</v>
      </c>
    </row>
    <row r="78" spans="1:86" x14ac:dyDescent="0.35">
      <c r="A78">
        <v>1</v>
      </c>
      <c r="B78" s="107">
        <v>60</v>
      </c>
      <c r="C78" s="107">
        <v>15</v>
      </c>
      <c r="D78" s="155">
        <v>48579</v>
      </c>
      <c r="E78" s="79"/>
      <c r="F78" s="79"/>
      <c r="G78" s="151">
        <v>0</v>
      </c>
      <c r="H78" s="151">
        <v>1466</v>
      </c>
      <c r="I78" s="151">
        <v>0</v>
      </c>
      <c r="J78" s="151">
        <v>1192.95</v>
      </c>
      <c r="K78" s="151">
        <v>0</v>
      </c>
      <c r="L78" s="151">
        <v>437216.17499999999</v>
      </c>
      <c r="M78" s="152">
        <v>0</v>
      </c>
      <c r="N78" s="152">
        <v>0.12195942206990132</v>
      </c>
      <c r="O78" s="129">
        <v>53322.632022612837</v>
      </c>
      <c r="P78" s="113">
        <v>0</v>
      </c>
      <c r="Q78" s="113">
        <v>0</v>
      </c>
      <c r="R78" s="129">
        <v>53322.632022612837</v>
      </c>
      <c r="S78" s="129">
        <v>-4031.5</v>
      </c>
      <c r="T78" s="129">
        <v>-1632.0427187500002</v>
      </c>
      <c r="U78" s="129">
        <v>-437.21617500000002</v>
      </c>
      <c r="V78" s="129">
        <v>-875</v>
      </c>
      <c r="W78" s="129">
        <v>0</v>
      </c>
      <c r="X78" s="129">
        <v>-612.5</v>
      </c>
      <c r="Y78" s="129">
        <v>-366.5</v>
      </c>
      <c r="Z78" s="129">
        <v>-300</v>
      </c>
      <c r="AA78" s="129">
        <v>-1466</v>
      </c>
      <c r="AB78" s="113">
        <v>-345</v>
      </c>
      <c r="AC78" s="113">
        <v>-3556</v>
      </c>
      <c r="AD78" s="129">
        <v>-13621.75889375</v>
      </c>
      <c r="AE78" s="129">
        <v>39700.873128862833</v>
      </c>
      <c r="AF78" s="113">
        <v>0</v>
      </c>
      <c r="AG78" s="129">
        <v>39700.873128862833</v>
      </c>
      <c r="AH78" s="129">
        <v>-13895.305595101991</v>
      </c>
      <c r="AI78" s="129">
        <v>39700.873128862833</v>
      </c>
      <c r="AJ78" s="129">
        <v>39700.873128862833</v>
      </c>
      <c r="AK78" s="148">
        <v>4.7116667032241835E-3</v>
      </c>
      <c r="AL78" s="79">
        <v>25805.567533760841</v>
      </c>
      <c r="AM78" s="148">
        <v>1.2416175007820131E-2</v>
      </c>
      <c r="AN78" s="148">
        <v>1.5203674152532144E-2</v>
      </c>
      <c r="AO78" s="156">
        <v>1.0558850837263962</v>
      </c>
      <c r="AP78" s="157"/>
      <c r="AQ78" s="157">
        <v>0</v>
      </c>
      <c r="AR78" s="124">
        <v>1985.0436564431418</v>
      </c>
      <c r="AS78" s="157">
        <v>1985.0436564431418</v>
      </c>
      <c r="AT78" s="157">
        <v>1985.0436564431418</v>
      </c>
      <c r="AU78" s="157">
        <v>-694.76527975509964</v>
      </c>
      <c r="AV78" s="157">
        <v>1290.278376688042</v>
      </c>
      <c r="AW78" s="154">
        <v>0.18691279292106625</v>
      </c>
      <c r="AX78" s="157">
        <v>874421.33538193663</v>
      </c>
      <c r="AY78" s="139">
        <v>0.96359084184375987</v>
      </c>
      <c r="BA78" s="141">
        <v>1985.0436564431418</v>
      </c>
      <c r="BB78" s="141">
        <v>1985.0436564431418</v>
      </c>
      <c r="BC78" s="141">
        <v>-694.76527975509964</v>
      </c>
      <c r="BD78" s="141">
        <v>1290.278376688042</v>
      </c>
      <c r="BE78" s="141">
        <v>0</v>
      </c>
      <c r="BF78" s="141">
        <v>0</v>
      </c>
      <c r="BG78" s="1">
        <v>0.21502358317375181</v>
      </c>
      <c r="BH78" s="158"/>
      <c r="BI78" s="129">
        <v>0</v>
      </c>
      <c r="BJ78" s="129">
        <v>37715.829472419689</v>
      </c>
      <c r="BK78" s="124">
        <v>37715.829472419689</v>
      </c>
      <c r="BL78" s="129">
        <v>37715.829472419689</v>
      </c>
      <c r="BM78" s="129">
        <v>-13200.540315346891</v>
      </c>
      <c r="BN78" s="129">
        <v>37715.829472419689</v>
      </c>
      <c r="BO78" s="148">
        <v>7.2029024362564092E-3</v>
      </c>
      <c r="BP78" s="143">
        <v>1.0638915201794219</v>
      </c>
      <c r="BQ78" s="144">
        <v>37715.829472419689</v>
      </c>
      <c r="BR78" s="140">
        <v>3.8378030061721798E-3</v>
      </c>
      <c r="BS78" s="127">
        <v>0</v>
      </c>
      <c r="BT78" s="127">
        <v>0</v>
      </c>
      <c r="BU78" s="127">
        <v>37715.829472419689</v>
      </c>
      <c r="BV78" s="127">
        <v>-13200.540315346891</v>
      </c>
      <c r="BW78" s="127">
        <v>24515.289157072799</v>
      </c>
      <c r="BX78" s="148">
        <v>1.9909054040908808E-3</v>
      </c>
      <c r="BY78" s="127">
        <v>24515.289157072799</v>
      </c>
      <c r="BZ78" s="148">
        <v>2.9802322387695314E-9</v>
      </c>
      <c r="CA78" s="159" t="e">
        <v>#NUM!</v>
      </c>
      <c r="CB78" s="129" t="e">
        <v>#NUM!</v>
      </c>
      <c r="CC78" s="129" t="e">
        <v>#NUM!</v>
      </c>
      <c r="CD78" s="129" t="e">
        <v>#NUM!</v>
      </c>
      <c r="CE78" s="148" t="e">
        <v>#NUM!</v>
      </c>
      <c r="CF78" s="129" t="e">
        <v>#NUM!</v>
      </c>
      <c r="CG78" s="129" t="e">
        <v>#NUM!</v>
      </c>
      <c r="CH78" s="149" t="e">
        <v>#NUM!</v>
      </c>
    </row>
    <row r="79" spans="1:86" x14ac:dyDescent="0.35">
      <c r="A79">
        <v>1</v>
      </c>
      <c r="B79" s="107">
        <v>61</v>
      </c>
      <c r="C79" s="107">
        <v>16</v>
      </c>
      <c r="D79" s="155">
        <v>48669</v>
      </c>
      <c r="E79" s="79"/>
      <c r="F79" s="79"/>
      <c r="G79" s="151">
        <v>0</v>
      </c>
      <c r="H79" s="151">
        <v>1466</v>
      </c>
      <c r="I79" s="151">
        <v>0</v>
      </c>
      <c r="J79" s="151">
        <v>1192.95</v>
      </c>
      <c r="K79" s="151">
        <v>0</v>
      </c>
      <c r="L79" s="151">
        <v>437216.17499999999</v>
      </c>
      <c r="M79" s="152">
        <v>0</v>
      </c>
      <c r="N79" s="152">
        <v>0.12439861051129934</v>
      </c>
      <c r="O79" s="129">
        <v>54389.084663065092</v>
      </c>
      <c r="P79" s="113">
        <v>0</v>
      </c>
      <c r="Q79" s="113">
        <v>0</v>
      </c>
      <c r="R79" s="129">
        <v>54389.084663065092</v>
      </c>
      <c r="S79" s="129">
        <v>-4031.5</v>
      </c>
      <c r="T79" s="129">
        <v>-1632.0427187500002</v>
      </c>
      <c r="U79" s="129">
        <v>-437.21617500000002</v>
      </c>
      <c r="V79" s="129">
        <v>-875</v>
      </c>
      <c r="W79" s="129">
        <v>0</v>
      </c>
      <c r="X79" s="129">
        <v>-612.5</v>
      </c>
      <c r="Y79" s="129">
        <v>-366.5</v>
      </c>
      <c r="Z79" s="129">
        <v>-300</v>
      </c>
      <c r="AA79" s="129">
        <v>-1466</v>
      </c>
      <c r="AB79" s="113">
        <v>-345</v>
      </c>
      <c r="AC79" s="113">
        <v>-3556</v>
      </c>
      <c r="AD79" s="129">
        <v>-13621.75889375</v>
      </c>
      <c r="AE79" s="129">
        <v>40767.325769315095</v>
      </c>
      <c r="AF79" s="113">
        <v>0</v>
      </c>
      <c r="AG79" s="129">
        <v>40767.325769315095</v>
      </c>
      <c r="AH79" s="129">
        <v>-14268.564019260282</v>
      </c>
      <c r="AI79" s="129">
        <v>40767.325769315095</v>
      </c>
      <c r="AJ79" s="129">
        <v>40767.325769315095</v>
      </c>
      <c r="AK79" s="148">
        <v>7.0778161287307741E-3</v>
      </c>
      <c r="AL79" s="79">
        <v>26498.761750054815</v>
      </c>
      <c r="AM79" s="148">
        <v>1.4362254738807676E-2</v>
      </c>
      <c r="AN79" s="148">
        <v>1.5612078229488223E-2</v>
      </c>
      <c r="AO79" s="156">
        <v>1.0660329345755635</v>
      </c>
      <c r="AP79" s="157"/>
      <c r="AQ79" s="157">
        <v>0</v>
      </c>
      <c r="AR79" s="124">
        <v>2038.3662884657549</v>
      </c>
      <c r="AS79" s="157">
        <v>2038.3662884657549</v>
      </c>
      <c r="AT79" s="157">
        <v>2038.3662884657549</v>
      </c>
      <c r="AU79" s="157">
        <v>-713.42820096301421</v>
      </c>
      <c r="AV79" s="157">
        <v>1324.9380875027407</v>
      </c>
      <c r="AW79" s="154">
        <v>0.18714020848274229</v>
      </c>
      <c r="AX79" s="157">
        <v>876459.70167040243</v>
      </c>
      <c r="AY79" s="139">
        <v>0.96583707144545494</v>
      </c>
      <c r="BA79" s="141">
        <v>2038.3662884657549</v>
      </c>
      <c r="BB79" s="141">
        <v>2038.3662884657549</v>
      </c>
      <c r="BC79" s="141">
        <v>-713.42820096301421</v>
      </c>
      <c r="BD79" s="141">
        <v>1324.9380875027407</v>
      </c>
      <c r="BE79" s="141">
        <v>0</v>
      </c>
      <c r="BF79" s="141">
        <v>0</v>
      </c>
      <c r="BG79" s="1">
        <v>0.21502358317375181</v>
      </c>
      <c r="BH79" s="158"/>
      <c r="BI79" s="129">
        <v>0</v>
      </c>
      <c r="BJ79" s="129">
        <v>38728.959480849342</v>
      </c>
      <c r="BK79" s="124">
        <v>38728.959480849342</v>
      </c>
      <c r="BL79" s="129">
        <v>38728.959480849342</v>
      </c>
      <c r="BM79" s="129">
        <v>-13555.135818297269</v>
      </c>
      <c r="BN79" s="129">
        <v>38728.959480849342</v>
      </c>
      <c r="BO79" s="148">
        <v>9.5394283533096307E-3</v>
      </c>
      <c r="BP79" s="143">
        <v>1.086622355802866</v>
      </c>
      <c r="BQ79" s="144">
        <v>38728.959480849342</v>
      </c>
      <c r="BR79" s="140">
        <v>6.2478452920913703E-3</v>
      </c>
      <c r="BS79" s="127">
        <v>0</v>
      </c>
      <c r="BT79" s="127">
        <v>0</v>
      </c>
      <c r="BU79" s="127">
        <v>38728.959480849342</v>
      </c>
      <c r="BV79" s="127">
        <v>-13555.135818297269</v>
      </c>
      <c r="BW79" s="127">
        <v>25173.823662552073</v>
      </c>
      <c r="BX79" s="148">
        <v>3.6750048398971561E-3</v>
      </c>
      <c r="BY79" s="127">
        <v>25173.823662552073</v>
      </c>
      <c r="BZ79" s="148">
        <v>2.0984709262847904E-4</v>
      </c>
      <c r="CA79" s="159" t="e">
        <v>#NUM!</v>
      </c>
      <c r="CB79" s="129" t="e">
        <v>#NUM!</v>
      </c>
      <c r="CC79" s="129" t="e">
        <v>#NUM!</v>
      </c>
      <c r="CD79" s="129" t="e">
        <v>#NUM!</v>
      </c>
      <c r="CE79" s="148" t="e">
        <v>#NUM!</v>
      </c>
      <c r="CF79" s="129" t="e">
        <v>#NUM!</v>
      </c>
      <c r="CG79" s="129" t="e">
        <v>#NUM!</v>
      </c>
      <c r="CH79" s="149" t="e">
        <v>#NUM!</v>
      </c>
    </row>
    <row r="80" spans="1:86" x14ac:dyDescent="0.35">
      <c r="A80">
        <v>1</v>
      </c>
      <c r="B80" s="107">
        <v>62</v>
      </c>
      <c r="C80" s="107">
        <v>16</v>
      </c>
      <c r="D80" s="155">
        <v>48760</v>
      </c>
      <c r="E80" s="79"/>
      <c r="F80" s="79"/>
      <c r="G80" s="151">
        <v>0</v>
      </c>
      <c r="H80" s="151">
        <v>1466</v>
      </c>
      <c r="I80" s="151">
        <v>0</v>
      </c>
      <c r="J80" s="151">
        <v>1192.95</v>
      </c>
      <c r="K80" s="151">
        <v>0</v>
      </c>
      <c r="L80" s="151">
        <v>437216.17499999999</v>
      </c>
      <c r="M80" s="152">
        <v>0</v>
      </c>
      <c r="N80" s="152">
        <v>0.12439861051129934</v>
      </c>
      <c r="O80" s="129">
        <v>54389.084663065092</v>
      </c>
      <c r="P80" s="113">
        <v>0</v>
      </c>
      <c r="Q80" s="113">
        <v>0</v>
      </c>
      <c r="R80" s="129">
        <v>54389.084663065092</v>
      </c>
      <c r="S80" s="129">
        <v>-4031.5</v>
      </c>
      <c r="T80" s="129">
        <v>-1632.0427187500002</v>
      </c>
      <c r="U80" s="129">
        <v>-437.21617500000002</v>
      </c>
      <c r="V80" s="129">
        <v>-875</v>
      </c>
      <c r="W80" s="129">
        <v>0</v>
      </c>
      <c r="X80" s="129">
        <v>-612.5</v>
      </c>
      <c r="Y80" s="129">
        <v>-366.5</v>
      </c>
      <c r="Z80" s="129">
        <v>-300</v>
      </c>
      <c r="AA80" s="129">
        <v>-1466</v>
      </c>
      <c r="AB80" s="113">
        <v>-345</v>
      </c>
      <c r="AC80" s="113">
        <v>-3556</v>
      </c>
      <c r="AD80" s="129">
        <v>-13621.75889375</v>
      </c>
      <c r="AE80" s="129">
        <v>40767.325769315095</v>
      </c>
      <c r="AF80" s="113">
        <v>0</v>
      </c>
      <c r="AG80" s="129">
        <v>40767.325769315095</v>
      </c>
      <c r="AH80" s="129">
        <v>-14268.564019260282</v>
      </c>
      <c r="AI80" s="129">
        <v>40767.325769315095</v>
      </c>
      <c r="AJ80" s="129">
        <v>40767.325769315095</v>
      </c>
      <c r="AK80" s="148">
        <v>9.3363970518112183E-3</v>
      </c>
      <c r="AL80" s="79">
        <v>26498.761750054815</v>
      </c>
      <c r="AM80" s="148">
        <v>1.6226848959922789E-2</v>
      </c>
      <c r="AN80" s="148">
        <v>1.5612078229488223E-2</v>
      </c>
      <c r="AO80" s="156">
        <v>1.0761807854247309</v>
      </c>
      <c r="AP80" s="157"/>
      <c r="AQ80" s="157">
        <v>0</v>
      </c>
      <c r="AR80" s="124">
        <v>2038.3662884657549</v>
      </c>
      <c r="AS80" s="157">
        <v>2038.3662884657549</v>
      </c>
      <c r="AT80" s="157">
        <v>2038.3662884657549</v>
      </c>
      <c r="AU80" s="157">
        <v>-713.42820096301421</v>
      </c>
      <c r="AV80" s="157">
        <v>1324.9380875027407</v>
      </c>
      <c r="AW80" s="154">
        <v>0.18735699057579044</v>
      </c>
      <c r="AX80" s="157">
        <v>878498.06795886823</v>
      </c>
      <c r="AY80" s="139">
        <v>0.96808330104715012</v>
      </c>
      <c r="BA80" s="141">
        <v>2038.3662884657549</v>
      </c>
      <c r="BB80" s="141">
        <v>2038.3662884657549</v>
      </c>
      <c r="BC80" s="141">
        <v>-713.42820096301421</v>
      </c>
      <c r="BD80" s="141">
        <v>1324.9380875027407</v>
      </c>
      <c r="BE80" s="141">
        <v>0</v>
      </c>
      <c r="BF80" s="141">
        <v>0</v>
      </c>
      <c r="BG80" s="1">
        <v>0.21502358317375181</v>
      </c>
      <c r="BH80" s="158"/>
      <c r="BI80" s="129">
        <v>0</v>
      </c>
      <c r="BJ80" s="129">
        <v>38728.959480849342</v>
      </c>
      <c r="BK80" s="124">
        <v>38728.959480849342</v>
      </c>
      <c r="BL80" s="129">
        <v>38728.959480849342</v>
      </c>
      <c r="BM80" s="129">
        <v>-13555.135818297269</v>
      </c>
      <c r="BN80" s="129">
        <v>38728.959480849342</v>
      </c>
      <c r="BO80" s="148">
        <v>1.1769273877143861E-2</v>
      </c>
      <c r="BP80" s="143">
        <v>1.1093531914263102</v>
      </c>
      <c r="BQ80" s="144">
        <v>38728.959480849342</v>
      </c>
      <c r="BR80" s="140">
        <v>8.5469275712966933E-3</v>
      </c>
      <c r="BS80" s="127">
        <v>0</v>
      </c>
      <c r="BT80" s="127">
        <v>0</v>
      </c>
      <c r="BU80" s="127">
        <v>38728.959480849342</v>
      </c>
      <c r="BV80" s="127">
        <v>-13555.135818297269</v>
      </c>
      <c r="BW80" s="127">
        <v>25173.823662552073</v>
      </c>
      <c r="BX80" s="148">
        <v>5.3031891584396362E-3</v>
      </c>
      <c r="BY80" s="127">
        <v>25173.823662552073</v>
      </c>
      <c r="BZ80" s="148">
        <v>1.8935233354568481E-3</v>
      </c>
      <c r="CA80" s="159" t="e">
        <v>#NUM!</v>
      </c>
      <c r="CB80" s="129" t="e">
        <v>#NUM!</v>
      </c>
      <c r="CC80" s="129" t="e">
        <v>#NUM!</v>
      </c>
      <c r="CD80" s="129" t="e">
        <v>#NUM!</v>
      </c>
      <c r="CE80" s="148" t="e">
        <v>#NUM!</v>
      </c>
      <c r="CF80" s="129" t="e">
        <v>#NUM!</v>
      </c>
      <c r="CG80" s="129" t="e">
        <v>#NUM!</v>
      </c>
      <c r="CH80" s="149" t="e">
        <v>#NUM!</v>
      </c>
    </row>
    <row r="81" spans="1:86" x14ac:dyDescent="0.35">
      <c r="A81">
        <v>1</v>
      </c>
      <c r="B81" s="107">
        <v>63</v>
      </c>
      <c r="C81" s="107">
        <v>16</v>
      </c>
      <c r="D81" s="155">
        <v>48852</v>
      </c>
      <c r="E81" s="79"/>
      <c r="F81" s="79"/>
      <c r="G81" s="151">
        <v>0</v>
      </c>
      <c r="H81" s="151">
        <v>1466</v>
      </c>
      <c r="I81" s="151">
        <v>0</v>
      </c>
      <c r="J81" s="151">
        <v>1192.95</v>
      </c>
      <c r="K81" s="151">
        <v>0</v>
      </c>
      <c r="L81" s="151">
        <v>437216.17499999999</v>
      </c>
      <c r="M81" s="152">
        <v>0</v>
      </c>
      <c r="N81" s="152">
        <v>0.12439861051129934</v>
      </c>
      <c r="O81" s="129">
        <v>54389.084663065092</v>
      </c>
      <c r="P81" s="113">
        <v>0</v>
      </c>
      <c r="Q81" s="113">
        <v>0</v>
      </c>
      <c r="R81" s="129">
        <v>54389.084663065092</v>
      </c>
      <c r="S81" s="129">
        <v>-4031.5</v>
      </c>
      <c r="T81" s="129">
        <v>-1632.0427187500002</v>
      </c>
      <c r="U81" s="129">
        <v>-437.21617500000002</v>
      </c>
      <c r="V81" s="129">
        <v>-875</v>
      </c>
      <c r="W81" s="129">
        <v>0</v>
      </c>
      <c r="X81" s="129">
        <v>-612.5</v>
      </c>
      <c r="Y81" s="129">
        <v>-366.5</v>
      </c>
      <c r="Z81" s="129">
        <v>-300</v>
      </c>
      <c r="AA81" s="129">
        <v>-1466</v>
      </c>
      <c r="AB81" s="113">
        <v>-345</v>
      </c>
      <c r="AC81" s="113">
        <v>-3556</v>
      </c>
      <c r="AD81" s="129">
        <v>-13621.75889375</v>
      </c>
      <c r="AE81" s="129">
        <v>40767.325769315095</v>
      </c>
      <c r="AF81" s="113">
        <v>0</v>
      </c>
      <c r="AG81" s="129">
        <v>40767.325769315095</v>
      </c>
      <c r="AH81" s="129">
        <v>-14268.564019260282</v>
      </c>
      <c r="AI81" s="129">
        <v>40767.325769315095</v>
      </c>
      <c r="AJ81" s="129">
        <v>40767.325769315095</v>
      </c>
      <c r="AK81" s="148">
        <v>1.1493930220603944E-2</v>
      </c>
      <c r="AL81" s="79">
        <v>26498.761750054815</v>
      </c>
      <c r="AM81" s="148">
        <v>1.8014368414878846E-2</v>
      </c>
      <c r="AN81" s="148">
        <v>1.5612078229488223E-2</v>
      </c>
      <c r="AO81" s="156">
        <v>1.0863286362738984</v>
      </c>
      <c r="AP81" s="157"/>
      <c r="AQ81" s="157">
        <v>0</v>
      </c>
      <c r="AR81" s="124">
        <v>2038.3662884657549</v>
      </c>
      <c r="AS81" s="157">
        <v>2038.3662884657549</v>
      </c>
      <c r="AT81" s="157">
        <v>2038.3662884657549</v>
      </c>
      <c r="AU81" s="157">
        <v>-713.42820096301421</v>
      </c>
      <c r="AV81" s="157">
        <v>1324.9380875027407</v>
      </c>
      <c r="AW81" s="154">
        <v>0.18756356835365298</v>
      </c>
      <c r="AX81" s="157">
        <v>880536.43424733402</v>
      </c>
      <c r="AY81" s="139">
        <v>0.9703295306488452</v>
      </c>
      <c r="BA81" s="141">
        <v>2038.3662884657549</v>
      </c>
      <c r="BB81" s="141">
        <v>2038.3662884657549</v>
      </c>
      <c r="BC81" s="141">
        <v>-713.42820096301421</v>
      </c>
      <c r="BD81" s="141">
        <v>1324.9380875027407</v>
      </c>
      <c r="BE81" s="141">
        <v>0</v>
      </c>
      <c r="BF81" s="141">
        <v>0</v>
      </c>
      <c r="BG81" s="1">
        <v>0.21502358317375181</v>
      </c>
      <c r="BH81" s="158"/>
      <c r="BI81" s="129">
        <v>0</v>
      </c>
      <c r="BJ81" s="129">
        <v>38728.959480849342</v>
      </c>
      <c r="BK81" s="124">
        <v>38728.959480849342</v>
      </c>
      <c r="BL81" s="129">
        <v>38728.959480849342</v>
      </c>
      <c r="BM81" s="129">
        <v>-13555.135818297269</v>
      </c>
      <c r="BN81" s="129">
        <v>38728.959480849342</v>
      </c>
      <c r="BO81" s="148">
        <v>1.3898918032646181E-2</v>
      </c>
      <c r="BP81" s="143">
        <v>1.1320840270497543</v>
      </c>
      <c r="BQ81" s="144">
        <v>38728.959480849342</v>
      </c>
      <c r="BR81" s="140">
        <v>1.0741910338401797E-2</v>
      </c>
      <c r="BS81" s="127">
        <v>0</v>
      </c>
      <c r="BT81" s="127">
        <v>0</v>
      </c>
      <c r="BU81" s="127">
        <v>38728.959480849342</v>
      </c>
      <c r="BV81" s="127">
        <v>-13555.135818297269</v>
      </c>
      <c r="BW81" s="127">
        <v>25173.823662552073</v>
      </c>
      <c r="BX81" s="148">
        <v>6.8774849176406845E-3</v>
      </c>
      <c r="BY81" s="127">
        <v>25173.823662552073</v>
      </c>
      <c r="BZ81" s="148">
        <v>3.5212665796279909E-3</v>
      </c>
      <c r="CA81" s="159" t="e">
        <v>#NUM!</v>
      </c>
      <c r="CB81" s="129" t="e">
        <v>#NUM!</v>
      </c>
      <c r="CC81" s="129" t="e">
        <v>#NUM!</v>
      </c>
      <c r="CD81" s="129" t="e">
        <v>#NUM!</v>
      </c>
      <c r="CE81" s="148" t="e">
        <v>#NUM!</v>
      </c>
      <c r="CF81" s="129" t="e">
        <v>#NUM!</v>
      </c>
      <c r="CG81" s="129" t="e">
        <v>#NUM!</v>
      </c>
      <c r="CH81" s="149" t="e">
        <v>#NUM!</v>
      </c>
    </row>
    <row r="82" spans="1:86" x14ac:dyDescent="0.35">
      <c r="A82">
        <v>1</v>
      </c>
      <c r="B82" s="107">
        <v>64</v>
      </c>
      <c r="C82" s="107">
        <v>16</v>
      </c>
      <c r="D82" s="155">
        <v>48944</v>
      </c>
      <c r="E82" s="79"/>
      <c r="F82" s="79"/>
      <c r="G82" s="151">
        <v>0</v>
      </c>
      <c r="H82" s="151">
        <v>1466</v>
      </c>
      <c r="I82" s="151">
        <v>0</v>
      </c>
      <c r="J82" s="151">
        <v>1192.95</v>
      </c>
      <c r="K82" s="151">
        <v>0</v>
      </c>
      <c r="L82" s="151">
        <v>437216.17499999999</v>
      </c>
      <c r="M82" s="152">
        <v>0</v>
      </c>
      <c r="N82" s="152">
        <v>0.12439861051129934</v>
      </c>
      <c r="O82" s="129">
        <v>54389.084663065092</v>
      </c>
      <c r="P82" s="113">
        <v>0</v>
      </c>
      <c r="Q82" s="113">
        <v>0</v>
      </c>
      <c r="R82" s="129">
        <v>54389.084663065092</v>
      </c>
      <c r="S82" s="129">
        <v>-4031.5</v>
      </c>
      <c r="T82" s="129">
        <v>-1632.0427187500002</v>
      </c>
      <c r="U82" s="129">
        <v>-437.21617500000002</v>
      </c>
      <c r="V82" s="129">
        <v>-875</v>
      </c>
      <c r="W82" s="129">
        <v>0</v>
      </c>
      <c r="X82" s="129">
        <v>-612.5</v>
      </c>
      <c r="Y82" s="129">
        <v>-366.5</v>
      </c>
      <c r="Z82" s="129">
        <v>-300</v>
      </c>
      <c r="AA82" s="129">
        <v>-1466</v>
      </c>
      <c r="AB82" s="113">
        <v>-345</v>
      </c>
      <c r="AC82" s="113">
        <v>-3556</v>
      </c>
      <c r="AD82" s="129">
        <v>-13621.75889375</v>
      </c>
      <c r="AE82" s="129">
        <v>40767.325769315095</v>
      </c>
      <c r="AF82" s="113">
        <v>0</v>
      </c>
      <c r="AG82" s="129">
        <v>40767.325769315095</v>
      </c>
      <c r="AH82" s="129">
        <v>-14268.564019260282</v>
      </c>
      <c r="AI82" s="129">
        <v>40767.325769315095</v>
      </c>
      <c r="AJ82" s="129">
        <v>40767.325769315095</v>
      </c>
      <c r="AK82" s="148">
        <v>1.3556429743766786E-2</v>
      </c>
      <c r="AL82" s="79">
        <v>26498.761750054815</v>
      </c>
      <c r="AM82" s="148">
        <v>1.9728973507881168E-2</v>
      </c>
      <c r="AN82" s="148">
        <v>1.5612078229488223E-2</v>
      </c>
      <c r="AO82" s="156">
        <v>1.0964764871230659</v>
      </c>
      <c r="AP82" s="157"/>
      <c r="AQ82" s="157">
        <v>0</v>
      </c>
      <c r="AR82" s="124">
        <v>2038.3662884657549</v>
      </c>
      <c r="AS82" s="157">
        <v>2038.3662884657549</v>
      </c>
      <c r="AT82" s="157">
        <v>2038.3662884657549</v>
      </c>
      <c r="AU82" s="157">
        <v>-713.42820096301421</v>
      </c>
      <c r="AV82" s="157">
        <v>1324.9380875027407</v>
      </c>
      <c r="AW82" s="154">
        <v>0.18776043057441713</v>
      </c>
      <c r="AX82" s="157">
        <v>882574.80053579982</v>
      </c>
      <c r="AY82" s="139">
        <v>0.97257576025054038</v>
      </c>
      <c r="BA82" s="141">
        <v>2038.3662884657549</v>
      </c>
      <c r="BB82" s="141">
        <v>2038.3662884657549</v>
      </c>
      <c r="BC82" s="141">
        <v>-713.42820096301421</v>
      </c>
      <c r="BD82" s="141">
        <v>1324.9380875027407</v>
      </c>
      <c r="BE82" s="141">
        <v>0</v>
      </c>
      <c r="BF82" s="141">
        <v>0</v>
      </c>
      <c r="BG82" s="1">
        <v>0.21502358317375181</v>
      </c>
      <c r="BH82" s="158"/>
      <c r="BI82" s="129">
        <v>0</v>
      </c>
      <c r="BJ82" s="129">
        <v>38728.959480849342</v>
      </c>
      <c r="BK82" s="124">
        <v>38728.959480849342</v>
      </c>
      <c r="BL82" s="129">
        <v>38728.959480849342</v>
      </c>
      <c r="BM82" s="129">
        <v>-13555.135818297269</v>
      </c>
      <c r="BN82" s="129">
        <v>38728.959480849342</v>
      </c>
      <c r="BO82" s="148">
        <v>1.5934345126152032E-2</v>
      </c>
      <c r="BP82" s="143">
        <v>1.1548148626731984</v>
      </c>
      <c r="BQ82" s="144">
        <v>38728.959480849342</v>
      </c>
      <c r="BR82" s="140">
        <v>1.2839105725288392E-2</v>
      </c>
      <c r="BS82" s="127">
        <v>0</v>
      </c>
      <c r="BT82" s="127">
        <v>0</v>
      </c>
      <c r="BU82" s="127">
        <v>38728.959480849342</v>
      </c>
      <c r="BV82" s="127">
        <v>-13555.135818297269</v>
      </c>
      <c r="BW82" s="127">
        <v>25173.823662552073</v>
      </c>
      <c r="BX82" s="148">
        <v>8.3998709917068488E-3</v>
      </c>
      <c r="BY82" s="127">
        <v>25173.823662552073</v>
      </c>
      <c r="BZ82" s="148">
        <v>5.095145106315614E-3</v>
      </c>
      <c r="CA82" s="159" t="e">
        <v>#NUM!</v>
      </c>
      <c r="CB82" s="129" t="e">
        <v>#NUM!</v>
      </c>
      <c r="CC82" s="129" t="e">
        <v>#NUM!</v>
      </c>
      <c r="CD82" s="129" t="e">
        <v>#NUM!</v>
      </c>
      <c r="CE82" s="148" t="e">
        <v>#NUM!</v>
      </c>
      <c r="CF82" s="129" t="e">
        <v>#NUM!</v>
      </c>
      <c r="CG82" s="129" t="e">
        <v>#NUM!</v>
      </c>
      <c r="CH82" s="149" t="e">
        <v>#NUM!</v>
      </c>
    </row>
    <row r="83" spans="1:86" x14ac:dyDescent="0.35">
      <c r="A83">
        <v>1</v>
      </c>
      <c r="B83" s="107">
        <v>65</v>
      </c>
      <c r="C83" s="107">
        <v>17</v>
      </c>
      <c r="D83" s="155">
        <v>49034</v>
      </c>
      <c r="E83" s="79"/>
      <c r="F83" s="79"/>
      <c r="G83" s="151">
        <v>0</v>
      </c>
      <c r="H83" s="151">
        <v>1466</v>
      </c>
      <c r="I83" s="151">
        <v>0</v>
      </c>
      <c r="J83" s="151">
        <v>1192.95</v>
      </c>
      <c r="K83" s="151">
        <v>0</v>
      </c>
      <c r="L83" s="151">
        <v>437216.17499999999</v>
      </c>
      <c r="M83" s="152">
        <v>0</v>
      </c>
      <c r="N83" s="152">
        <v>0.12688658272152534</v>
      </c>
      <c r="O83" s="129">
        <v>55476.866356326398</v>
      </c>
      <c r="P83" s="113">
        <v>0</v>
      </c>
      <c r="Q83" s="113">
        <v>0</v>
      </c>
      <c r="R83" s="129">
        <v>55476.866356326398</v>
      </c>
      <c r="S83" s="129">
        <v>-4031.5</v>
      </c>
      <c r="T83" s="129">
        <v>-1632.0427187500002</v>
      </c>
      <c r="U83" s="129">
        <v>-437.21617500000002</v>
      </c>
      <c r="V83" s="129">
        <v>-875</v>
      </c>
      <c r="W83" s="129">
        <v>0</v>
      </c>
      <c r="X83" s="129">
        <v>-612.5</v>
      </c>
      <c r="Y83" s="129">
        <v>-366.5</v>
      </c>
      <c r="Z83" s="129">
        <v>-300</v>
      </c>
      <c r="AA83" s="129">
        <v>-1466</v>
      </c>
      <c r="AB83" s="113">
        <v>-345</v>
      </c>
      <c r="AC83" s="113">
        <v>-3556</v>
      </c>
      <c r="AD83" s="129">
        <v>-13621.75889375</v>
      </c>
      <c r="AE83" s="129">
        <v>41855.107462576401</v>
      </c>
      <c r="AF83" s="113">
        <v>0</v>
      </c>
      <c r="AG83" s="129">
        <v>41855.107462576401</v>
      </c>
      <c r="AH83" s="129">
        <v>-14649.28761190174</v>
      </c>
      <c r="AI83" s="129">
        <v>41855.107462576401</v>
      </c>
      <c r="AJ83" s="129">
        <v>41855.107462576401</v>
      </c>
      <c r="AK83" s="148">
        <v>1.558118760585785E-2</v>
      </c>
      <c r="AL83" s="79">
        <v>27205.819850674663</v>
      </c>
      <c r="AM83" s="148">
        <v>2.1417835354804991E-2</v>
      </c>
      <c r="AN83" s="148">
        <v>1.6028650387983425E-2</v>
      </c>
      <c r="AO83" s="156">
        <v>1.1068951098752551</v>
      </c>
      <c r="AP83" s="157"/>
      <c r="AQ83" s="157">
        <v>0</v>
      </c>
      <c r="AR83" s="124">
        <v>2092.7553731288203</v>
      </c>
      <c r="AS83" s="157">
        <v>2092.7553731288203</v>
      </c>
      <c r="AT83" s="157">
        <v>2092.7553731288203</v>
      </c>
      <c r="AU83" s="157">
        <v>-732.46438059508705</v>
      </c>
      <c r="AV83" s="157">
        <v>1360.2909925337333</v>
      </c>
      <c r="AW83" s="154">
        <v>0.18795322775840759</v>
      </c>
      <c r="AX83" s="157">
        <v>884667.55590892863</v>
      </c>
      <c r="AY83" s="139">
        <v>0.97488192528811402</v>
      </c>
      <c r="BA83" s="141">
        <v>2092.7553731288203</v>
      </c>
      <c r="BB83" s="141">
        <v>2092.7553731288203</v>
      </c>
      <c r="BC83" s="141">
        <v>-732.46438059508705</v>
      </c>
      <c r="BD83" s="141">
        <v>1360.2909925337333</v>
      </c>
      <c r="BE83" s="141">
        <v>0</v>
      </c>
      <c r="BF83" s="141">
        <v>0</v>
      </c>
      <c r="BG83" s="1">
        <v>0.21502358317375181</v>
      </c>
      <c r="BH83" s="158"/>
      <c r="BI83" s="129">
        <v>0</v>
      </c>
      <c r="BJ83" s="129">
        <v>39762.352089447581</v>
      </c>
      <c r="BK83" s="124">
        <v>39762.352089447581</v>
      </c>
      <c r="BL83" s="129">
        <v>39762.352089447581</v>
      </c>
      <c r="BM83" s="129">
        <v>-13916.823231306653</v>
      </c>
      <c r="BN83" s="129">
        <v>39762.352089447581</v>
      </c>
      <c r="BO83" s="148">
        <v>1.7932173609733582E-2</v>
      </c>
      <c r="BP83" s="143">
        <v>1.1781522180130357</v>
      </c>
      <c r="BQ83" s="144">
        <v>39762.352089447581</v>
      </c>
      <c r="BR83" s="140">
        <v>1.4896878600120546E-2</v>
      </c>
      <c r="BS83" s="127">
        <v>0</v>
      </c>
      <c r="BT83" s="127">
        <v>0</v>
      </c>
      <c r="BU83" s="127">
        <v>39762.352089447581</v>
      </c>
      <c r="BV83" s="127">
        <v>-13916.823231306653</v>
      </c>
      <c r="BW83" s="127">
        <v>25845.528858140926</v>
      </c>
      <c r="BX83" s="148">
        <v>9.9110037088394158E-3</v>
      </c>
      <c r="BY83" s="127">
        <v>25845.528858140926</v>
      </c>
      <c r="BZ83" s="148">
        <v>6.6571623086929335E-3</v>
      </c>
      <c r="CA83" s="159" t="e">
        <v>#NUM!</v>
      </c>
      <c r="CB83" s="129" t="e">
        <v>#NUM!</v>
      </c>
      <c r="CC83" s="129" t="e">
        <v>#NUM!</v>
      </c>
      <c r="CD83" s="129" t="e">
        <v>#NUM!</v>
      </c>
      <c r="CE83" s="148" t="e">
        <v>#NUM!</v>
      </c>
      <c r="CF83" s="129" t="e">
        <v>#NUM!</v>
      </c>
      <c r="CG83" s="129" t="e">
        <v>#NUM!</v>
      </c>
      <c r="CH83" s="149" t="e">
        <v>#NUM!</v>
      </c>
    </row>
    <row r="84" spans="1:86" x14ac:dyDescent="0.35">
      <c r="A84">
        <v>1</v>
      </c>
      <c r="B84" s="107">
        <v>66</v>
      </c>
      <c r="C84" s="107">
        <v>17</v>
      </c>
      <c r="D84" s="155">
        <v>49125</v>
      </c>
      <c r="E84" s="79"/>
      <c r="F84" s="79"/>
      <c r="G84" s="151">
        <v>0</v>
      </c>
      <c r="H84" s="151">
        <v>1466</v>
      </c>
      <c r="I84" s="151">
        <v>0</v>
      </c>
      <c r="J84" s="151">
        <v>1192.95</v>
      </c>
      <c r="K84" s="151">
        <v>0</v>
      </c>
      <c r="L84" s="151">
        <v>437216.17499999999</v>
      </c>
      <c r="M84" s="152">
        <v>0</v>
      </c>
      <c r="N84" s="152">
        <v>0.12688658272152534</v>
      </c>
      <c r="O84" s="129">
        <v>55476.866356326398</v>
      </c>
      <c r="P84" s="113">
        <v>0</v>
      </c>
      <c r="Q84" s="113">
        <v>0</v>
      </c>
      <c r="R84" s="129">
        <v>55476.866356326398</v>
      </c>
      <c r="S84" s="129">
        <v>-4031.5</v>
      </c>
      <c r="T84" s="129">
        <v>-1632.0427187500002</v>
      </c>
      <c r="U84" s="129">
        <v>-437.21617500000002</v>
      </c>
      <c r="V84" s="129">
        <v>-875</v>
      </c>
      <c r="W84" s="129">
        <v>0</v>
      </c>
      <c r="X84" s="129">
        <v>-612.5</v>
      </c>
      <c r="Y84" s="129">
        <v>-366.5</v>
      </c>
      <c r="Z84" s="129">
        <v>-300</v>
      </c>
      <c r="AA84" s="129">
        <v>-1466</v>
      </c>
      <c r="AB84" s="113">
        <v>-345</v>
      </c>
      <c r="AC84" s="113">
        <v>-3556</v>
      </c>
      <c r="AD84" s="129">
        <v>-13621.75889375</v>
      </c>
      <c r="AE84" s="129">
        <v>41855.107462576401</v>
      </c>
      <c r="AF84" s="113">
        <v>0</v>
      </c>
      <c r="AG84" s="129">
        <v>41855.107462576401</v>
      </c>
      <c r="AH84" s="129">
        <v>-14649.28761190174</v>
      </c>
      <c r="AI84" s="129">
        <v>41855.107462576401</v>
      </c>
      <c r="AJ84" s="129">
        <v>41855.107462576401</v>
      </c>
      <c r="AK84" s="148">
        <v>1.7517527937889101E-2</v>
      </c>
      <c r="AL84" s="79">
        <v>27205.819850674663</v>
      </c>
      <c r="AM84" s="148">
        <v>2.3038181662559512E-2</v>
      </c>
      <c r="AN84" s="148">
        <v>1.6028650387983425E-2</v>
      </c>
      <c r="AO84" s="156">
        <v>1.1173137326274445</v>
      </c>
      <c r="AP84" s="157"/>
      <c r="AQ84" s="157">
        <v>0</v>
      </c>
      <c r="AR84" s="124">
        <v>2092.7553731288203</v>
      </c>
      <c r="AS84" s="157">
        <v>2092.7553731288203</v>
      </c>
      <c r="AT84" s="157">
        <v>2092.7553731288203</v>
      </c>
      <c r="AU84" s="157">
        <v>-732.46438059508705</v>
      </c>
      <c r="AV84" s="157">
        <v>1360.2909925337333</v>
      </c>
      <c r="AW84" s="154">
        <v>0.18813707232475285</v>
      </c>
      <c r="AX84" s="157">
        <v>886760.31128205743</v>
      </c>
      <c r="AY84" s="139">
        <v>0.97718809032568754</v>
      </c>
      <c r="BA84" s="141">
        <v>2092.7553731288203</v>
      </c>
      <c r="BB84" s="141">
        <v>2092.7553731288203</v>
      </c>
      <c r="BC84" s="141">
        <v>-732.46438059508705</v>
      </c>
      <c r="BD84" s="141">
        <v>1360.2909925337333</v>
      </c>
      <c r="BE84" s="141">
        <v>0</v>
      </c>
      <c r="BF84" s="141">
        <v>0</v>
      </c>
      <c r="BG84" s="1">
        <v>0.21502358317375181</v>
      </c>
      <c r="BH84" s="158"/>
      <c r="BI84" s="129">
        <v>0</v>
      </c>
      <c r="BJ84" s="129">
        <v>39762.352089447581</v>
      </c>
      <c r="BK84" s="124">
        <v>39762.352089447581</v>
      </c>
      <c r="BL84" s="129">
        <v>39762.352089447581</v>
      </c>
      <c r="BM84" s="129">
        <v>-13916.823231306653</v>
      </c>
      <c r="BN84" s="129">
        <v>39762.352089447581</v>
      </c>
      <c r="BO84" s="148">
        <v>1.9842424988746644E-2</v>
      </c>
      <c r="BP84" s="143">
        <v>1.2014895733528732</v>
      </c>
      <c r="BQ84" s="144">
        <v>39762.352089447581</v>
      </c>
      <c r="BR84" s="140">
        <v>1.6863843798637392E-2</v>
      </c>
      <c r="BS84" s="127">
        <v>0</v>
      </c>
      <c r="BT84" s="127">
        <v>0</v>
      </c>
      <c r="BU84" s="127">
        <v>39762.352089447581</v>
      </c>
      <c r="BV84" s="127">
        <v>-13916.823231306653</v>
      </c>
      <c r="BW84" s="127">
        <v>25845.528858140926</v>
      </c>
      <c r="BX84" s="148">
        <v>1.1371615529060367E-2</v>
      </c>
      <c r="BY84" s="127">
        <v>25845.528858140926</v>
      </c>
      <c r="BZ84" s="148">
        <v>8.1667453050613403E-3</v>
      </c>
      <c r="CA84" s="159" t="e">
        <v>#NUM!</v>
      </c>
      <c r="CB84" s="129" t="e">
        <v>#NUM!</v>
      </c>
      <c r="CC84" s="129" t="e">
        <v>#NUM!</v>
      </c>
      <c r="CD84" s="129" t="e">
        <v>#NUM!</v>
      </c>
      <c r="CE84" s="148" t="e">
        <v>#NUM!</v>
      </c>
      <c r="CF84" s="129" t="e">
        <v>#NUM!</v>
      </c>
      <c r="CG84" s="129" t="e">
        <v>#NUM!</v>
      </c>
      <c r="CH84" s="149" t="e">
        <v>#NUM!</v>
      </c>
    </row>
    <row r="85" spans="1:86" x14ac:dyDescent="0.35">
      <c r="A85">
        <v>1</v>
      </c>
      <c r="B85" s="107">
        <v>67</v>
      </c>
      <c r="C85" s="107">
        <v>17</v>
      </c>
      <c r="D85" s="155">
        <v>49217</v>
      </c>
      <c r="E85" s="79"/>
      <c r="F85" s="79"/>
      <c r="G85" s="151">
        <v>0</v>
      </c>
      <c r="H85" s="151">
        <v>1466</v>
      </c>
      <c r="I85" s="151">
        <v>0</v>
      </c>
      <c r="J85" s="151">
        <v>1192.95</v>
      </c>
      <c r="K85" s="151">
        <v>0</v>
      </c>
      <c r="L85" s="151">
        <v>437216.17499999999</v>
      </c>
      <c r="M85" s="152">
        <v>0</v>
      </c>
      <c r="N85" s="152">
        <v>0.12688658272152534</v>
      </c>
      <c r="O85" s="129">
        <v>55476.866356326398</v>
      </c>
      <c r="P85" s="113">
        <v>0</v>
      </c>
      <c r="Q85" s="113">
        <v>0</v>
      </c>
      <c r="R85" s="129">
        <v>55476.866356326398</v>
      </c>
      <c r="S85" s="129">
        <v>-4031.5</v>
      </c>
      <c r="T85" s="129">
        <v>-1632.0427187500002</v>
      </c>
      <c r="U85" s="129">
        <v>-437.21617500000002</v>
      </c>
      <c r="V85" s="129">
        <v>-875</v>
      </c>
      <c r="W85" s="129">
        <v>0</v>
      </c>
      <c r="X85" s="129">
        <v>-612.5</v>
      </c>
      <c r="Y85" s="129">
        <v>-366.5</v>
      </c>
      <c r="Z85" s="129">
        <v>-300</v>
      </c>
      <c r="AA85" s="129">
        <v>-1466</v>
      </c>
      <c r="AB85" s="113">
        <v>-345</v>
      </c>
      <c r="AC85" s="113">
        <v>-3556</v>
      </c>
      <c r="AD85" s="129">
        <v>-13621.75889375</v>
      </c>
      <c r="AE85" s="129">
        <v>41855.107462576401</v>
      </c>
      <c r="AF85" s="113">
        <v>0</v>
      </c>
      <c r="AG85" s="129">
        <v>41855.107462576401</v>
      </c>
      <c r="AH85" s="129">
        <v>-14649.28761190174</v>
      </c>
      <c r="AI85" s="129">
        <v>41855.107462576401</v>
      </c>
      <c r="AJ85" s="129">
        <v>41855.107462576401</v>
      </c>
      <c r="AK85" s="148">
        <v>1.9370517134666448E-2</v>
      </c>
      <c r="AL85" s="79">
        <v>27205.819850674663</v>
      </c>
      <c r="AM85" s="148">
        <v>2.4593558907508854E-2</v>
      </c>
      <c r="AN85" s="148">
        <v>1.6028650387983425E-2</v>
      </c>
      <c r="AO85" s="156">
        <v>1.1277323553796337</v>
      </c>
      <c r="AP85" s="157"/>
      <c r="AQ85" s="157">
        <v>0</v>
      </c>
      <c r="AR85" s="124">
        <v>2092.7553731288203</v>
      </c>
      <c r="AS85" s="157">
        <v>2092.7553731288203</v>
      </c>
      <c r="AT85" s="157">
        <v>2092.7553731288203</v>
      </c>
      <c r="AU85" s="157">
        <v>-732.46438059508705</v>
      </c>
      <c r="AV85" s="157">
        <v>1360.2909925337333</v>
      </c>
      <c r="AW85" s="154">
        <v>0.18831232190132141</v>
      </c>
      <c r="AX85" s="157">
        <v>888853.06665518624</v>
      </c>
      <c r="AY85" s="139">
        <v>0.97949425536326118</v>
      </c>
      <c r="BA85" s="141">
        <v>2092.7553731288203</v>
      </c>
      <c r="BB85" s="141">
        <v>2092.7553731288203</v>
      </c>
      <c r="BC85" s="141">
        <v>-732.46438059508705</v>
      </c>
      <c r="BD85" s="141">
        <v>1360.2909925337333</v>
      </c>
      <c r="BE85" s="141">
        <v>0</v>
      </c>
      <c r="BF85" s="141">
        <v>0</v>
      </c>
      <c r="BG85" s="1">
        <v>0.21502358317375181</v>
      </c>
      <c r="BH85" s="158"/>
      <c r="BI85" s="129">
        <v>0</v>
      </c>
      <c r="BJ85" s="129">
        <v>39762.352089447581</v>
      </c>
      <c r="BK85" s="124">
        <v>39762.352089447581</v>
      </c>
      <c r="BL85" s="129">
        <v>39762.352089447581</v>
      </c>
      <c r="BM85" s="129">
        <v>-13916.823231306653</v>
      </c>
      <c r="BN85" s="129">
        <v>39762.352089447581</v>
      </c>
      <c r="BO85" s="148">
        <v>2.1670123934745791E-2</v>
      </c>
      <c r="BP85" s="143">
        <v>1.2248269286927107</v>
      </c>
      <c r="BQ85" s="144">
        <v>39762.352089447581</v>
      </c>
      <c r="BR85" s="140">
        <v>1.8745300173759461E-2</v>
      </c>
      <c r="BS85" s="127">
        <v>0</v>
      </c>
      <c r="BT85" s="127">
        <v>0</v>
      </c>
      <c r="BU85" s="127">
        <v>39762.352089447581</v>
      </c>
      <c r="BV85" s="127">
        <v>-13916.823231306653</v>
      </c>
      <c r="BW85" s="127">
        <v>25845.528858140926</v>
      </c>
      <c r="BX85" s="148">
        <v>1.2783631682395939E-2</v>
      </c>
      <c r="BY85" s="127">
        <v>25845.528858140926</v>
      </c>
      <c r="BZ85" s="148">
        <v>9.6259146928787259E-3</v>
      </c>
      <c r="CA85" s="159" t="e">
        <v>#NUM!</v>
      </c>
      <c r="CB85" s="129" t="e">
        <v>#NUM!</v>
      </c>
      <c r="CC85" s="129" t="e">
        <v>#NUM!</v>
      </c>
      <c r="CD85" s="129" t="e">
        <v>#NUM!</v>
      </c>
      <c r="CE85" s="148" t="e">
        <v>#NUM!</v>
      </c>
      <c r="CF85" s="129" t="e">
        <v>#NUM!</v>
      </c>
      <c r="CG85" s="129" t="e">
        <v>#NUM!</v>
      </c>
      <c r="CH85" s="149" t="e">
        <v>#NUM!</v>
      </c>
    </row>
    <row r="86" spans="1:86" x14ac:dyDescent="0.35">
      <c r="A86">
        <v>1</v>
      </c>
      <c r="B86" s="107">
        <v>68</v>
      </c>
      <c r="C86" s="107">
        <v>17</v>
      </c>
      <c r="D86" s="155">
        <v>49309</v>
      </c>
      <c r="E86" s="79"/>
      <c r="F86" s="79"/>
      <c r="G86" s="151">
        <v>0</v>
      </c>
      <c r="H86" s="151">
        <v>1466</v>
      </c>
      <c r="I86" s="151">
        <v>0</v>
      </c>
      <c r="J86" s="151">
        <v>1192.95</v>
      </c>
      <c r="K86" s="151">
        <v>0</v>
      </c>
      <c r="L86" s="151">
        <v>437216.17499999999</v>
      </c>
      <c r="M86" s="152">
        <v>0</v>
      </c>
      <c r="N86" s="152">
        <v>0.12688658272152534</v>
      </c>
      <c r="O86" s="129">
        <v>55476.866356326398</v>
      </c>
      <c r="P86" s="113">
        <v>0</v>
      </c>
      <c r="Q86" s="113">
        <v>0</v>
      </c>
      <c r="R86" s="129">
        <v>55476.866356326398</v>
      </c>
      <c r="S86" s="129">
        <v>-4031.5</v>
      </c>
      <c r="T86" s="129">
        <v>-1632.0427187500002</v>
      </c>
      <c r="U86" s="129">
        <v>-437.21617500000002</v>
      </c>
      <c r="V86" s="129">
        <v>-875</v>
      </c>
      <c r="W86" s="129">
        <v>0</v>
      </c>
      <c r="X86" s="129">
        <v>-612.5</v>
      </c>
      <c r="Y86" s="129">
        <v>-366.5</v>
      </c>
      <c r="Z86" s="129">
        <v>-300</v>
      </c>
      <c r="AA86" s="129">
        <v>-1466</v>
      </c>
      <c r="AB86" s="113">
        <v>-345</v>
      </c>
      <c r="AC86" s="113">
        <v>-3556</v>
      </c>
      <c r="AD86" s="129">
        <v>-13621.75889375</v>
      </c>
      <c r="AE86" s="129">
        <v>41855.107462576401</v>
      </c>
      <c r="AF86" s="113">
        <v>0</v>
      </c>
      <c r="AG86" s="129">
        <v>41855.107462576401</v>
      </c>
      <c r="AH86" s="129">
        <v>-14649.28761190174</v>
      </c>
      <c r="AI86" s="129">
        <v>41855.107462576401</v>
      </c>
      <c r="AJ86" s="129">
        <v>41855.107462576401</v>
      </c>
      <c r="AK86" s="148">
        <v>2.1144917607307436E-2</v>
      </c>
      <c r="AL86" s="79">
        <v>27205.819850674663</v>
      </c>
      <c r="AM86" s="148">
        <v>2.6087364554405214E-2</v>
      </c>
      <c r="AN86" s="148">
        <v>1.6028650387983425E-2</v>
      </c>
      <c r="AO86" s="156">
        <v>1.1381509781318231</v>
      </c>
      <c r="AP86" s="157"/>
      <c r="AQ86" s="157">
        <v>0</v>
      </c>
      <c r="AR86" s="124">
        <v>2092.7553731288203</v>
      </c>
      <c r="AS86" s="157">
        <v>2092.7553731288203</v>
      </c>
      <c r="AT86" s="157">
        <v>2092.7553731288203</v>
      </c>
      <c r="AU86" s="157">
        <v>-732.46438059508705</v>
      </c>
      <c r="AV86" s="157">
        <v>1360.2909925337333</v>
      </c>
      <c r="AW86" s="154">
        <v>0.18847936987876893</v>
      </c>
      <c r="AX86" s="157">
        <v>890945.82202831504</v>
      </c>
      <c r="AY86" s="139">
        <v>0.98180042040083482</v>
      </c>
      <c r="BA86" s="141">
        <v>2092.7553731288203</v>
      </c>
      <c r="BB86" s="141">
        <v>2092.7553731288203</v>
      </c>
      <c r="BC86" s="141">
        <v>-732.46438059508705</v>
      </c>
      <c r="BD86" s="141">
        <v>1360.2909925337333</v>
      </c>
      <c r="BE86" s="141">
        <v>0</v>
      </c>
      <c r="BF86" s="141">
        <v>0</v>
      </c>
      <c r="BG86" s="1">
        <v>0.21502358317375181</v>
      </c>
      <c r="BH86" s="158"/>
      <c r="BI86" s="129">
        <v>0</v>
      </c>
      <c r="BJ86" s="129">
        <v>39762.352089447581</v>
      </c>
      <c r="BK86" s="124">
        <v>39762.352089447581</v>
      </c>
      <c r="BL86" s="129">
        <v>39762.352089447581</v>
      </c>
      <c r="BM86" s="129">
        <v>-13916.823231306653</v>
      </c>
      <c r="BN86" s="129">
        <v>39762.352089447581</v>
      </c>
      <c r="BO86" s="148">
        <v>2.3420003056526185E-2</v>
      </c>
      <c r="BP86" s="143">
        <v>1.248164284032548</v>
      </c>
      <c r="BQ86" s="144">
        <v>39762.352089447581</v>
      </c>
      <c r="BR86" s="140">
        <v>2.054619491100312E-2</v>
      </c>
      <c r="BS86" s="127">
        <v>0</v>
      </c>
      <c r="BT86" s="127">
        <v>0</v>
      </c>
      <c r="BU86" s="127">
        <v>39762.352089447581</v>
      </c>
      <c r="BV86" s="127">
        <v>-13916.823231306653</v>
      </c>
      <c r="BW86" s="127">
        <v>25845.528858140926</v>
      </c>
      <c r="BX86" s="148">
        <v>1.4148929715156557E-2</v>
      </c>
      <c r="BY86" s="127">
        <v>25845.528858140926</v>
      </c>
      <c r="BZ86" s="148">
        <v>1.1036643385887147E-2</v>
      </c>
      <c r="CA86" s="159" t="e">
        <v>#NUM!</v>
      </c>
      <c r="CB86" s="129" t="e">
        <v>#NUM!</v>
      </c>
      <c r="CC86" s="129" t="e">
        <v>#NUM!</v>
      </c>
      <c r="CD86" s="129" t="e">
        <v>#NUM!</v>
      </c>
      <c r="CE86" s="148" t="e">
        <v>#NUM!</v>
      </c>
      <c r="CF86" s="129" t="e">
        <v>#NUM!</v>
      </c>
      <c r="CG86" s="129" t="e">
        <v>#NUM!</v>
      </c>
      <c r="CH86" s="149" t="e">
        <v>#NUM!</v>
      </c>
    </row>
    <row r="87" spans="1:86" x14ac:dyDescent="0.35">
      <c r="A87">
        <v>1</v>
      </c>
      <c r="B87" s="107">
        <v>69</v>
      </c>
      <c r="C87" s="107">
        <v>18</v>
      </c>
      <c r="D87" s="155">
        <v>49399</v>
      </c>
      <c r="E87" s="79"/>
      <c r="F87" s="79"/>
      <c r="G87" s="151">
        <v>0</v>
      </c>
      <c r="H87" s="151">
        <v>1466</v>
      </c>
      <c r="I87" s="151">
        <v>0</v>
      </c>
      <c r="J87" s="151">
        <v>1192.95</v>
      </c>
      <c r="K87" s="151">
        <v>0</v>
      </c>
      <c r="L87" s="151">
        <v>437216.17499999999</v>
      </c>
      <c r="M87" s="152">
        <v>0</v>
      </c>
      <c r="N87" s="152">
        <v>0.12942431437595583</v>
      </c>
      <c r="O87" s="129">
        <v>56586.403683452918</v>
      </c>
      <c r="P87" s="113">
        <v>0</v>
      </c>
      <c r="Q87" s="113">
        <v>0</v>
      </c>
      <c r="R87" s="129">
        <v>56586.403683452918</v>
      </c>
      <c r="S87" s="129">
        <v>-4031.5</v>
      </c>
      <c r="T87" s="129">
        <v>-1632.0427187500002</v>
      </c>
      <c r="U87" s="129">
        <v>-437.21617500000002</v>
      </c>
      <c r="V87" s="129">
        <v>-875</v>
      </c>
      <c r="W87" s="129">
        <v>0</v>
      </c>
      <c r="X87" s="129">
        <v>-612.5</v>
      </c>
      <c r="Y87" s="129">
        <v>-366.5</v>
      </c>
      <c r="Z87" s="129">
        <v>-300</v>
      </c>
      <c r="AA87" s="129">
        <v>-1466</v>
      </c>
      <c r="AB87" s="113">
        <v>-345</v>
      </c>
      <c r="AC87" s="113">
        <v>-3556</v>
      </c>
      <c r="AD87" s="129">
        <v>-13621.75889375</v>
      </c>
      <c r="AE87" s="129">
        <v>42964.644789702914</v>
      </c>
      <c r="AF87" s="113">
        <v>0</v>
      </c>
      <c r="AG87" s="129">
        <v>42964.644789702914</v>
      </c>
      <c r="AH87" s="129">
        <v>-15037.625676396019</v>
      </c>
      <c r="AI87" s="129">
        <v>42964.644789702914</v>
      </c>
      <c r="AJ87" s="129">
        <v>42964.644789702914</v>
      </c>
      <c r="AK87" s="148">
        <v>2.2889563441276555E-2</v>
      </c>
      <c r="AL87" s="79">
        <v>27927.019113306895</v>
      </c>
      <c r="AM87" s="148">
        <v>2.7560397982597355E-2</v>
      </c>
      <c r="AN87" s="148">
        <v>1.6453553989648526E-2</v>
      </c>
      <c r="AO87" s="156">
        <v>1.1488457882250946</v>
      </c>
      <c r="AP87" s="157"/>
      <c r="AQ87" s="157">
        <v>0</v>
      </c>
      <c r="AR87" s="124">
        <v>2148.2322394851458</v>
      </c>
      <c r="AS87" s="157">
        <v>2148.2322394851458</v>
      </c>
      <c r="AT87" s="157">
        <v>2148.2322394851458</v>
      </c>
      <c r="AU87" s="157">
        <v>-751.88128381980096</v>
      </c>
      <c r="AV87" s="157">
        <v>1396.3509556653448</v>
      </c>
      <c r="AW87" s="154">
        <v>0.18864300847053528</v>
      </c>
      <c r="AX87" s="157">
        <v>893094.05426780018</v>
      </c>
      <c r="AY87" s="139">
        <v>0.98416771958300442</v>
      </c>
      <c r="BA87" s="141">
        <v>2148.2322394851458</v>
      </c>
      <c r="BB87" s="141">
        <v>2148.2322394851458</v>
      </c>
      <c r="BC87" s="141">
        <v>-751.88128381980096</v>
      </c>
      <c r="BD87" s="141">
        <v>1396.3509556653448</v>
      </c>
      <c r="BE87" s="141">
        <v>0</v>
      </c>
      <c r="BF87" s="141">
        <v>0</v>
      </c>
      <c r="BG87" s="1">
        <v>0.21502358317375181</v>
      </c>
      <c r="BH87" s="158"/>
      <c r="BI87" s="129">
        <v>0</v>
      </c>
      <c r="BJ87" s="129">
        <v>40816.41255021777</v>
      </c>
      <c r="BK87" s="124">
        <v>40816.41255021777</v>
      </c>
      <c r="BL87" s="129">
        <v>40816.412550217763</v>
      </c>
      <c r="BM87" s="129">
        <v>-14285.744392576216</v>
      </c>
      <c r="BN87" s="129">
        <v>40816.41255021777</v>
      </c>
      <c r="BO87" s="148">
        <v>2.5140270590782166E-2</v>
      </c>
      <c r="BP87" s="143">
        <v>1.2721202894831065</v>
      </c>
      <c r="BQ87" s="144">
        <v>40816.41255021777</v>
      </c>
      <c r="BR87" s="140">
        <v>2.2316172719001777E-2</v>
      </c>
      <c r="BS87" s="127">
        <v>0</v>
      </c>
      <c r="BT87" s="127">
        <v>0</v>
      </c>
      <c r="BU87" s="127">
        <v>40816.412550217763</v>
      </c>
      <c r="BV87" s="127">
        <v>-14285.744392576216</v>
      </c>
      <c r="BW87" s="127">
        <v>26530.668157641554</v>
      </c>
      <c r="BX87" s="148">
        <v>1.55038982629776E-2</v>
      </c>
      <c r="BY87" s="127">
        <v>26530.668157641554</v>
      </c>
      <c r="BZ87" s="148">
        <v>1.2436500191688536E-2</v>
      </c>
      <c r="CA87" s="159" t="e">
        <v>#NUM!</v>
      </c>
      <c r="CB87" s="129" t="e">
        <v>#NUM!</v>
      </c>
      <c r="CC87" s="129" t="e">
        <v>#NUM!</v>
      </c>
      <c r="CD87" s="129" t="e">
        <v>#NUM!</v>
      </c>
      <c r="CE87" s="148" t="e">
        <v>#NUM!</v>
      </c>
      <c r="CF87" s="129" t="e">
        <v>#NUM!</v>
      </c>
      <c r="CG87" s="129" t="e">
        <v>#NUM!</v>
      </c>
      <c r="CH87" s="149" t="e">
        <v>#NUM!</v>
      </c>
    </row>
    <row r="88" spans="1:86" x14ac:dyDescent="0.35">
      <c r="A88">
        <v>1</v>
      </c>
      <c r="B88" s="107">
        <v>70</v>
      </c>
      <c r="C88" s="107">
        <v>18</v>
      </c>
      <c r="D88" s="155">
        <v>49490</v>
      </c>
      <c r="E88" s="79"/>
      <c r="F88" s="79"/>
      <c r="G88" s="151">
        <v>0</v>
      </c>
      <c r="H88" s="151">
        <v>1466</v>
      </c>
      <c r="I88" s="151">
        <v>0</v>
      </c>
      <c r="J88" s="151">
        <v>1192.95</v>
      </c>
      <c r="K88" s="151">
        <v>0</v>
      </c>
      <c r="L88" s="151">
        <v>437216.17499999999</v>
      </c>
      <c r="M88" s="152">
        <v>0</v>
      </c>
      <c r="N88" s="152">
        <v>0.12942431437595583</v>
      </c>
      <c r="O88" s="129">
        <v>56586.403683452918</v>
      </c>
      <c r="P88" s="113">
        <v>0</v>
      </c>
      <c r="Q88" s="113">
        <v>0</v>
      </c>
      <c r="R88" s="129">
        <v>56586.403683452918</v>
      </c>
      <c r="S88" s="129">
        <v>-4031.5</v>
      </c>
      <c r="T88" s="129">
        <v>-1632.0427187500002</v>
      </c>
      <c r="U88" s="129">
        <v>-437.21617500000002</v>
      </c>
      <c r="V88" s="129">
        <v>-875</v>
      </c>
      <c r="W88" s="129">
        <v>0</v>
      </c>
      <c r="X88" s="129">
        <v>-612.5</v>
      </c>
      <c r="Y88" s="129">
        <v>-366.5</v>
      </c>
      <c r="Z88" s="129">
        <v>-300</v>
      </c>
      <c r="AA88" s="129">
        <v>-1466</v>
      </c>
      <c r="AB88" s="113">
        <v>-345</v>
      </c>
      <c r="AC88" s="113">
        <v>-3556</v>
      </c>
      <c r="AD88" s="129">
        <v>-13621.75889375</v>
      </c>
      <c r="AE88" s="129">
        <v>42964.644789702914</v>
      </c>
      <c r="AF88" s="113">
        <v>0</v>
      </c>
      <c r="AG88" s="129">
        <v>42964.644789702914</v>
      </c>
      <c r="AH88" s="129">
        <v>-15037.625676396019</v>
      </c>
      <c r="AI88" s="129">
        <v>42964.644789702914</v>
      </c>
      <c r="AJ88" s="129">
        <v>42964.644789702914</v>
      </c>
      <c r="AK88" s="148">
        <v>2.4560835957527161E-2</v>
      </c>
      <c r="AL88" s="79">
        <v>27927.019113306895</v>
      </c>
      <c r="AM88" s="148">
        <v>2.8975465893745427E-2</v>
      </c>
      <c r="AN88" s="148">
        <v>1.6453553989648526E-2</v>
      </c>
      <c r="AO88" s="156">
        <v>1.159540598318366</v>
      </c>
      <c r="AP88" s="157"/>
      <c r="AQ88" s="157">
        <v>0</v>
      </c>
      <c r="AR88" s="124">
        <v>2148.2322394851458</v>
      </c>
      <c r="AS88" s="157">
        <v>2148.2322394851458</v>
      </c>
      <c r="AT88" s="157">
        <v>2148.2322394851458</v>
      </c>
      <c r="AU88" s="157">
        <v>-751.88128381980096</v>
      </c>
      <c r="AV88" s="157">
        <v>1396.3509556653448</v>
      </c>
      <c r="AW88" s="154">
        <v>0.18879908919334407</v>
      </c>
      <c r="AX88" s="157">
        <v>895242.28650728532</v>
      </c>
      <c r="AY88" s="139">
        <v>0.98653501876517413</v>
      </c>
      <c r="BA88" s="141">
        <v>2148.2322394851458</v>
      </c>
      <c r="BB88" s="141">
        <v>2148.2322394851458</v>
      </c>
      <c r="BC88" s="141">
        <v>-751.88128381980096</v>
      </c>
      <c r="BD88" s="141">
        <v>1396.3509556653448</v>
      </c>
      <c r="BE88" s="141">
        <v>0</v>
      </c>
      <c r="BF88" s="141">
        <v>0</v>
      </c>
      <c r="BG88" s="1">
        <v>0.21502358317375181</v>
      </c>
      <c r="BH88" s="158"/>
      <c r="BI88" s="129">
        <v>0</v>
      </c>
      <c r="BJ88" s="129">
        <v>40816.41255021777</v>
      </c>
      <c r="BK88" s="124">
        <v>40816.41255021777</v>
      </c>
      <c r="BL88" s="129">
        <v>40816.412550217763</v>
      </c>
      <c r="BM88" s="129">
        <v>-14285.744392576216</v>
      </c>
      <c r="BN88" s="129">
        <v>40816.41255021777</v>
      </c>
      <c r="BO88" s="148">
        <v>2.6787945628166204E-2</v>
      </c>
      <c r="BP88" s="143">
        <v>1.2960762949336651</v>
      </c>
      <c r="BQ88" s="144">
        <v>40816.41255021777</v>
      </c>
      <c r="BR88" s="140">
        <v>2.4011060595512394E-2</v>
      </c>
      <c r="BS88" s="127">
        <v>0</v>
      </c>
      <c r="BT88" s="127">
        <v>0</v>
      </c>
      <c r="BU88" s="127">
        <v>40816.412550217763</v>
      </c>
      <c r="BV88" s="127">
        <v>-14285.744392576216</v>
      </c>
      <c r="BW88" s="127">
        <v>26530.668157641554</v>
      </c>
      <c r="BX88" s="148">
        <v>1.6813644766807558E-2</v>
      </c>
      <c r="BY88" s="127">
        <v>26530.668157641554</v>
      </c>
      <c r="BZ88" s="148">
        <v>1.3789454102516176E-2</v>
      </c>
      <c r="CA88" s="159" t="e">
        <v>#NUM!</v>
      </c>
      <c r="CB88" s="129" t="e">
        <v>#NUM!</v>
      </c>
      <c r="CC88" s="129" t="e">
        <v>#NUM!</v>
      </c>
      <c r="CD88" s="129" t="e">
        <v>#NUM!</v>
      </c>
      <c r="CE88" s="148" t="e">
        <v>#NUM!</v>
      </c>
      <c r="CF88" s="129" t="e">
        <v>#NUM!</v>
      </c>
      <c r="CG88" s="129" t="e">
        <v>#NUM!</v>
      </c>
      <c r="CH88" s="149" t="e">
        <v>#NUM!</v>
      </c>
    </row>
    <row r="89" spans="1:86" x14ac:dyDescent="0.35">
      <c r="A89">
        <v>1</v>
      </c>
      <c r="B89" s="107">
        <v>71</v>
      </c>
      <c r="C89" s="107">
        <v>18</v>
      </c>
      <c r="D89" s="155">
        <v>49582</v>
      </c>
      <c r="E89" s="79"/>
      <c r="F89" s="79"/>
      <c r="G89" s="151">
        <v>0</v>
      </c>
      <c r="H89" s="151">
        <v>1466</v>
      </c>
      <c r="I89" s="151">
        <v>0</v>
      </c>
      <c r="J89" s="151">
        <v>1192.95</v>
      </c>
      <c r="K89" s="151">
        <v>0</v>
      </c>
      <c r="L89" s="151">
        <v>437216.17499999999</v>
      </c>
      <c r="M89" s="152">
        <v>0</v>
      </c>
      <c r="N89" s="152">
        <v>0.12942431437595583</v>
      </c>
      <c r="O89" s="129">
        <v>56586.403683452918</v>
      </c>
      <c r="P89" s="113">
        <v>0</v>
      </c>
      <c r="Q89" s="113">
        <v>0</v>
      </c>
      <c r="R89" s="129">
        <v>56586.403683452918</v>
      </c>
      <c r="S89" s="129">
        <v>-4031.5</v>
      </c>
      <c r="T89" s="129">
        <v>-1632.0427187500002</v>
      </c>
      <c r="U89" s="129">
        <v>-437.21617500000002</v>
      </c>
      <c r="V89" s="129">
        <v>-875</v>
      </c>
      <c r="W89" s="129">
        <v>0</v>
      </c>
      <c r="X89" s="129">
        <v>-612.5</v>
      </c>
      <c r="Y89" s="129">
        <v>-366.5</v>
      </c>
      <c r="Z89" s="129">
        <v>-300</v>
      </c>
      <c r="AA89" s="129">
        <v>-1466</v>
      </c>
      <c r="AB89" s="113">
        <v>-345</v>
      </c>
      <c r="AC89" s="113">
        <v>-3556</v>
      </c>
      <c r="AD89" s="129">
        <v>-13621.75889375</v>
      </c>
      <c r="AE89" s="129">
        <v>42964.644789702914</v>
      </c>
      <c r="AF89" s="113">
        <v>0</v>
      </c>
      <c r="AG89" s="129">
        <v>42964.644789702914</v>
      </c>
      <c r="AH89" s="129">
        <v>-15037.625676396019</v>
      </c>
      <c r="AI89" s="129">
        <v>42964.644789702914</v>
      </c>
      <c r="AJ89" s="129">
        <v>42964.644789702914</v>
      </c>
      <c r="AK89" s="148">
        <v>2.6162734627723699E-2</v>
      </c>
      <c r="AL89" s="79">
        <v>27927.019113306895</v>
      </c>
      <c r="AM89" s="148">
        <v>3.0335453152656556E-2</v>
      </c>
      <c r="AN89" s="148">
        <v>1.6453553989648526E-2</v>
      </c>
      <c r="AO89" s="156">
        <v>1.1702354084116375</v>
      </c>
      <c r="AP89" s="157"/>
      <c r="AQ89" s="157">
        <v>0</v>
      </c>
      <c r="AR89" s="124">
        <v>2148.2322394851458</v>
      </c>
      <c r="AS89" s="157">
        <v>2148.2322394851458</v>
      </c>
      <c r="AT89" s="157">
        <v>2148.2322394851458</v>
      </c>
      <c r="AU89" s="157">
        <v>-751.88128381980096</v>
      </c>
      <c r="AV89" s="157">
        <v>1396.3509556653448</v>
      </c>
      <c r="AW89" s="154">
        <v>0.18894791007041931</v>
      </c>
      <c r="AX89" s="157">
        <v>897390.51874677045</v>
      </c>
      <c r="AY89" s="139">
        <v>0.98890231794734385</v>
      </c>
      <c r="BA89" s="141">
        <v>2148.2322394851458</v>
      </c>
      <c r="BB89" s="141">
        <v>2148.2322394851458</v>
      </c>
      <c r="BC89" s="141">
        <v>-751.88128381980096</v>
      </c>
      <c r="BD89" s="141">
        <v>1396.3509556653448</v>
      </c>
      <c r="BE89" s="141">
        <v>0</v>
      </c>
      <c r="BF89" s="141">
        <v>0</v>
      </c>
      <c r="BG89" s="1">
        <v>0.21502358317375181</v>
      </c>
      <c r="BH89" s="158"/>
      <c r="BI89" s="129">
        <v>0</v>
      </c>
      <c r="BJ89" s="129">
        <v>40816.41255021777</v>
      </c>
      <c r="BK89" s="124">
        <v>40816.41255021777</v>
      </c>
      <c r="BL89" s="129">
        <v>40816.412550217763</v>
      </c>
      <c r="BM89" s="129">
        <v>-14285.744392576216</v>
      </c>
      <c r="BN89" s="129">
        <v>40816.41255021777</v>
      </c>
      <c r="BO89" s="148">
        <v>2.836696803569794E-2</v>
      </c>
      <c r="BP89" s="143">
        <v>1.3200323003842236</v>
      </c>
      <c r="BQ89" s="144">
        <v>40816.41255021777</v>
      </c>
      <c r="BR89" s="140">
        <v>2.5634995102882387E-2</v>
      </c>
      <c r="BS89" s="127">
        <v>0</v>
      </c>
      <c r="BT89" s="127">
        <v>0</v>
      </c>
      <c r="BU89" s="127">
        <v>40816.412550217763</v>
      </c>
      <c r="BV89" s="127">
        <v>-14285.744392576216</v>
      </c>
      <c r="BW89" s="127">
        <v>26530.668157641554</v>
      </c>
      <c r="BX89" s="148">
        <v>1.8079909682273868E-2</v>
      </c>
      <c r="BY89" s="127">
        <v>26530.668157641554</v>
      </c>
      <c r="BZ89" s="148">
        <v>1.5097346901893613E-2</v>
      </c>
      <c r="CA89" s="159" t="e">
        <v>#NUM!</v>
      </c>
      <c r="CB89" s="129" t="e">
        <v>#NUM!</v>
      </c>
      <c r="CC89" s="129" t="e">
        <v>#NUM!</v>
      </c>
      <c r="CD89" s="129" t="e">
        <v>#NUM!</v>
      </c>
      <c r="CE89" s="148" t="e">
        <v>#NUM!</v>
      </c>
      <c r="CF89" s="129" t="e">
        <v>#NUM!</v>
      </c>
      <c r="CG89" s="129" t="e">
        <v>#NUM!</v>
      </c>
      <c r="CH89" s="149" t="e">
        <v>#NUM!</v>
      </c>
    </row>
    <row r="90" spans="1:86" x14ac:dyDescent="0.35">
      <c r="A90">
        <v>1</v>
      </c>
      <c r="B90" s="107">
        <v>72</v>
      </c>
      <c r="C90" s="107">
        <v>18</v>
      </c>
      <c r="D90" s="155">
        <v>49674</v>
      </c>
      <c r="E90" s="79"/>
      <c r="F90" s="79"/>
      <c r="G90" s="151">
        <v>0</v>
      </c>
      <c r="H90" s="151">
        <v>1466</v>
      </c>
      <c r="I90" s="151">
        <v>0</v>
      </c>
      <c r="J90" s="151">
        <v>1192.95</v>
      </c>
      <c r="K90" s="151">
        <v>0</v>
      </c>
      <c r="L90" s="151">
        <v>437216.17499999999</v>
      </c>
      <c r="M90" s="152">
        <v>0</v>
      </c>
      <c r="N90" s="152">
        <v>0.12942431437595583</v>
      </c>
      <c r="O90" s="129">
        <v>56586.403683452918</v>
      </c>
      <c r="P90" s="113">
        <v>0</v>
      </c>
      <c r="Q90" s="113">
        <v>0</v>
      </c>
      <c r="R90" s="129">
        <v>56586.403683452918</v>
      </c>
      <c r="S90" s="129">
        <v>-4031.5</v>
      </c>
      <c r="T90" s="129">
        <v>-1632.0427187500002</v>
      </c>
      <c r="U90" s="129">
        <v>-437.21617500000002</v>
      </c>
      <c r="V90" s="129">
        <v>-875</v>
      </c>
      <c r="W90" s="129">
        <v>0</v>
      </c>
      <c r="X90" s="129">
        <v>-612.5</v>
      </c>
      <c r="Y90" s="129">
        <v>-366.5</v>
      </c>
      <c r="Z90" s="129">
        <v>-300</v>
      </c>
      <c r="AA90" s="129">
        <v>-1466</v>
      </c>
      <c r="AB90" s="113">
        <v>-345</v>
      </c>
      <c r="AC90" s="113">
        <v>-3556</v>
      </c>
      <c r="AD90" s="129">
        <v>-13621.75889375</v>
      </c>
      <c r="AE90" s="129">
        <v>42964.644789702914</v>
      </c>
      <c r="AF90" s="113">
        <v>0</v>
      </c>
      <c r="AG90" s="129">
        <v>42964.644789702914</v>
      </c>
      <c r="AH90" s="129">
        <v>-15037.625676396019</v>
      </c>
      <c r="AI90" s="129">
        <v>42964.644789702914</v>
      </c>
      <c r="AJ90" s="129">
        <v>42964.644789702914</v>
      </c>
      <c r="AK90" s="148">
        <v>2.7699050307273862E-2</v>
      </c>
      <c r="AL90" s="79">
        <v>27927.019113306895</v>
      </c>
      <c r="AM90" s="148">
        <v>3.1643137335777283E-2</v>
      </c>
      <c r="AN90" s="148">
        <v>1.6453553989648526E-2</v>
      </c>
      <c r="AO90" s="156">
        <v>1.1809302185049091</v>
      </c>
      <c r="AP90" s="157"/>
      <c r="AQ90" s="157">
        <v>0</v>
      </c>
      <c r="AR90" s="124">
        <v>2148.2322394851458</v>
      </c>
      <c r="AS90" s="157">
        <v>2148.2322394851458</v>
      </c>
      <c r="AT90" s="157">
        <v>2148.2322394851458</v>
      </c>
      <c r="AU90" s="157">
        <v>-751.88128381980096</v>
      </c>
      <c r="AV90" s="157">
        <v>1396.3509556653448</v>
      </c>
      <c r="AW90" s="154">
        <v>0.18908981680870054</v>
      </c>
      <c r="AX90" s="157">
        <v>899538.75098625559</v>
      </c>
      <c r="AY90" s="139">
        <v>0.99126961712951356</v>
      </c>
      <c r="BA90" s="141">
        <v>2148.2322394851458</v>
      </c>
      <c r="BB90" s="141">
        <v>2148.2322394851458</v>
      </c>
      <c r="BC90" s="141">
        <v>-751.88128381980096</v>
      </c>
      <c r="BD90" s="141">
        <v>1396.3509556653448</v>
      </c>
      <c r="BE90" s="141">
        <v>0</v>
      </c>
      <c r="BF90" s="141">
        <v>0</v>
      </c>
      <c r="BG90" s="1">
        <v>0.21502358317375181</v>
      </c>
      <c r="BH90" s="158"/>
      <c r="BI90" s="129">
        <v>0</v>
      </c>
      <c r="BJ90" s="129">
        <v>40816.41255021777</v>
      </c>
      <c r="BK90" s="124">
        <v>40816.41255021777</v>
      </c>
      <c r="BL90" s="129">
        <v>40816.412550217763</v>
      </c>
      <c r="BM90" s="129">
        <v>-14285.744392576216</v>
      </c>
      <c r="BN90" s="129">
        <v>40816.41255021777</v>
      </c>
      <c r="BO90" s="148">
        <v>2.9881116747856134E-2</v>
      </c>
      <c r="BP90" s="143">
        <v>1.3439883058347821</v>
      </c>
      <c r="BQ90" s="144">
        <v>40816.41255021777</v>
      </c>
      <c r="BR90" s="140">
        <v>2.7191916108131407E-2</v>
      </c>
      <c r="BS90" s="127">
        <v>0</v>
      </c>
      <c r="BT90" s="127">
        <v>0</v>
      </c>
      <c r="BU90" s="127">
        <v>40816.412550217763</v>
      </c>
      <c r="BV90" s="127">
        <v>-14285.744392576216</v>
      </c>
      <c r="BW90" s="127">
        <v>26530.668157641554</v>
      </c>
      <c r="BX90" s="148">
        <v>1.9304433465003972E-2</v>
      </c>
      <c r="BY90" s="127">
        <v>26530.668157641554</v>
      </c>
      <c r="BZ90" s="148">
        <v>1.6361984610557559E-2</v>
      </c>
      <c r="CA90" s="159" t="e">
        <v>#NUM!</v>
      </c>
      <c r="CB90" s="129" t="e">
        <v>#NUM!</v>
      </c>
      <c r="CC90" s="129" t="e">
        <v>#NUM!</v>
      </c>
      <c r="CD90" s="129" t="e">
        <v>#NUM!</v>
      </c>
      <c r="CE90" s="148" t="e">
        <v>#NUM!</v>
      </c>
      <c r="CF90" s="129" t="e">
        <v>#NUM!</v>
      </c>
      <c r="CG90" s="129" t="e">
        <v>#NUM!</v>
      </c>
      <c r="CH90" s="149" t="e">
        <v>#NUM!</v>
      </c>
    </row>
    <row r="91" spans="1:86" x14ac:dyDescent="0.35">
      <c r="A91">
        <v>1</v>
      </c>
      <c r="B91" s="107">
        <v>73</v>
      </c>
      <c r="C91" s="107">
        <v>19</v>
      </c>
      <c r="D91" s="155">
        <v>49765</v>
      </c>
      <c r="E91" s="79"/>
      <c r="F91" s="79"/>
      <c r="G91" s="151">
        <v>0</v>
      </c>
      <c r="H91" s="151">
        <v>1466</v>
      </c>
      <c r="I91" s="151">
        <v>0</v>
      </c>
      <c r="J91" s="151">
        <v>1192.95</v>
      </c>
      <c r="K91" s="151">
        <v>0</v>
      </c>
      <c r="L91" s="151">
        <v>437216.17499999999</v>
      </c>
      <c r="M91" s="152">
        <v>0</v>
      </c>
      <c r="N91" s="152">
        <v>0.13201280066347496</v>
      </c>
      <c r="O91" s="129">
        <v>57718.131757121977</v>
      </c>
      <c r="P91" s="113">
        <v>0</v>
      </c>
      <c r="Q91" s="113">
        <v>0</v>
      </c>
      <c r="R91" s="129">
        <v>57718.131757121977</v>
      </c>
      <c r="S91" s="129">
        <v>-4031.5</v>
      </c>
      <c r="T91" s="129">
        <v>-1632.0427187500002</v>
      </c>
      <c r="U91" s="129">
        <v>-437.21617500000002</v>
      </c>
      <c r="V91" s="129">
        <v>-875</v>
      </c>
      <c r="W91" s="129">
        <v>0</v>
      </c>
      <c r="X91" s="129">
        <v>-612.5</v>
      </c>
      <c r="Y91" s="129">
        <v>-366.5</v>
      </c>
      <c r="Z91" s="129">
        <v>-300</v>
      </c>
      <c r="AA91" s="129">
        <v>-1466</v>
      </c>
      <c r="AB91" s="113">
        <v>-345</v>
      </c>
      <c r="AC91" s="113">
        <v>-3556</v>
      </c>
      <c r="AD91" s="129">
        <v>-13621.75889375</v>
      </c>
      <c r="AE91" s="129">
        <v>44096.372863371973</v>
      </c>
      <c r="AF91" s="113">
        <v>0</v>
      </c>
      <c r="AG91" s="129">
        <v>44096.372863371973</v>
      </c>
      <c r="AH91" s="129">
        <v>-15433.730502180189</v>
      </c>
      <c r="AI91" s="129">
        <v>44096.372863371973</v>
      </c>
      <c r="AJ91" s="129">
        <v>44096.372863371973</v>
      </c>
      <c r="AK91" s="148">
        <v>2.9211601614952086E-2</v>
      </c>
      <c r="AL91" s="79">
        <v>28662.642361191785</v>
      </c>
      <c r="AM91" s="148">
        <v>3.2933875918388367E-2</v>
      </c>
      <c r="AN91" s="148">
        <v>1.6886955663346932E-2</v>
      </c>
      <c r="AO91" s="156">
        <v>1.1919067396860845</v>
      </c>
      <c r="AP91" s="157"/>
      <c r="AQ91" s="157">
        <v>0</v>
      </c>
      <c r="AR91" s="124">
        <v>2204.8186431685986</v>
      </c>
      <c r="AS91" s="157">
        <v>2204.8186431685986</v>
      </c>
      <c r="AT91" s="157">
        <v>2204.8186431685986</v>
      </c>
      <c r="AU91" s="157">
        <v>-771.68652510900949</v>
      </c>
      <c r="AV91" s="157">
        <v>1433.1321180595892</v>
      </c>
      <c r="AW91" s="154">
        <v>0.18922876715660095</v>
      </c>
      <c r="AX91" s="157">
        <v>901743.56962942414</v>
      </c>
      <c r="AY91" s="139">
        <v>0.99369927313917117</v>
      </c>
      <c r="BA91" s="141">
        <v>2204.8186431685986</v>
      </c>
      <c r="BB91" s="141">
        <v>2204.8186431685986</v>
      </c>
      <c r="BC91" s="141">
        <v>-771.68652510900949</v>
      </c>
      <c r="BD91" s="141">
        <v>1433.1321180595892</v>
      </c>
      <c r="BE91" s="141">
        <v>0</v>
      </c>
      <c r="BF91" s="141">
        <v>0</v>
      </c>
      <c r="BG91" s="1">
        <v>0.21502358317375181</v>
      </c>
      <c r="BH91" s="158"/>
      <c r="BI91" s="129">
        <v>0</v>
      </c>
      <c r="BJ91" s="129">
        <v>41891.554220203376</v>
      </c>
      <c r="BK91" s="124">
        <v>41891.554220203376</v>
      </c>
      <c r="BL91" s="129">
        <v>41891.554220203376</v>
      </c>
      <c r="BM91" s="129">
        <v>-14662.04397707118</v>
      </c>
      <c r="BN91" s="129">
        <v>41891.554220203376</v>
      </c>
      <c r="BO91" s="148">
        <v>3.1371632218360909E-2</v>
      </c>
      <c r="BP91" s="143">
        <v>1.3685753343982758</v>
      </c>
      <c r="BQ91" s="144">
        <v>41891.554220203376</v>
      </c>
      <c r="BR91" s="140">
        <v>2.8724250197410584E-2</v>
      </c>
      <c r="BS91" s="127">
        <v>0</v>
      </c>
      <c r="BT91" s="127">
        <v>0</v>
      </c>
      <c r="BU91" s="127">
        <v>41891.554220203376</v>
      </c>
      <c r="BV91" s="127">
        <v>-14662.04397707118</v>
      </c>
      <c r="BW91" s="127">
        <v>27229.510243132194</v>
      </c>
      <c r="BX91" s="148">
        <v>2.051968276500702E-2</v>
      </c>
      <c r="BY91" s="127">
        <v>27229.510243132194</v>
      </c>
      <c r="BZ91" s="148">
        <v>1.7616894841194154E-2</v>
      </c>
      <c r="CA91" s="159" t="e">
        <v>#NUM!</v>
      </c>
      <c r="CB91" s="129" t="e">
        <v>#NUM!</v>
      </c>
      <c r="CC91" s="129" t="e">
        <v>#NUM!</v>
      </c>
      <c r="CD91" s="129" t="e">
        <v>#NUM!</v>
      </c>
      <c r="CE91" s="148" t="e">
        <v>#NUM!</v>
      </c>
      <c r="CF91" s="129" t="e">
        <v>#NUM!</v>
      </c>
      <c r="CG91" s="129" t="e">
        <v>#NUM!</v>
      </c>
      <c r="CH91" s="149" t="e">
        <v>#NUM!</v>
      </c>
    </row>
    <row r="92" spans="1:86" x14ac:dyDescent="0.35">
      <c r="A92">
        <v>1</v>
      </c>
      <c r="B92" s="107">
        <v>74</v>
      </c>
      <c r="C92" s="107">
        <v>19</v>
      </c>
      <c r="D92" s="155">
        <v>49856</v>
      </c>
      <c r="E92" s="79"/>
      <c r="F92" s="79"/>
      <c r="G92" s="151">
        <v>0</v>
      </c>
      <c r="H92" s="151">
        <v>1466</v>
      </c>
      <c r="I92" s="151">
        <v>0</v>
      </c>
      <c r="J92" s="151">
        <v>1192.95</v>
      </c>
      <c r="K92" s="151">
        <v>0</v>
      </c>
      <c r="L92" s="151">
        <v>437216.17499999999</v>
      </c>
      <c r="M92" s="152">
        <v>0</v>
      </c>
      <c r="N92" s="152">
        <v>0.13201280066347496</v>
      </c>
      <c r="O92" s="129">
        <v>57718.131757121977</v>
      </c>
      <c r="P92" s="113">
        <v>0</v>
      </c>
      <c r="Q92" s="113">
        <v>0</v>
      </c>
      <c r="R92" s="129">
        <v>57718.131757121977</v>
      </c>
      <c r="S92" s="129">
        <v>-4031.5</v>
      </c>
      <c r="T92" s="129">
        <v>-1632.0427187500002</v>
      </c>
      <c r="U92" s="129">
        <v>-437.21617500000002</v>
      </c>
      <c r="V92" s="129">
        <v>-875</v>
      </c>
      <c r="W92" s="129">
        <v>0</v>
      </c>
      <c r="X92" s="129">
        <v>-612.5</v>
      </c>
      <c r="Y92" s="129">
        <v>-366.5</v>
      </c>
      <c r="Z92" s="129">
        <v>-300</v>
      </c>
      <c r="AA92" s="129">
        <v>-1466</v>
      </c>
      <c r="AB92" s="113">
        <v>-345</v>
      </c>
      <c r="AC92" s="113">
        <v>-3556</v>
      </c>
      <c r="AD92" s="129">
        <v>-13621.75889375</v>
      </c>
      <c r="AE92" s="129">
        <v>44096.372863371973</v>
      </c>
      <c r="AF92" s="113">
        <v>0</v>
      </c>
      <c r="AG92" s="129">
        <v>44096.372863371973</v>
      </c>
      <c r="AH92" s="129">
        <v>-15433.730502180189</v>
      </c>
      <c r="AI92" s="129">
        <v>44096.372863371973</v>
      </c>
      <c r="AJ92" s="129">
        <v>44096.372863371973</v>
      </c>
      <c r="AK92" s="148">
        <v>3.0662742257118226E-2</v>
      </c>
      <c r="AL92" s="79">
        <v>28662.642361191785</v>
      </c>
      <c r="AM92" s="148">
        <v>3.4175285696983332E-2</v>
      </c>
      <c r="AN92" s="148">
        <v>1.6886955663346932E-2</v>
      </c>
      <c r="AO92" s="156">
        <v>1.2028832608672599</v>
      </c>
      <c r="AP92" s="157"/>
      <c r="AQ92" s="157">
        <v>0</v>
      </c>
      <c r="AR92" s="124">
        <v>2204.8186431685986</v>
      </c>
      <c r="AS92" s="157">
        <v>2204.8186431685986</v>
      </c>
      <c r="AT92" s="157">
        <v>2204.8186431685986</v>
      </c>
      <c r="AU92" s="157">
        <v>-771.68652510900949</v>
      </c>
      <c r="AV92" s="157">
        <v>1433.1321180595892</v>
      </c>
      <c r="AW92" s="154">
        <v>0.18936135172843932</v>
      </c>
      <c r="AX92" s="157">
        <v>903948.38827259268</v>
      </c>
      <c r="AY92" s="139">
        <v>0.99612892914882889</v>
      </c>
      <c r="BA92" s="141">
        <v>2204.8186431685986</v>
      </c>
      <c r="BB92" s="141">
        <v>2204.8186431685986</v>
      </c>
      <c r="BC92" s="141">
        <v>-771.68652510900949</v>
      </c>
      <c r="BD92" s="141">
        <v>1433.1321180595892</v>
      </c>
      <c r="BE92" s="141">
        <v>0</v>
      </c>
      <c r="BF92" s="141">
        <v>0</v>
      </c>
      <c r="BG92" s="1">
        <v>0.21502358317375181</v>
      </c>
      <c r="BH92" s="158"/>
      <c r="BI92" s="129">
        <v>0</v>
      </c>
      <c r="BJ92" s="129">
        <v>41891.554220203376</v>
      </c>
      <c r="BK92" s="124">
        <v>41891.554220203376</v>
      </c>
      <c r="BL92" s="129">
        <v>41891.554220203376</v>
      </c>
      <c r="BM92" s="129">
        <v>-14662.04397707118</v>
      </c>
      <c r="BN92" s="129">
        <v>41891.554220203376</v>
      </c>
      <c r="BO92" s="148">
        <v>3.280142843723298E-2</v>
      </c>
      <c r="BP92" s="143">
        <v>1.3931623629617698</v>
      </c>
      <c r="BQ92" s="144">
        <v>41891.554220203376</v>
      </c>
      <c r="BR92" s="140">
        <v>3.0193904042243952E-2</v>
      </c>
      <c r="BS92" s="127">
        <v>0</v>
      </c>
      <c r="BT92" s="127">
        <v>0</v>
      </c>
      <c r="BU92" s="127">
        <v>41891.554220203376</v>
      </c>
      <c r="BV92" s="127">
        <v>-14662.04397707118</v>
      </c>
      <c r="BW92" s="127">
        <v>27229.510243132194</v>
      </c>
      <c r="BX92" s="148">
        <v>2.1694645285606384E-2</v>
      </c>
      <c r="BY92" s="127">
        <v>27229.510243132194</v>
      </c>
      <c r="BZ92" s="148">
        <v>1.883006393909455E-2</v>
      </c>
      <c r="CA92" s="159" t="e">
        <v>#NUM!</v>
      </c>
      <c r="CB92" s="129" t="e">
        <v>#NUM!</v>
      </c>
      <c r="CC92" s="129" t="e">
        <v>#NUM!</v>
      </c>
      <c r="CD92" s="129" t="e">
        <v>#NUM!</v>
      </c>
      <c r="CE92" s="148" t="e">
        <v>#NUM!</v>
      </c>
      <c r="CF92" s="129" t="e">
        <v>#NUM!</v>
      </c>
      <c r="CG92" s="129" t="e">
        <v>#NUM!</v>
      </c>
      <c r="CH92" s="149" t="e">
        <v>#NUM!</v>
      </c>
    </row>
    <row r="93" spans="1:86" x14ac:dyDescent="0.35">
      <c r="A93">
        <v>1</v>
      </c>
      <c r="B93" s="107">
        <v>75</v>
      </c>
      <c r="C93" s="107">
        <v>19</v>
      </c>
      <c r="D93" s="155">
        <v>49948</v>
      </c>
      <c r="E93" s="79"/>
      <c r="F93" s="79"/>
      <c r="G93" s="151">
        <v>0</v>
      </c>
      <c r="H93" s="151">
        <v>1466</v>
      </c>
      <c r="I93" s="151">
        <v>0</v>
      </c>
      <c r="J93" s="151">
        <v>1192.95</v>
      </c>
      <c r="K93" s="151">
        <v>0</v>
      </c>
      <c r="L93" s="151">
        <v>437216.17499999999</v>
      </c>
      <c r="M93" s="152">
        <v>0</v>
      </c>
      <c r="N93" s="152">
        <v>0.13201280066347496</v>
      </c>
      <c r="O93" s="129">
        <v>57718.131757121977</v>
      </c>
      <c r="P93" s="113">
        <v>0</v>
      </c>
      <c r="Q93" s="113">
        <v>0</v>
      </c>
      <c r="R93" s="129">
        <v>57718.131757121977</v>
      </c>
      <c r="S93" s="129">
        <v>-4031.5</v>
      </c>
      <c r="T93" s="129">
        <v>-1632.0427187500002</v>
      </c>
      <c r="U93" s="129">
        <v>-437.21617500000002</v>
      </c>
      <c r="V93" s="129">
        <v>-875</v>
      </c>
      <c r="W93" s="129">
        <v>0</v>
      </c>
      <c r="X93" s="129">
        <v>-612.5</v>
      </c>
      <c r="Y93" s="129">
        <v>-366.5</v>
      </c>
      <c r="Z93" s="129">
        <v>-300</v>
      </c>
      <c r="AA93" s="129">
        <v>-1466</v>
      </c>
      <c r="AB93" s="113">
        <v>-345</v>
      </c>
      <c r="AC93" s="113">
        <v>-3556</v>
      </c>
      <c r="AD93" s="129">
        <v>-13621.75889375</v>
      </c>
      <c r="AE93" s="129">
        <v>44096.372863371973</v>
      </c>
      <c r="AF93" s="113">
        <v>0</v>
      </c>
      <c r="AG93" s="129">
        <v>44096.372863371973</v>
      </c>
      <c r="AH93" s="129">
        <v>-15433.730502180189</v>
      </c>
      <c r="AI93" s="129">
        <v>44096.372863371973</v>
      </c>
      <c r="AJ93" s="129">
        <v>44096.372863371973</v>
      </c>
      <c r="AK93" s="148">
        <v>3.2055655121803278E-2</v>
      </c>
      <c r="AL93" s="79">
        <v>28662.642361191785</v>
      </c>
      <c r="AM93" s="148">
        <v>3.5369721055030834E-2</v>
      </c>
      <c r="AN93" s="148">
        <v>1.6886955663346932E-2</v>
      </c>
      <c r="AO93" s="156">
        <v>1.2138597820484354</v>
      </c>
      <c r="AP93" s="157"/>
      <c r="AQ93" s="157">
        <v>0</v>
      </c>
      <c r="AR93" s="124">
        <v>2204.8186431685986</v>
      </c>
      <c r="AS93" s="157">
        <v>2204.8186431685986</v>
      </c>
      <c r="AT93" s="157">
        <v>2204.8186431685986</v>
      </c>
      <c r="AU93" s="157">
        <v>-771.68652510900949</v>
      </c>
      <c r="AV93" s="157">
        <v>1433.1321180595892</v>
      </c>
      <c r="AW93" s="154">
        <v>0.18948779702186588</v>
      </c>
      <c r="AX93" s="157">
        <v>906153.20691576123</v>
      </c>
      <c r="AY93" s="139">
        <v>0.9985585851584865</v>
      </c>
      <c r="BA93" s="141">
        <v>2204.8186431685986</v>
      </c>
      <c r="BB93" s="141">
        <v>2204.8186431685986</v>
      </c>
      <c r="BC93" s="141">
        <v>-771.68652510900949</v>
      </c>
      <c r="BD93" s="141">
        <v>1433.1321180595892</v>
      </c>
      <c r="BE93" s="141">
        <v>0</v>
      </c>
      <c r="BF93" s="141">
        <v>0</v>
      </c>
      <c r="BG93" s="1">
        <v>0.21502358317375181</v>
      </c>
      <c r="BH93" s="158"/>
      <c r="BI93" s="129">
        <v>0</v>
      </c>
      <c r="BJ93" s="129">
        <v>41891.554220203376</v>
      </c>
      <c r="BK93" s="124">
        <v>41891.554220203376</v>
      </c>
      <c r="BL93" s="129">
        <v>41891.554220203376</v>
      </c>
      <c r="BM93" s="129">
        <v>-14662.04397707118</v>
      </c>
      <c r="BN93" s="129">
        <v>41891.554220203376</v>
      </c>
      <c r="BO93" s="148">
        <v>3.4173658490180961E-2</v>
      </c>
      <c r="BP93" s="143">
        <v>1.4177493915252637</v>
      </c>
      <c r="BQ93" s="144">
        <v>41891.554220203376</v>
      </c>
      <c r="BR93" s="140">
        <v>3.1604161858558646E-2</v>
      </c>
      <c r="BS93" s="127">
        <v>0</v>
      </c>
      <c r="BT93" s="127">
        <v>0</v>
      </c>
      <c r="BU93" s="127">
        <v>41891.554220203376</v>
      </c>
      <c r="BV93" s="127">
        <v>-14662.04397707118</v>
      </c>
      <c r="BW93" s="127">
        <v>27229.510243132194</v>
      </c>
      <c r="BX93" s="148">
        <v>2.2830900549888612E-2</v>
      </c>
      <c r="BY93" s="127">
        <v>27229.510243132194</v>
      </c>
      <c r="BZ93" s="148">
        <v>2.0003142952919016E-2</v>
      </c>
      <c r="CA93" s="159" t="e">
        <v>#NUM!</v>
      </c>
      <c r="CB93" s="129" t="e">
        <v>#NUM!</v>
      </c>
      <c r="CC93" s="129" t="e">
        <v>#NUM!</v>
      </c>
      <c r="CD93" s="129" t="e">
        <v>#NUM!</v>
      </c>
      <c r="CE93" s="148" t="e">
        <v>#NUM!</v>
      </c>
      <c r="CF93" s="129" t="e">
        <v>#NUM!</v>
      </c>
      <c r="CG93" s="129" t="e">
        <v>#NUM!</v>
      </c>
      <c r="CH93" s="149" t="e">
        <v>#NUM!</v>
      </c>
    </row>
    <row r="94" spans="1:86" x14ac:dyDescent="0.35">
      <c r="A94">
        <v>1</v>
      </c>
      <c r="B94" s="107">
        <v>76</v>
      </c>
      <c r="C94" s="107">
        <v>19</v>
      </c>
      <c r="D94" s="155">
        <v>50040</v>
      </c>
      <c r="E94" s="79"/>
      <c r="F94" s="79"/>
      <c r="G94" s="151">
        <v>0</v>
      </c>
      <c r="H94" s="151">
        <v>1466</v>
      </c>
      <c r="I94" s="151">
        <v>0</v>
      </c>
      <c r="J94" s="151">
        <v>1192.95</v>
      </c>
      <c r="K94" s="151">
        <v>0</v>
      </c>
      <c r="L94" s="151">
        <v>437216.17499999999</v>
      </c>
      <c r="M94" s="152">
        <v>0</v>
      </c>
      <c r="N94" s="152">
        <v>0.13201280066347496</v>
      </c>
      <c r="O94" s="129">
        <v>57718.131757121977</v>
      </c>
      <c r="P94" s="113">
        <v>0</v>
      </c>
      <c r="Q94" s="113">
        <v>0</v>
      </c>
      <c r="R94" s="129">
        <v>57718.131757121977</v>
      </c>
      <c r="S94" s="129">
        <v>-4031.5</v>
      </c>
      <c r="T94" s="129">
        <v>-1632.0427187500002</v>
      </c>
      <c r="U94" s="129">
        <v>-437.21617500000002</v>
      </c>
      <c r="V94" s="129">
        <v>-875</v>
      </c>
      <c r="W94" s="129">
        <v>0</v>
      </c>
      <c r="X94" s="129">
        <v>-612.5</v>
      </c>
      <c r="Y94" s="129">
        <v>-366.5</v>
      </c>
      <c r="Z94" s="129">
        <v>-300</v>
      </c>
      <c r="AA94" s="129">
        <v>-1466</v>
      </c>
      <c r="AB94" s="113">
        <v>-345</v>
      </c>
      <c r="AC94" s="113">
        <v>-3556</v>
      </c>
      <c r="AD94" s="129">
        <v>-13621.75889375</v>
      </c>
      <c r="AE94" s="129">
        <v>44096.372863371973</v>
      </c>
      <c r="AF94" s="113">
        <v>0</v>
      </c>
      <c r="AG94" s="129">
        <v>44096.372863371973</v>
      </c>
      <c r="AH94" s="129">
        <v>-15433.730502180189</v>
      </c>
      <c r="AI94" s="129">
        <v>44096.372863371973</v>
      </c>
      <c r="AJ94" s="129">
        <v>44096.372863371973</v>
      </c>
      <c r="AK94" s="148">
        <v>3.3393403887748724E-2</v>
      </c>
      <c r="AL94" s="79">
        <v>28662.642361191785</v>
      </c>
      <c r="AM94" s="148">
        <v>3.6519494652748119E-2</v>
      </c>
      <c r="AN94" s="148">
        <v>1.6886955663346932E-2</v>
      </c>
      <c r="AO94" s="156">
        <v>1.2248363032296108</v>
      </c>
      <c r="AP94" s="157"/>
      <c r="AQ94" s="157">
        <v>0</v>
      </c>
      <c r="AR94" s="124">
        <v>2204.8186431685986</v>
      </c>
      <c r="AS94" s="157">
        <v>2204.8186431685986</v>
      </c>
      <c r="AT94" s="157">
        <v>2204.8186431685986</v>
      </c>
      <c r="AU94" s="157">
        <v>-771.68652510900949</v>
      </c>
      <c r="AV94" s="157">
        <v>1433.1321180595892</v>
      </c>
      <c r="AW94" s="154">
        <v>0.18960841298103329</v>
      </c>
      <c r="AX94" s="157">
        <v>908358.02555892977</v>
      </c>
      <c r="AY94" s="139">
        <v>1.0009882411681441</v>
      </c>
      <c r="BA94" s="141">
        <v>2204.8186431685986</v>
      </c>
      <c r="BB94" s="141">
        <v>2204.8186431685986</v>
      </c>
      <c r="BC94" s="141">
        <v>-771.68652510900949</v>
      </c>
      <c r="BD94" s="141">
        <v>1433.1321180595892</v>
      </c>
      <c r="BE94" s="141">
        <v>0</v>
      </c>
      <c r="BF94" s="141">
        <v>0</v>
      </c>
      <c r="BG94" s="1">
        <v>0.21502358317375181</v>
      </c>
      <c r="BH94" s="158"/>
      <c r="BI94" s="129">
        <v>0</v>
      </c>
      <c r="BJ94" s="129">
        <v>41891.554220203376</v>
      </c>
      <c r="BK94" s="124">
        <v>41891.554220203376</v>
      </c>
      <c r="BL94" s="129">
        <v>41891.554220203376</v>
      </c>
      <c r="BM94" s="129">
        <v>-14662.04397707118</v>
      </c>
      <c r="BN94" s="129">
        <v>41891.554220203376</v>
      </c>
      <c r="BO94" s="148">
        <v>3.5491362214088454E-2</v>
      </c>
      <c r="BP94" s="143">
        <v>1.4423364200887574</v>
      </c>
      <c r="BQ94" s="144">
        <v>41891.554220203376</v>
      </c>
      <c r="BR94" s="140">
        <v>3.2958188652992243E-2</v>
      </c>
      <c r="BS94" s="127">
        <v>0</v>
      </c>
      <c r="BT94" s="127">
        <v>0</v>
      </c>
      <c r="BU94" s="127">
        <v>41891.554220203376</v>
      </c>
      <c r="BV94" s="127">
        <v>-14662.04397707118</v>
      </c>
      <c r="BW94" s="127">
        <v>27229.510243132194</v>
      </c>
      <c r="BX94" s="148">
        <v>2.3930004239082339E-2</v>
      </c>
      <c r="BY94" s="127">
        <v>27229.510243132194</v>
      </c>
      <c r="BZ94" s="148">
        <v>2.1137759089469913E-2</v>
      </c>
      <c r="CA94" s="159" t="e">
        <v>#NUM!</v>
      </c>
      <c r="CB94" s="129" t="e">
        <v>#NUM!</v>
      </c>
      <c r="CC94" s="129" t="e">
        <v>#NUM!</v>
      </c>
      <c r="CD94" s="129" t="e">
        <v>#NUM!</v>
      </c>
      <c r="CE94" s="148" t="e">
        <v>#NUM!</v>
      </c>
      <c r="CF94" s="129" t="e">
        <v>#NUM!</v>
      </c>
      <c r="CG94" s="129" t="e">
        <v>#NUM!</v>
      </c>
      <c r="CH94" s="149" t="e">
        <v>#NUM!</v>
      </c>
    </row>
    <row r="95" spans="1:86" x14ac:dyDescent="0.35">
      <c r="A95">
        <v>1</v>
      </c>
      <c r="B95" s="107">
        <v>77</v>
      </c>
      <c r="C95" s="107">
        <v>20</v>
      </c>
      <c r="D95" s="155">
        <v>50130</v>
      </c>
      <c r="E95" s="79"/>
      <c r="F95" s="79"/>
      <c r="G95" s="151">
        <v>0</v>
      </c>
      <c r="H95" s="151">
        <v>1466</v>
      </c>
      <c r="I95" s="151">
        <v>0</v>
      </c>
      <c r="J95" s="151">
        <v>1192.95</v>
      </c>
      <c r="K95" s="151">
        <v>0</v>
      </c>
      <c r="L95" s="151">
        <v>437216.17499999999</v>
      </c>
      <c r="M95" s="152">
        <v>0</v>
      </c>
      <c r="N95" s="152">
        <v>0.13465305667674446</v>
      </c>
      <c r="O95" s="129">
        <v>58872.494392264423</v>
      </c>
      <c r="P95" s="113">
        <v>0</v>
      </c>
      <c r="Q95" s="113">
        <v>0</v>
      </c>
      <c r="R95" s="129">
        <v>58872.494392264423</v>
      </c>
      <c r="S95" s="129">
        <v>-4031.5</v>
      </c>
      <c r="T95" s="129">
        <v>-1632.0427187500002</v>
      </c>
      <c r="U95" s="129">
        <v>-437.21617500000002</v>
      </c>
      <c r="V95" s="129">
        <v>-875</v>
      </c>
      <c r="W95" s="129">
        <v>0</v>
      </c>
      <c r="X95" s="129">
        <v>-612.5</v>
      </c>
      <c r="Y95" s="129">
        <v>-366.5</v>
      </c>
      <c r="Z95" s="129">
        <v>-300</v>
      </c>
      <c r="AA95" s="129">
        <v>-1466</v>
      </c>
      <c r="AB95" s="113">
        <v>-345</v>
      </c>
      <c r="AC95" s="113">
        <v>-3556</v>
      </c>
      <c r="AD95" s="129">
        <v>-13621.75889375</v>
      </c>
      <c r="AE95" s="129">
        <v>45250.735498514419</v>
      </c>
      <c r="AF95" s="113">
        <v>0</v>
      </c>
      <c r="AG95" s="129">
        <v>45250.735498514419</v>
      </c>
      <c r="AH95" s="129">
        <v>-15837.757424480045</v>
      </c>
      <c r="AI95" s="129">
        <v>45250.735498514419</v>
      </c>
      <c r="AJ95" s="129">
        <v>45250.735498514419</v>
      </c>
      <c r="AK95" s="148">
        <v>3.4712210297584534E-2</v>
      </c>
      <c r="AL95" s="79">
        <v>29412.978074034374</v>
      </c>
      <c r="AM95" s="148">
        <v>3.7655547261238112E-2</v>
      </c>
      <c r="AN95" s="148">
        <v>1.7329025370519311E-2</v>
      </c>
      <c r="AO95" s="156">
        <v>1.2361001697204483</v>
      </c>
      <c r="AP95" s="157"/>
      <c r="AQ95" s="157">
        <v>0</v>
      </c>
      <c r="AR95" s="124">
        <v>2262.5367749257211</v>
      </c>
      <c r="AS95" s="157">
        <v>2262.5367749257211</v>
      </c>
      <c r="AT95" s="157">
        <v>2262.5367749257211</v>
      </c>
      <c r="AU95" s="157">
        <v>-791.88787122400231</v>
      </c>
      <c r="AV95" s="157">
        <v>1470.6489037017188</v>
      </c>
      <c r="AW95" s="154">
        <v>0.18972658514976495</v>
      </c>
      <c r="AX95" s="157">
        <v>910620.56233385555</v>
      </c>
      <c r="AY95" s="139">
        <v>1.0034815011418396</v>
      </c>
      <c r="BA95" s="141">
        <v>2262.5367749257211</v>
      </c>
      <c r="BB95" s="141">
        <v>2262.5367749257211</v>
      </c>
      <c r="BC95" s="141">
        <v>-791.88787122400231</v>
      </c>
      <c r="BD95" s="141">
        <v>1470.6489037017188</v>
      </c>
      <c r="BE95" s="141">
        <v>0</v>
      </c>
      <c r="BF95" s="141">
        <v>0</v>
      </c>
      <c r="BG95" s="1">
        <v>0.21502358317375181</v>
      </c>
      <c r="BH95" s="158"/>
      <c r="BI95" s="129">
        <v>0</v>
      </c>
      <c r="BJ95" s="129">
        <v>42988.198723588699</v>
      </c>
      <c r="BK95" s="124">
        <v>42988.198723588699</v>
      </c>
      <c r="BL95" s="129">
        <v>42988.198723588699</v>
      </c>
      <c r="BM95" s="129">
        <v>-15045.869553256043</v>
      </c>
      <c r="BN95" s="129">
        <v>42988.198723588699</v>
      </c>
      <c r="BO95" s="148">
        <v>3.6790236830711365E-2</v>
      </c>
      <c r="BP95" s="143">
        <v>1.4675670922274455</v>
      </c>
      <c r="BQ95" s="144">
        <v>42988.198723588699</v>
      </c>
      <c r="BR95" s="140">
        <v>3.4292677044868464E-2</v>
      </c>
      <c r="BS95" s="127">
        <v>0</v>
      </c>
      <c r="BT95" s="127">
        <v>0</v>
      </c>
      <c r="BU95" s="127">
        <v>42988.198723588699</v>
      </c>
      <c r="BV95" s="127">
        <v>-15045.869553256043</v>
      </c>
      <c r="BW95" s="127">
        <v>27942.329170332654</v>
      </c>
      <c r="BX95" s="148">
        <v>2.5021049380302429E-2</v>
      </c>
      <c r="BY95" s="127">
        <v>27942.329170332654</v>
      </c>
      <c r="BZ95" s="148">
        <v>2.2263929247856144E-2</v>
      </c>
      <c r="CA95" s="159" t="e">
        <v>#NUM!</v>
      </c>
      <c r="CB95" s="129" t="e">
        <v>#NUM!</v>
      </c>
      <c r="CC95" s="129" t="e">
        <v>#NUM!</v>
      </c>
      <c r="CD95" s="129" t="e">
        <v>#NUM!</v>
      </c>
      <c r="CE95" s="148" t="e">
        <v>#NUM!</v>
      </c>
      <c r="CF95" s="129" t="e">
        <v>#NUM!</v>
      </c>
      <c r="CG95" s="129" t="e">
        <v>#NUM!</v>
      </c>
      <c r="CH95" s="149" t="e">
        <v>#NUM!</v>
      </c>
    </row>
    <row r="96" spans="1:86" x14ac:dyDescent="0.35">
      <c r="A96">
        <v>1</v>
      </c>
      <c r="B96" s="107">
        <v>78</v>
      </c>
      <c r="C96" s="107">
        <v>20</v>
      </c>
      <c r="D96" s="155">
        <v>50221</v>
      </c>
      <c r="E96" s="79"/>
      <c r="F96" s="79"/>
      <c r="G96" s="151">
        <v>0</v>
      </c>
      <c r="H96" s="151">
        <v>1466</v>
      </c>
      <c r="I96" s="151">
        <v>0</v>
      </c>
      <c r="J96" s="151">
        <v>1192.95</v>
      </c>
      <c r="K96" s="151">
        <v>0</v>
      </c>
      <c r="L96" s="151">
        <v>437216.17499999999</v>
      </c>
      <c r="M96" s="152">
        <v>0</v>
      </c>
      <c r="N96" s="152">
        <v>0.13465305667674446</v>
      </c>
      <c r="O96" s="129">
        <v>58872.494392264423</v>
      </c>
      <c r="P96" s="113">
        <v>0</v>
      </c>
      <c r="Q96" s="113">
        <v>0</v>
      </c>
      <c r="R96" s="129">
        <v>58872.494392264423</v>
      </c>
      <c r="S96" s="129">
        <v>-4031.5</v>
      </c>
      <c r="T96" s="129">
        <v>-1632.0427187500002</v>
      </c>
      <c r="U96" s="129">
        <v>-437.21617500000002</v>
      </c>
      <c r="V96" s="129">
        <v>-875</v>
      </c>
      <c r="W96" s="129">
        <v>0</v>
      </c>
      <c r="X96" s="129">
        <v>-612.5</v>
      </c>
      <c r="Y96" s="129">
        <v>-366.5</v>
      </c>
      <c r="Z96" s="129">
        <v>-300</v>
      </c>
      <c r="AA96" s="129">
        <v>-1466</v>
      </c>
      <c r="AB96" s="113">
        <v>-345</v>
      </c>
      <c r="AC96" s="113">
        <v>-3556</v>
      </c>
      <c r="AD96" s="129">
        <v>-13621.75889375</v>
      </c>
      <c r="AE96" s="129">
        <v>45250.735498514419</v>
      </c>
      <c r="AF96" s="113">
        <v>0</v>
      </c>
      <c r="AG96" s="129">
        <v>45250.735498514419</v>
      </c>
      <c r="AH96" s="129">
        <v>-15837.757424480045</v>
      </c>
      <c r="AI96" s="129">
        <v>45250.735498514419</v>
      </c>
      <c r="AJ96" s="129">
        <v>45250.735498514419</v>
      </c>
      <c r="AK96" s="148">
        <v>3.5979220271110543E-2</v>
      </c>
      <c r="AL96" s="79">
        <v>29412.978074034374</v>
      </c>
      <c r="AM96" s="148">
        <v>3.8749399781227128E-2</v>
      </c>
      <c r="AN96" s="148">
        <v>1.7329025370519311E-2</v>
      </c>
      <c r="AO96" s="156">
        <v>1.2473640362112859</v>
      </c>
      <c r="AP96" s="157"/>
      <c r="AQ96" s="157">
        <v>0</v>
      </c>
      <c r="AR96" s="124">
        <v>2262.5367749257211</v>
      </c>
      <c r="AS96" s="157">
        <v>2262.5367749257211</v>
      </c>
      <c r="AT96" s="157">
        <v>2262.5367749257211</v>
      </c>
      <c r="AU96" s="157">
        <v>-791.88787122400231</v>
      </c>
      <c r="AV96" s="157">
        <v>1470.6489037017188</v>
      </c>
      <c r="AW96" s="154">
        <v>0.18983935713768005</v>
      </c>
      <c r="AX96" s="157">
        <v>912883.09910878132</v>
      </c>
      <c r="AY96" s="139">
        <v>1.0059747611155352</v>
      </c>
      <c r="BA96" s="141">
        <v>2262.5367749257211</v>
      </c>
      <c r="BB96" s="141">
        <v>2262.5367749257211</v>
      </c>
      <c r="BC96" s="141">
        <v>-791.88787122400231</v>
      </c>
      <c r="BD96" s="141">
        <v>1470.6489037017188</v>
      </c>
      <c r="BE96" s="141">
        <v>0</v>
      </c>
      <c r="BF96" s="141">
        <v>0</v>
      </c>
      <c r="BG96" s="1">
        <v>0.21502358317375181</v>
      </c>
      <c r="BH96" s="158"/>
      <c r="BI96" s="129">
        <v>0</v>
      </c>
      <c r="BJ96" s="129">
        <v>42988.198723588699</v>
      </c>
      <c r="BK96" s="124">
        <v>42988.198723588699</v>
      </c>
      <c r="BL96" s="129">
        <v>42988.198723588699</v>
      </c>
      <c r="BM96" s="129">
        <v>-15045.869553256043</v>
      </c>
      <c r="BN96" s="129">
        <v>42988.198723588699</v>
      </c>
      <c r="BO96" s="148">
        <v>3.80379468202591E-2</v>
      </c>
      <c r="BP96" s="143">
        <v>1.4927977643661337</v>
      </c>
      <c r="BQ96" s="144">
        <v>42988.198723588699</v>
      </c>
      <c r="BR96" s="140">
        <v>3.5574421286582947E-2</v>
      </c>
      <c r="BS96" s="127">
        <v>0</v>
      </c>
      <c r="BT96" s="127">
        <v>0</v>
      </c>
      <c r="BU96" s="127">
        <v>42988.198723588699</v>
      </c>
      <c r="BV96" s="127">
        <v>-15045.869553256043</v>
      </c>
      <c r="BW96" s="127">
        <v>27942.329170332654</v>
      </c>
      <c r="BX96" s="148">
        <v>2.6076313853263859E-2</v>
      </c>
      <c r="BY96" s="127">
        <v>27942.329170332654</v>
      </c>
      <c r="BZ96" s="148">
        <v>2.3353067040443418E-2</v>
      </c>
      <c r="CA96" s="159" t="e">
        <v>#NUM!</v>
      </c>
      <c r="CB96" s="129" t="e">
        <v>#NUM!</v>
      </c>
      <c r="CC96" s="129" t="e">
        <v>#NUM!</v>
      </c>
      <c r="CD96" s="129" t="e">
        <v>#NUM!</v>
      </c>
      <c r="CE96" s="148" t="e">
        <v>#NUM!</v>
      </c>
      <c r="CF96" s="129" t="e">
        <v>#NUM!</v>
      </c>
      <c r="CG96" s="129" t="e">
        <v>#NUM!</v>
      </c>
      <c r="CH96" s="149" t="e">
        <v>#NUM!</v>
      </c>
    </row>
    <row r="97" spans="1:86" x14ac:dyDescent="0.35">
      <c r="A97">
        <v>1</v>
      </c>
      <c r="B97" s="107">
        <v>79</v>
      </c>
      <c r="C97" s="107">
        <v>20</v>
      </c>
      <c r="D97" s="155">
        <v>50313</v>
      </c>
      <c r="E97" s="79"/>
      <c r="F97" s="79"/>
      <c r="G97" s="151">
        <v>0</v>
      </c>
      <c r="H97" s="151">
        <v>1466</v>
      </c>
      <c r="I97" s="151">
        <v>0</v>
      </c>
      <c r="J97" s="151">
        <v>1192.95</v>
      </c>
      <c r="K97" s="151">
        <v>0</v>
      </c>
      <c r="L97" s="151">
        <v>437216.17499999999</v>
      </c>
      <c r="M97" s="152">
        <v>0</v>
      </c>
      <c r="N97" s="152">
        <v>0.13465305667674446</v>
      </c>
      <c r="O97" s="129">
        <v>58872.494392264423</v>
      </c>
      <c r="P97" s="113">
        <v>0</v>
      </c>
      <c r="Q97" s="113">
        <v>0</v>
      </c>
      <c r="R97" s="129">
        <v>58872.494392264423</v>
      </c>
      <c r="S97" s="129">
        <v>-4031.5</v>
      </c>
      <c r="T97" s="129">
        <v>-1632.0427187500002</v>
      </c>
      <c r="U97" s="129">
        <v>-437.21617500000002</v>
      </c>
      <c r="V97" s="129">
        <v>-875</v>
      </c>
      <c r="W97" s="129">
        <v>0</v>
      </c>
      <c r="X97" s="129">
        <v>-612.5</v>
      </c>
      <c r="Y97" s="129">
        <v>-366.5</v>
      </c>
      <c r="Z97" s="129">
        <v>-300</v>
      </c>
      <c r="AA97" s="129">
        <v>-1466</v>
      </c>
      <c r="AB97" s="113">
        <v>-345</v>
      </c>
      <c r="AC97" s="113">
        <v>-3556</v>
      </c>
      <c r="AD97" s="129">
        <v>-13621.75889375</v>
      </c>
      <c r="AE97" s="129">
        <v>45250.735498514419</v>
      </c>
      <c r="AF97" s="113">
        <v>0</v>
      </c>
      <c r="AG97" s="129">
        <v>45250.735498514419</v>
      </c>
      <c r="AH97" s="129">
        <v>-15837.757424480045</v>
      </c>
      <c r="AI97" s="129">
        <v>45250.735498514419</v>
      </c>
      <c r="AJ97" s="129">
        <v>45250.735498514419</v>
      </c>
      <c r="AK97" s="148">
        <v>3.7196996808052066E-2</v>
      </c>
      <c r="AL97" s="79">
        <v>29412.978074034374</v>
      </c>
      <c r="AM97" s="148">
        <v>3.9802977442741402E-2</v>
      </c>
      <c r="AN97" s="148">
        <v>1.7329025370519311E-2</v>
      </c>
      <c r="AO97" s="156">
        <v>1.2586279027021234</v>
      </c>
      <c r="AP97" s="157"/>
      <c r="AQ97" s="157">
        <v>0</v>
      </c>
      <c r="AR97" s="124">
        <v>2262.5367749257211</v>
      </c>
      <c r="AS97" s="157">
        <v>2262.5367749257211</v>
      </c>
      <c r="AT97" s="157">
        <v>2262.5367749257211</v>
      </c>
      <c r="AU97" s="157">
        <v>-791.88787122400231</v>
      </c>
      <c r="AV97" s="157">
        <v>1470.6489037017188</v>
      </c>
      <c r="AW97" s="154">
        <v>0.18994695544242857</v>
      </c>
      <c r="AX97" s="157">
        <v>915145.63588370709</v>
      </c>
      <c r="AY97" s="139">
        <v>1.0084680210892307</v>
      </c>
      <c r="BA97" s="141">
        <v>2262.5367749257211</v>
      </c>
      <c r="BB97" s="141">
        <v>2262.5367749257211</v>
      </c>
      <c r="BC97" s="141">
        <v>-791.88787122400231</v>
      </c>
      <c r="BD97" s="141">
        <v>1470.6489037017188</v>
      </c>
      <c r="BE97" s="141">
        <v>0</v>
      </c>
      <c r="BF97" s="141">
        <v>0</v>
      </c>
      <c r="BG97" s="1">
        <v>0.21502358317375181</v>
      </c>
      <c r="BH97" s="158"/>
      <c r="BI97" s="129">
        <v>0</v>
      </c>
      <c r="BJ97" s="129">
        <v>42988.198723588699</v>
      </c>
      <c r="BK97" s="124">
        <v>42988.198723588699</v>
      </c>
      <c r="BL97" s="129">
        <v>42988.198723588699</v>
      </c>
      <c r="BM97" s="129">
        <v>-15045.869553256043</v>
      </c>
      <c r="BN97" s="129">
        <v>42988.198723588699</v>
      </c>
      <c r="BO97" s="148">
        <v>3.9237019419670116E-2</v>
      </c>
      <c r="BP97" s="143">
        <v>1.5180284365048216</v>
      </c>
      <c r="BQ97" s="144">
        <v>42988.198723588699</v>
      </c>
      <c r="BR97" s="140">
        <v>3.6806049942970293E-2</v>
      </c>
      <c r="BS97" s="127">
        <v>0</v>
      </c>
      <c r="BT97" s="127">
        <v>0</v>
      </c>
      <c r="BU97" s="127">
        <v>42988.198723588699</v>
      </c>
      <c r="BV97" s="127">
        <v>-15045.869553256043</v>
      </c>
      <c r="BW97" s="127">
        <v>27942.329170332654</v>
      </c>
      <c r="BX97" s="148">
        <v>2.7097198367118835E-2</v>
      </c>
      <c r="BY97" s="127">
        <v>27942.329170332654</v>
      </c>
      <c r="BZ97" s="148">
        <v>2.4406614899635314E-2</v>
      </c>
      <c r="CA97" s="159" t="e">
        <v>#NUM!</v>
      </c>
      <c r="CB97" s="129" t="e">
        <v>#NUM!</v>
      </c>
      <c r="CC97" s="129" t="e">
        <v>#NUM!</v>
      </c>
      <c r="CD97" s="129" t="e">
        <v>#NUM!</v>
      </c>
      <c r="CE97" s="148" t="e">
        <v>#NUM!</v>
      </c>
      <c r="CF97" s="129" t="e">
        <v>#NUM!</v>
      </c>
      <c r="CG97" s="129" t="e">
        <v>#NUM!</v>
      </c>
      <c r="CH97" s="149" t="e">
        <v>#NUM!</v>
      </c>
    </row>
    <row r="98" spans="1:86" x14ac:dyDescent="0.35">
      <c r="A98">
        <v>1</v>
      </c>
      <c r="B98" s="107">
        <v>80</v>
      </c>
      <c r="C98" s="107">
        <v>20</v>
      </c>
      <c r="D98" s="155">
        <v>50405</v>
      </c>
      <c r="E98" s="79"/>
      <c r="F98" s="79"/>
      <c r="G98" s="151">
        <v>0</v>
      </c>
      <c r="H98" s="151">
        <v>1466</v>
      </c>
      <c r="I98" s="151">
        <v>0</v>
      </c>
      <c r="J98" s="151">
        <v>1192.95</v>
      </c>
      <c r="K98" s="151">
        <v>0</v>
      </c>
      <c r="L98" s="151">
        <v>437216.17499999999</v>
      </c>
      <c r="M98" s="152">
        <v>0</v>
      </c>
      <c r="N98" s="152">
        <v>0.13465305667674446</v>
      </c>
      <c r="O98" s="129">
        <v>58872.494392264423</v>
      </c>
      <c r="P98" s="113">
        <v>0</v>
      </c>
      <c r="Q98" s="113">
        <v>0</v>
      </c>
      <c r="R98" s="129">
        <v>58872.494392264423</v>
      </c>
      <c r="S98" s="129">
        <v>-4031.5</v>
      </c>
      <c r="T98" s="129">
        <v>-1632.0427187500002</v>
      </c>
      <c r="U98" s="129">
        <v>-437.21617500000002</v>
      </c>
      <c r="V98" s="129">
        <v>-875</v>
      </c>
      <c r="W98" s="129">
        <v>0</v>
      </c>
      <c r="X98" s="129">
        <v>-612.5</v>
      </c>
      <c r="Y98" s="129">
        <v>-366.5</v>
      </c>
      <c r="Z98" s="129">
        <v>-300</v>
      </c>
      <c r="AA98" s="129">
        <v>-1466</v>
      </c>
      <c r="AB98" s="113">
        <v>-345</v>
      </c>
      <c r="AC98" s="113">
        <v>-3556</v>
      </c>
      <c r="AD98" s="129">
        <v>-13621.75889375</v>
      </c>
      <c r="AE98" s="129">
        <v>45250.735498514419</v>
      </c>
      <c r="AF98" s="113">
        <v>0</v>
      </c>
      <c r="AG98" s="129">
        <v>45250.735498514419</v>
      </c>
      <c r="AH98" s="129">
        <v>-15837.757424480045</v>
      </c>
      <c r="AI98" s="129">
        <v>45250.735498514419</v>
      </c>
      <c r="AJ98" s="129">
        <v>45250.735498514419</v>
      </c>
      <c r="AK98" s="148">
        <v>3.8368037343025213E-2</v>
      </c>
      <c r="AL98" s="79">
        <v>29412.978074034374</v>
      </c>
      <c r="AM98" s="148">
        <v>4.0818199515342726E-2</v>
      </c>
      <c r="AN98" s="148">
        <v>1.7329025370519311E-2</v>
      </c>
      <c r="AO98" s="156">
        <v>1.2698917691929608</v>
      </c>
      <c r="AP98" s="157"/>
      <c r="AQ98" s="157">
        <v>0</v>
      </c>
      <c r="AR98" s="124">
        <v>2262.5367749257211</v>
      </c>
      <c r="AS98" s="157">
        <v>2262.5367749257211</v>
      </c>
      <c r="AT98" s="157">
        <v>2262.5367749257211</v>
      </c>
      <c r="AU98" s="157">
        <v>-791.88787122400231</v>
      </c>
      <c r="AV98" s="157">
        <v>1470.6489037017188</v>
      </c>
      <c r="AW98" s="154">
        <v>0.19004960656166073</v>
      </c>
      <c r="AX98" s="157">
        <v>917408.17265863286</v>
      </c>
      <c r="AY98" s="139">
        <v>1.0109612810629263</v>
      </c>
      <c r="BA98" s="141">
        <v>2262.5367749257211</v>
      </c>
      <c r="BB98" s="141">
        <v>2262.5367749257211</v>
      </c>
      <c r="BC98" s="141">
        <v>-791.88787122400231</v>
      </c>
      <c r="BD98" s="141">
        <v>1470.6489037017188</v>
      </c>
      <c r="BE98" s="141">
        <v>0</v>
      </c>
      <c r="BF98" s="141">
        <v>0</v>
      </c>
      <c r="BG98" s="1">
        <v>0.21502358317375181</v>
      </c>
      <c r="BH98" s="158"/>
      <c r="BI98" s="129">
        <v>0</v>
      </c>
      <c r="BJ98" s="129">
        <v>42988.198723588699</v>
      </c>
      <c r="BK98" s="124">
        <v>42988.198723588699</v>
      </c>
      <c r="BL98" s="129">
        <v>42988.198723588699</v>
      </c>
      <c r="BM98" s="129">
        <v>-15045.869553256043</v>
      </c>
      <c r="BN98" s="129">
        <v>42988.198723588699</v>
      </c>
      <c r="BO98" s="148">
        <v>4.0389910340309157E-2</v>
      </c>
      <c r="BP98" s="143">
        <v>1.5432591086435097</v>
      </c>
      <c r="BQ98" s="144">
        <v>42988.198723588699</v>
      </c>
      <c r="BR98" s="140">
        <v>3.7990137934684753E-2</v>
      </c>
      <c r="BS98" s="127">
        <v>0</v>
      </c>
      <c r="BT98" s="127">
        <v>0</v>
      </c>
      <c r="BU98" s="127">
        <v>42988.198723588699</v>
      </c>
      <c r="BV98" s="127">
        <v>-15045.869553256043</v>
      </c>
      <c r="BW98" s="127">
        <v>27942.329170332654</v>
      </c>
      <c r="BX98" s="148">
        <v>2.8085085749626159E-2</v>
      </c>
      <c r="BY98" s="127">
        <v>27942.329170332654</v>
      </c>
      <c r="BZ98" s="148">
        <v>2.5426039099693303E-2</v>
      </c>
      <c r="CA98" s="159" t="e">
        <v>#NUM!</v>
      </c>
      <c r="CB98" s="129" t="e">
        <v>#NUM!</v>
      </c>
      <c r="CC98" s="129" t="e">
        <v>#NUM!</v>
      </c>
      <c r="CD98" s="129" t="e">
        <v>#NUM!</v>
      </c>
      <c r="CE98" s="148" t="e">
        <v>#NUM!</v>
      </c>
      <c r="CF98" s="129" t="e">
        <v>#NUM!</v>
      </c>
      <c r="CG98" s="129" t="e">
        <v>#NUM!</v>
      </c>
      <c r="CH98" s="149" t="e">
        <v>#NUM!</v>
      </c>
    </row>
    <row r="99" spans="1:86" x14ac:dyDescent="0.35">
      <c r="A99">
        <v>1</v>
      </c>
      <c r="B99" s="107">
        <v>81</v>
      </c>
      <c r="C99" s="107">
        <v>21</v>
      </c>
      <c r="D99" s="155">
        <v>50495</v>
      </c>
      <c r="E99" s="79"/>
      <c r="F99" s="79"/>
      <c r="G99" s="151">
        <v>0</v>
      </c>
      <c r="H99" s="151">
        <v>1466</v>
      </c>
      <c r="I99" s="151">
        <v>0</v>
      </c>
      <c r="J99" s="151">
        <v>1192.95</v>
      </c>
      <c r="K99" s="151">
        <v>0</v>
      </c>
      <c r="L99" s="151">
        <v>437216.17499999999</v>
      </c>
      <c r="M99" s="152">
        <v>0</v>
      </c>
      <c r="N99" s="152">
        <v>0.13734611781027936</v>
      </c>
      <c r="O99" s="129">
        <v>60049.944280109718</v>
      </c>
      <c r="P99" s="113">
        <v>0</v>
      </c>
      <c r="Q99" s="113">
        <v>0</v>
      </c>
      <c r="R99" s="129">
        <v>60049.944280109718</v>
      </c>
      <c r="S99" s="129">
        <v>-4031.5</v>
      </c>
      <c r="T99" s="129">
        <v>-1632.0427187500002</v>
      </c>
      <c r="U99" s="129">
        <v>-437.21617500000002</v>
      </c>
      <c r="V99" s="129">
        <v>-875</v>
      </c>
      <c r="W99" s="129">
        <v>0</v>
      </c>
      <c r="X99" s="129">
        <v>-612.5</v>
      </c>
      <c r="Y99" s="129">
        <v>-366.5</v>
      </c>
      <c r="Z99" s="129">
        <v>-300</v>
      </c>
      <c r="AA99" s="129">
        <v>-1466</v>
      </c>
      <c r="AB99" s="113">
        <v>-345</v>
      </c>
      <c r="AC99" s="113">
        <v>-3556</v>
      </c>
      <c r="AD99" s="129">
        <v>-13621.75889375</v>
      </c>
      <c r="AE99" s="129">
        <v>46428.185386359721</v>
      </c>
      <c r="AF99" s="113">
        <v>0</v>
      </c>
      <c r="AG99" s="129">
        <v>46428.185386359721</v>
      </c>
      <c r="AH99" s="129">
        <v>-16249.864885225901</v>
      </c>
      <c r="AI99" s="129">
        <v>46428.185386359721</v>
      </c>
      <c r="AJ99" s="129">
        <v>46428.185386359721</v>
      </c>
      <c r="AK99" s="148">
        <v>3.9523801207542425E-2</v>
      </c>
      <c r="AL99" s="79">
        <v>30178.320501133821</v>
      </c>
      <c r="AM99" s="148">
        <v>4.182220995426178E-2</v>
      </c>
      <c r="AN99" s="148">
        <v>1.7779936471835137E-2</v>
      </c>
      <c r="AO99" s="156">
        <v>1.2814487278996536</v>
      </c>
      <c r="AP99" s="157"/>
      <c r="AQ99" s="157">
        <v>0</v>
      </c>
      <c r="AR99" s="124">
        <v>2321.4092693179859</v>
      </c>
      <c r="AS99" s="157">
        <v>2321.4092693179859</v>
      </c>
      <c r="AT99" s="157">
        <v>2321.4092693179859</v>
      </c>
      <c r="AU99" s="157">
        <v>-812.49324426129499</v>
      </c>
      <c r="AV99" s="157">
        <v>1508.9160250566911</v>
      </c>
      <c r="AW99" s="154">
        <v>0.19015019536018371</v>
      </c>
      <c r="AX99" s="157">
        <v>919729.58192795084</v>
      </c>
      <c r="AY99" s="139">
        <v>1.0135194170799404</v>
      </c>
      <c r="BA99" s="141">
        <v>2321.4092693179859</v>
      </c>
      <c r="BB99" s="141">
        <v>2321.4092693179859</v>
      </c>
      <c r="BC99" s="141">
        <v>-812.49324426129499</v>
      </c>
      <c r="BD99" s="141">
        <v>1508.9160250566911</v>
      </c>
      <c r="BE99" s="141">
        <v>0</v>
      </c>
      <c r="BF99" s="141">
        <v>0</v>
      </c>
      <c r="BG99" s="1">
        <v>0.21502358317375181</v>
      </c>
      <c r="BH99" s="158"/>
      <c r="BI99" s="129">
        <v>0</v>
      </c>
      <c r="BJ99" s="129">
        <v>44106.776117041736</v>
      </c>
      <c r="BK99" s="124">
        <v>44106.776117041736</v>
      </c>
      <c r="BL99" s="129">
        <v>44106.776117041736</v>
      </c>
      <c r="BM99" s="129">
        <v>-15437.371640964606</v>
      </c>
      <c r="BN99" s="129">
        <v>44106.776117041736</v>
      </c>
      <c r="BO99" s="148">
        <v>4.1527631878852847E-2</v>
      </c>
      <c r="BP99" s="143">
        <v>1.5691462972288959</v>
      </c>
      <c r="BQ99" s="144">
        <v>44106.776117041736</v>
      </c>
      <c r="BR99" s="140">
        <v>3.9158508181571974E-2</v>
      </c>
      <c r="BS99" s="127">
        <v>0</v>
      </c>
      <c r="BT99" s="127">
        <v>0</v>
      </c>
      <c r="BU99" s="127">
        <v>44106.776117041736</v>
      </c>
      <c r="BV99" s="127">
        <v>-15437.371640964606</v>
      </c>
      <c r="BW99" s="127">
        <v>28669.404476077128</v>
      </c>
      <c r="BX99" s="148">
        <v>2.9066005349159242E-2</v>
      </c>
      <c r="BY99" s="127">
        <v>28669.404476077128</v>
      </c>
      <c r="BZ99" s="148">
        <v>2.6438173651695252E-2</v>
      </c>
      <c r="CA99" s="159" t="e">
        <v>#NUM!</v>
      </c>
      <c r="CB99" s="129" t="e">
        <v>#NUM!</v>
      </c>
      <c r="CC99" s="129" t="e">
        <v>#NUM!</v>
      </c>
      <c r="CD99" s="129" t="e">
        <v>#NUM!</v>
      </c>
      <c r="CE99" s="148" t="e">
        <v>#NUM!</v>
      </c>
      <c r="CF99" s="129" t="e">
        <v>#NUM!</v>
      </c>
      <c r="CG99" s="129" t="e">
        <v>#NUM!</v>
      </c>
      <c r="CH99" s="149" t="e">
        <v>#NUM!</v>
      </c>
    </row>
    <row r="100" spans="1:86" x14ac:dyDescent="0.35">
      <c r="A100">
        <v>1</v>
      </c>
      <c r="B100" s="107">
        <v>82</v>
      </c>
      <c r="C100" s="107">
        <v>21</v>
      </c>
      <c r="D100" s="155">
        <v>50586</v>
      </c>
      <c r="E100" s="79"/>
      <c r="F100" s="79"/>
      <c r="G100" s="151">
        <v>0</v>
      </c>
      <c r="H100" s="151">
        <v>1466</v>
      </c>
      <c r="I100" s="151">
        <v>0</v>
      </c>
      <c r="J100" s="151">
        <v>1192.95</v>
      </c>
      <c r="K100" s="151">
        <v>0</v>
      </c>
      <c r="L100" s="151">
        <v>437216.17499999999</v>
      </c>
      <c r="M100" s="152">
        <v>0</v>
      </c>
      <c r="N100" s="152">
        <v>0.13734611781027936</v>
      </c>
      <c r="O100" s="129">
        <v>60049.944280109718</v>
      </c>
      <c r="P100" s="113">
        <v>0</v>
      </c>
      <c r="Q100" s="113">
        <v>0</v>
      </c>
      <c r="R100" s="129">
        <v>60049.944280109718</v>
      </c>
      <c r="S100" s="129">
        <v>-4031.5</v>
      </c>
      <c r="T100" s="129">
        <v>-1632.0427187500002</v>
      </c>
      <c r="U100" s="129">
        <v>-437.21617500000002</v>
      </c>
      <c r="V100" s="129">
        <v>-875</v>
      </c>
      <c r="W100" s="129">
        <v>0</v>
      </c>
      <c r="X100" s="129">
        <v>-612.5</v>
      </c>
      <c r="Y100" s="129">
        <v>-366.5</v>
      </c>
      <c r="Z100" s="129">
        <v>-300</v>
      </c>
      <c r="AA100" s="129">
        <v>-1466</v>
      </c>
      <c r="AB100" s="113">
        <v>-345</v>
      </c>
      <c r="AC100" s="113">
        <v>-3556</v>
      </c>
      <c r="AD100" s="129">
        <v>-13621.75889375</v>
      </c>
      <c r="AE100" s="129">
        <v>46428.185386359721</v>
      </c>
      <c r="AF100" s="113">
        <v>0</v>
      </c>
      <c r="AG100" s="129">
        <v>46428.185386359721</v>
      </c>
      <c r="AH100" s="129">
        <v>-16249.864885225901</v>
      </c>
      <c r="AI100" s="129">
        <v>46428.185386359721</v>
      </c>
      <c r="AJ100" s="129">
        <v>46428.185386359721</v>
      </c>
      <c r="AK100" s="148">
        <v>4.0635576844215412E-2</v>
      </c>
      <c r="AL100" s="79">
        <v>30178.320501133821</v>
      </c>
      <c r="AM100" s="148">
        <v>4.2789915204048151E-2</v>
      </c>
      <c r="AN100" s="148">
        <v>1.7779936471835137E-2</v>
      </c>
      <c r="AO100" s="156">
        <v>1.2930056866063464</v>
      </c>
      <c r="AP100" s="157"/>
      <c r="AQ100" s="157">
        <v>0</v>
      </c>
      <c r="AR100" s="124">
        <v>2321.4092693179859</v>
      </c>
      <c r="AS100" s="157">
        <v>2321.4092693179859</v>
      </c>
      <c r="AT100" s="157">
        <v>2321.4092693179859</v>
      </c>
      <c r="AU100" s="157">
        <v>-812.49324426129499</v>
      </c>
      <c r="AV100" s="157">
        <v>1508.9160250566911</v>
      </c>
      <c r="AW100" s="154">
        <v>0.19024621844291686</v>
      </c>
      <c r="AX100" s="157">
        <v>922050.99119726883</v>
      </c>
      <c r="AY100" s="139">
        <v>1.0160775530969544</v>
      </c>
      <c r="BA100" s="141">
        <v>2321.4092693179859</v>
      </c>
      <c r="BB100" s="141">
        <v>2321.4092693179859</v>
      </c>
      <c r="BC100" s="141">
        <v>-812.49324426129499</v>
      </c>
      <c r="BD100" s="141">
        <v>1508.9160250566911</v>
      </c>
      <c r="BE100" s="141">
        <v>0</v>
      </c>
      <c r="BF100" s="141">
        <v>0</v>
      </c>
      <c r="BG100" s="1">
        <v>0.21502358317375181</v>
      </c>
      <c r="BH100" s="158"/>
      <c r="BI100" s="129">
        <v>0</v>
      </c>
      <c r="BJ100" s="129">
        <v>44106.776117041736</v>
      </c>
      <c r="BK100" s="124">
        <v>44106.776117041736</v>
      </c>
      <c r="BL100" s="129">
        <v>44106.776117041736</v>
      </c>
      <c r="BM100" s="129">
        <v>-15437.371640964606</v>
      </c>
      <c r="BN100" s="129">
        <v>44106.776117041736</v>
      </c>
      <c r="BO100" s="148">
        <v>4.2621925473213196E-2</v>
      </c>
      <c r="BP100" s="143">
        <v>1.5950334858142821</v>
      </c>
      <c r="BQ100" s="144">
        <v>44106.776117041736</v>
      </c>
      <c r="BR100" s="140">
        <v>4.0282163023948686E-2</v>
      </c>
      <c r="BS100" s="127">
        <v>0</v>
      </c>
      <c r="BT100" s="127">
        <v>0</v>
      </c>
      <c r="BU100" s="127">
        <v>44106.776117041736</v>
      </c>
      <c r="BV100" s="127">
        <v>-15437.371640964606</v>
      </c>
      <c r="BW100" s="127">
        <v>28669.404476077128</v>
      </c>
      <c r="BX100" s="148">
        <v>3.0015191435813902E-2</v>
      </c>
      <c r="BY100" s="127">
        <v>28669.404476077128</v>
      </c>
      <c r="BZ100" s="148">
        <v>2.7417477965354924E-2</v>
      </c>
      <c r="CA100" s="159" t="e">
        <v>#NUM!</v>
      </c>
      <c r="CB100" s="129" t="e">
        <v>#NUM!</v>
      </c>
      <c r="CC100" s="129" t="e">
        <v>#NUM!</v>
      </c>
      <c r="CD100" s="129" t="e">
        <v>#NUM!</v>
      </c>
      <c r="CE100" s="148" t="e">
        <v>#NUM!</v>
      </c>
      <c r="CF100" s="129" t="e">
        <v>#NUM!</v>
      </c>
      <c r="CG100" s="129" t="e">
        <v>#NUM!</v>
      </c>
      <c r="CH100" s="149" t="e">
        <v>#NUM!</v>
      </c>
    </row>
    <row r="101" spans="1:86" x14ac:dyDescent="0.35">
      <c r="A101">
        <v>1</v>
      </c>
      <c r="B101" s="107">
        <v>83</v>
      </c>
      <c r="C101" s="107">
        <v>21</v>
      </c>
      <c r="D101" s="155">
        <v>50678</v>
      </c>
      <c r="E101" s="79"/>
      <c r="F101" s="79"/>
      <c r="G101" s="151">
        <v>0</v>
      </c>
      <c r="H101" s="151">
        <v>1466</v>
      </c>
      <c r="I101" s="151">
        <v>0</v>
      </c>
      <c r="J101" s="151">
        <v>1192.95</v>
      </c>
      <c r="K101" s="151">
        <v>0</v>
      </c>
      <c r="L101" s="151">
        <v>437216.17499999999</v>
      </c>
      <c r="M101" s="152">
        <v>0</v>
      </c>
      <c r="N101" s="152">
        <v>0.13734611781027936</v>
      </c>
      <c r="O101" s="129">
        <v>60049.944280109718</v>
      </c>
      <c r="P101" s="113">
        <v>0</v>
      </c>
      <c r="Q101" s="113">
        <v>0</v>
      </c>
      <c r="R101" s="129">
        <v>60049.944280109718</v>
      </c>
      <c r="S101" s="129">
        <v>-4031.5</v>
      </c>
      <c r="T101" s="129">
        <v>-1632.0427187500002</v>
      </c>
      <c r="U101" s="129">
        <v>-437.21617500000002</v>
      </c>
      <c r="V101" s="129">
        <v>-875</v>
      </c>
      <c r="W101" s="129">
        <v>0</v>
      </c>
      <c r="X101" s="129">
        <v>-612.5</v>
      </c>
      <c r="Y101" s="129">
        <v>-366.5</v>
      </c>
      <c r="Z101" s="129">
        <v>-300</v>
      </c>
      <c r="AA101" s="129">
        <v>-1466</v>
      </c>
      <c r="AB101" s="113">
        <v>-345</v>
      </c>
      <c r="AC101" s="113">
        <v>-3556</v>
      </c>
      <c r="AD101" s="129">
        <v>-13621.75889375</v>
      </c>
      <c r="AE101" s="129">
        <v>46428.185386359721</v>
      </c>
      <c r="AF101" s="113">
        <v>0</v>
      </c>
      <c r="AG101" s="129">
        <v>46428.185386359721</v>
      </c>
      <c r="AH101" s="129">
        <v>-16249.864885225901</v>
      </c>
      <c r="AI101" s="129">
        <v>46428.185386359721</v>
      </c>
      <c r="AJ101" s="129">
        <v>46428.185386359721</v>
      </c>
      <c r="AK101" s="148">
        <v>4.170543849468232E-2</v>
      </c>
      <c r="AL101" s="79">
        <v>30178.320501133821</v>
      </c>
      <c r="AM101" s="148">
        <v>4.3722918629646307E-2</v>
      </c>
      <c r="AN101" s="148">
        <v>1.7779936471835137E-2</v>
      </c>
      <c r="AO101" s="156">
        <v>1.3045626453130392</v>
      </c>
      <c r="AP101" s="157"/>
      <c r="AQ101" s="157">
        <v>0</v>
      </c>
      <c r="AR101" s="124">
        <v>2321.4092693179859</v>
      </c>
      <c r="AS101" s="157">
        <v>2321.4092693179859</v>
      </c>
      <c r="AT101" s="157">
        <v>2321.4092693179859</v>
      </c>
      <c r="AU101" s="157">
        <v>-812.49324426129499</v>
      </c>
      <c r="AV101" s="157">
        <v>1508.9160250566911</v>
      </c>
      <c r="AW101" s="154">
        <v>0.19033785462379454</v>
      </c>
      <c r="AX101" s="157">
        <v>924372.40046658681</v>
      </c>
      <c r="AY101" s="139">
        <v>1.0186356891139683</v>
      </c>
      <c r="BA101" s="141">
        <v>2321.4092693179859</v>
      </c>
      <c r="BB101" s="141">
        <v>2321.4092693179859</v>
      </c>
      <c r="BC101" s="141">
        <v>-812.49324426129499</v>
      </c>
      <c r="BD101" s="141">
        <v>1508.9160250566911</v>
      </c>
      <c r="BE101" s="141">
        <v>0</v>
      </c>
      <c r="BF101" s="141">
        <v>0</v>
      </c>
      <c r="BG101" s="1">
        <v>0.21502358317375181</v>
      </c>
      <c r="BH101" s="158"/>
      <c r="BI101" s="129">
        <v>0</v>
      </c>
      <c r="BJ101" s="129">
        <v>44106.776117041736</v>
      </c>
      <c r="BK101" s="124">
        <v>44106.776117041736</v>
      </c>
      <c r="BL101" s="129">
        <v>44106.776117041736</v>
      </c>
      <c r="BM101" s="129">
        <v>-15437.371640964606</v>
      </c>
      <c r="BN101" s="129">
        <v>44106.776117041736</v>
      </c>
      <c r="BO101" s="148">
        <v>4.3674823641777036E-2</v>
      </c>
      <c r="BP101" s="143">
        <v>1.6209206743996682</v>
      </c>
      <c r="BQ101" s="144">
        <v>44106.776117041736</v>
      </c>
      <c r="BR101" s="140">
        <v>4.1363230347633367E-2</v>
      </c>
      <c r="BS101" s="127">
        <v>0</v>
      </c>
      <c r="BT101" s="127">
        <v>0</v>
      </c>
      <c r="BU101" s="127">
        <v>44106.776117041736</v>
      </c>
      <c r="BV101" s="127">
        <v>-15437.371640964606</v>
      </c>
      <c r="BW101" s="127">
        <v>28669.404476077128</v>
      </c>
      <c r="BX101" s="148">
        <v>3.093385398387909E-2</v>
      </c>
      <c r="BY101" s="127">
        <v>28669.404476077128</v>
      </c>
      <c r="BZ101" s="148">
        <v>2.8365233540534971E-2</v>
      </c>
      <c r="CA101" s="159" t="e">
        <v>#NUM!</v>
      </c>
      <c r="CB101" s="129" t="e">
        <v>#NUM!</v>
      </c>
      <c r="CC101" s="129" t="e">
        <v>#NUM!</v>
      </c>
      <c r="CD101" s="129" t="e">
        <v>#NUM!</v>
      </c>
      <c r="CE101" s="148" t="e">
        <v>#NUM!</v>
      </c>
      <c r="CF101" s="129" t="e">
        <v>#NUM!</v>
      </c>
      <c r="CG101" s="129" t="e">
        <v>#NUM!</v>
      </c>
      <c r="CH101" s="149" t="e">
        <v>#NUM!</v>
      </c>
    </row>
    <row r="102" spans="1:86" x14ac:dyDescent="0.35">
      <c r="A102">
        <v>1</v>
      </c>
      <c r="B102" s="107">
        <v>84</v>
      </c>
      <c r="C102" s="107">
        <v>21</v>
      </c>
      <c r="D102" s="155">
        <v>50770</v>
      </c>
      <c r="E102" s="79"/>
      <c r="F102" s="79"/>
      <c r="G102" s="151">
        <v>0</v>
      </c>
      <c r="H102" s="151">
        <v>1466</v>
      </c>
      <c r="I102" s="151">
        <v>0</v>
      </c>
      <c r="J102" s="151">
        <v>1192.95</v>
      </c>
      <c r="K102" s="151">
        <v>0</v>
      </c>
      <c r="L102" s="151">
        <v>437216.17499999999</v>
      </c>
      <c r="M102" s="152">
        <v>0</v>
      </c>
      <c r="N102" s="152">
        <v>0.13734611781027936</v>
      </c>
      <c r="O102" s="129">
        <v>60049.944280109718</v>
      </c>
      <c r="P102" s="113">
        <v>0</v>
      </c>
      <c r="Q102" s="113">
        <v>0</v>
      </c>
      <c r="R102" s="129">
        <v>60049.944280109718</v>
      </c>
      <c r="S102" s="129">
        <v>-4031.5</v>
      </c>
      <c r="T102" s="129">
        <v>-1632.0427187500002</v>
      </c>
      <c r="U102" s="129">
        <v>-437.21617500000002</v>
      </c>
      <c r="V102" s="129">
        <v>-875</v>
      </c>
      <c r="W102" s="129">
        <v>0</v>
      </c>
      <c r="X102" s="129">
        <v>-612.5</v>
      </c>
      <c r="Y102" s="129">
        <v>-366.5</v>
      </c>
      <c r="Z102" s="129">
        <v>-300</v>
      </c>
      <c r="AA102" s="129">
        <v>-1466</v>
      </c>
      <c r="AB102" s="113">
        <v>-345</v>
      </c>
      <c r="AC102" s="113">
        <v>-3556</v>
      </c>
      <c r="AD102" s="129">
        <v>-13621.75889375</v>
      </c>
      <c r="AE102" s="129">
        <v>46428.185386359721</v>
      </c>
      <c r="AF102" s="113">
        <v>0</v>
      </c>
      <c r="AG102" s="129">
        <v>46428.185386359721</v>
      </c>
      <c r="AH102" s="129">
        <v>-16249.864885225901</v>
      </c>
      <c r="AI102" s="129">
        <v>46428.185386359721</v>
      </c>
      <c r="AJ102" s="129">
        <v>46428.185386359721</v>
      </c>
      <c r="AK102" s="148">
        <v>4.2735430598258975E-2</v>
      </c>
      <c r="AL102" s="79">
        <v>30178.320501133821</v>
      </c>
      <c r="AM102" s="148">
        <v>4.462280571460725E-2</v>
      </c>
      <c r="AN102" s="148">
        <v>1.7779936471835137E-2</v>
      </c>
      <c r="AO102" s="156">
        <v>1.316119604019732</v>
      </c>
      <c r="AP102" s="157"/>
      <c r="AQ102" s="157">
        <v>0</v>
      </c>
      <c r="AR102" s="124">
        <v>2321.4092693179859</v>
      </c>
      <c r="AS102" s="157">
        <v>2321.4092693179859</v>
      </c>
      <c r="AT102" s="157">
        <v>2321.4092693179859</v>
      </c>
      <c r="AU102" s="157">
        <v>-812.49324426129499</v>
      </c>
      <c r="AV102" s="157">
        <v>1508.9160250566911</v>
      </c>
      <c r="AW102" s="154">
        <v>0.19042529463768007</v>
      </c>
      <c r="AX102" s="157">
        <v>926693.8097359048</v>
      </c>
      <c r="AY102" s="139">
        <v>1.0211938251309824</v>
      </c>
      <c r="BA102" s="141">
        <v>2321.4092693179859</v>
      </c>
      <c r="BB102" s="141">
        <v>2321.4092693179859</v>
      </c>
      <c r="BC102" s="141">
        <v>-812.49324426129499</v>
      </c>
      <c r="BD102" s="141">
        <v>1508.9160250566911</v>
      </c>
      <c r="BE102" s="141">
        <v>0</v>
      </c>
      <c r="BF102" s="141">
        <v>0</v>
      </c>
      <c r="BG102" s="1">
        <v>0.21502358317375181</v>
      </c>
      <c r="BH102" s="158"/>
      <c r="BI102" s="129">
        <v>0</v>
      </c>
      <c r="BJ102" s="129">
        <v>44106.776117041736</v>
      </c>
      <c r="BK102" s="124">
        <v>44106.776117041736</v>
      </c>
      <c r="BL102" s="129">
        <v>44106.776117041736</v>
      </c>
      <c r="BM102" s="129">
        <v>-15437.371640964606</v>
      </c>
      <c r="BN102" s="129">
        <v>44106.776117041736</v>
      </c>
      <c r="BO102" s="148">
        <v>4.468836486339571E-2</v>
      </c>
      <c r="BP102" s="143">
        <v>1.6468078629850544</v>
      </c>
      <c r="BQ102" s="144">
        <v>44106.776117041736</v>
      </c>
      <c r="BR102" s="140">
        <v>4.2403808236122137E-2</v>
      </c>
      <c r="BS102" s="127">
        <v>0</v>
      </c>
      <c r="BT102" s="127">
        <v>0</v>
      </c>
      <c r="BU102" s="127">
        <v>44106.776117041736</v>
      </c>
      <c r="BV102" s="127">
        <v>-15437.371640964606</v>
      </c>
      <c r="BW102" s="127">
        <v>28669.404476077128</v>
      </c>
      <c r="BX102" s="148">
        <v>3.1823226809501642E-2</v>
      </c>
      <c r="BY102" s="127">
        <v>28669.404476077128</v>
      </c>
      <c r="BZ102" s="148">
        <v>2.9282703995704647E-2</v>
      </c>
      <c r="CA102" s="159" t="e">
        <v>#NUM!</v>
      </c>
      <c r="CB102" s="129" t="e">
        <v>#NUM!</v>
      </c>
      <c r="CC102" s="129" t="e">
        <v>#NUM!</v>
      </c>
      <c r="CD102" s="129" t="e">
        <v>#NUM!</v>
      </c>
      <c r="CE102" s="148" t="e">
        <v>#NUM!</v>
      </c>
      <c r="CF102" s="129" t="e">
        <v>#NUM!</v>
      </c>
      <c r="CG102" s="129" t="e">
        <v>#NUM!</v>
      </c>
      <c r="CH102" s="149" t="e">
        <v>#NUM!</v>
      </c>
    </row>
    <row r="103" spans="1:86" x14ac:dyDescent="0.35">
      <c r="A103">
        <v>1</v>
      </c>
      <c r="B103" s="107">
        <v>85</v>
      </c>
      <c r="C103" s="107">
        <v>22</v>
      </c>
      <c r="D103" s="155">
        <v>50860</v>
      </c>
      <c r="E103" s="79"/>
      <c r="F103" s="79"/>
      <c r="G103" s="151">
        <v>0</v>
      </c>
      <c r="H103" s="151">
        <v>1466</v>
      </c>
      <c r="I103" s="151">
        <v>0</v>
      </c>
      <c r="J103" s="151">
        <v>1192.95</v>
      </c>
      <c r="K103" s="151">
        <v>0</v>
      </c>
      <c r="L103" s="151">
        <v>437216.17499999999</v>
      </c>
      <c r="M103" s="152">
        <v>0</v>
      </c>
      <c r="N103" s="152">
        <v>0.14009304016648494</v>
      </c>
      <c r="O103" s="129">
        <v>61250.943165711906</v>
      </c>
      <c r="P103" s="113">
        <v>0</v>
      </c>
      <c r="Q103" s="113">
        <v>0</v>
      </c>
      <c r="R103" s="129">
        <v>61250.943165711906</v>
      </c>
      <c r="S103" s="129">
        <v>-4031.5</v>
      </c>
      <c r="T103" s="129">
        <v>-1632.0427187500002</v>
      </c>
      <c r="U103" s="129">
        <v>-437.21617500000002</v>
      </c>
      <c r="V103" s="129">
        <v>-875</v>
      </c>
      <c r="W103" s="129">
        <v>0</v>
      </c>
      <c r="X103" s="129">
        <v>-612.5</v>
      </c>
      <c r="Y103" s="129">
        <v>-366.5</v>
      </c>
      <c r="Z103" s="129">
        <v>-300</v>
      </c>
      <c r="AA103" s="129">
        <v>-1466</v>
      </c>
      <c r="AB103" s="113">
        <v>-345</v>
      </c>
      <c r="AC103" s="113">
        <v>-3556</v>
      </c>
      <c r="AD103" s="129">
        <v>-13621.75889375</v>
      </c>
      <c r="AE103" s="129">
        <v>47629.184271961902</v>
      </c>
      <c r="AF103" s="113">
        <v>0</v>
      </c>
      <c r="AG103" s="129">
        <v>47629.184271961902</v>
      </c>
      <c r="AH103" s="129">
        <v>-16670.214495186665</v>
      </c>
      <c r="AI103" s="129">
        <v>47629.184271961902</v>
      </c>
      <c r="AJ103" s="129">
        <v>47629.184271961902</v>
      </c>
      <c r="AK103" s="148">
        <v>4.3753030896186831E-2</v>
      </c>
      <c r="AL103" s="79">
        <v>30958.969776775237</v>
      </c>
      <c r="AM103" s="148">
        <v>4.5513495802879333E-2</v>
      </c>
      <c r="AN103" s="148">
        <v>1.8239865795177272E-2</v>
      </c>
      <c r="AO103" s="156">
        <v>1.3279755167865974</v>
      </c>
      <c r="AP103" s="157"/>
      <c r="AQ103" s="157">
        <v>0</v>
      </c>
      <c r="AR103" s="124">
        <v>2381.4592135980952</v>
      </c>
      <c r="AS103" s="157">
        <v>2381.4592135980952</v>
      </c>
      <c r="AT103" s="157">
        <v>2381.4592135980952</v>
      </c>
      <c r="AU103" s="157">
        <v>-833.51072475933324</v>
      </c>
      <c r="AV103" s="157">
        <v>1547.9484888387619</v>
      </c>
      <c r="AW103" s="154">
        <v>0.19051099419593812</v>
      </c>
      <c r="AX103" s="157">
        <v>929075.26894950285</v>
      </c>
      <c r="AY103" s="139">
        <v>1.0238181347121813</v>
      </c>
      <c r="BA103" s="141">
        <v>2381.4592135980952</v>
      </c>
      <c r="BB103" s="141">
        <v>2381.4592135980952</v>
      </c>
      <c r="BC103" s="141">
        <v>-833.51072475933324</v>
      </c>
      <c r="BD103" s="141">
        <v>1547.9484888387619</v>
      </c>
      <c r="BE103" s="141">
        <v>0</v>
      </c>
      <c r="BF103" s="141">
        <v>0</v>
      </c>
      <c r="BG103" s="1">
        <v>0.21502358317375181</v>
      </c>
      <c r="BH103" s="158"/>
      <c r="BI103" s="129">
        <v>0</v>
      </c>
      <c r="BJ103" s="129">
        <v>45247.725058363809</v>
      </c>
      <c r="BK103" s="124">
        <v>45247.725058363809</v>
      </c>
      <c r="BL103" s="129">
        <v>45247.725058363802</v>
      </c>
      <c r="BM103" s="129">
        <v>-15836.70377042733</v>
      </c>
      <c r="BN103" s="129">
        <v>45247.725058363809</v>
      </c>
      <c r="BO103" s="148">
        <v>4.5689603686332722E-2</v>
      </c>
      <c r="BP103" s="143">
        <v>1.6733646983460726</v>
      </c>
      <c r="BQ103" s="144">
        <v>45247.725058363809</v>
      </c>
      <c r="BR103" s="140">
        <v>4.3431672453880313E-2</v>
      </c>
      <c r="BS103" s="127">
        <v>0</v>
      </c>
      <c r="BT103" s="127">
        <v>0</v>
      </c>
      <c r="BU103" s="127">
        <v>45247.725058363802</v>
      </c>
      <c r="BV103" s="127">
        <v>-15836.70377042733</v>
      </c>
      <c r="BW103" s="127">
        <v>29411.021287936477</v>
      </c>
      <c r="BX103" s="148">
        <v>3.2706627249717707E-2</v>
      </c>
      <c r="BY103" s="127">
        <v>29411.021287936477</v>
      </c>
      <c r="BZ103" s="148">
        <v>3.0193951725959772E-2</v>
      </c>
      <c r="CA103" s="159" t="e">
        <v>#NUM!</v>
      </c>
      <c r="CB103" s="129" t="e">
        <v>#NUM!</v>
      </c>
      <c r="CC103" s="129" t="e">
        <v>#NUM!</v>
      </c>
      <c r="CD103" s="129" t="e">
        <v>#NUM!</v>
      </c>
      <c r="CE103" s="148" t="e">
        <v>#NUM!</v>
      </c>
      <c r="CF103" s="129" t="e">
        <v>#NUM!</v>
      </c>
      <c r="CG103" s="129" t="e">
        <v>#NUM!</v>
      </c>
      <c r="CH103" s="149" t="e">
        <v>#NUM!</v>
      </c>
    </row>
    <row r="104" spans="1:86" x14ac:dyDescent="0.35">
      <c r="A104">
        <v>1</v>
      </c>
      <c r="B104" s="107">
        <v>86</v>
      </c>
      <c r="C104" s="107">
        <v>22</v>
      </c>
      <c r="D104" s="155">
        <v>50951</v>
      </c>
      <c r="E104" s="79"/>
      <c r="F104" s="79"/>
      <c r="G104" s="151">
        <v>0</v>
      </c>
      <c r="H104" s="151">
        <v>1466</v>
      </c>
      <c r="I104" s="151">
        <v>0</v>
      </c>
      <c r="J104" s="151">
        <v>1192.95</v>
      </c>
      <c r="K104" s="151">
        <v>0</v>
      </c>
      <c r="L104" s="151">
        <v>437216.17499999999</v>
      </c>
      <c r="M104" s="152">
        <v>0</v>
      </c>
      <c r="N104" s="152">
        <v>0.14009304016648494</v>
      </c>
      <c r="O104" s="129">
        <v>61250.943165711906</v>
      </c>
      <c r="P104" s="113">
        <v>0</v>
      </c>
      <c r="Q104" s="113">
        <v>0</v>
      </c>
      <c r="R104" s="129">
        <v>61250.943165711906</v>
      </c>
      <c r="S104" s="129">
        <v>-4031.5</v>
      </c>
      <c r="T104" s="129">
        <v>-1632.0427187500002</v>
      </c>
      <c r="U104" s="129">
        <v>-437.21617500000002</v>
      </c>
      <c r="V104" s="129">
        <v>-875</v>
      </c>
      <c r="W104" s="129">
        <v>0</v>
      </c>
      <c r="X104" s="129">
        <v>-612.5</v>
      </c>
      <c r="Y104" s="129">
        <v>-366.5</v>
      </c>
      <c r="Z104" s="129">
        <v>-300</v>
      </c>
      <c r="AA104" s="129">
        <v>-1466</v>
      </c>
      <c r="AB104" s="113">
        <v>-345</v>
      </c>
      <c r="AC104" s="113">
        <v>-3556</v>
      </c>
      <c r="AD104" s="129">
        <v>-13621.75889375</v>
      </c>
      <c r="AE104" s="129">
        <v>47629.184271961902</v>
      </c>
      <c r="AF104" s="113">
        <v>0</v>
      </c>
      <c r="AG104" s="129">
        <v>47629.184271961902</v>
      </c>
      <c r="AH104" s="129">
        <v>-16670.214495186665</v>
      </c>
      <c r="AI104" s="129">
        <v>47629.184271961902</v>
      </c>
      <c r="AJ104" s="129">
        <v>47629.184271961902</v>
      </c>
      <c r="AK104" s="148">
        <v>4.4733032584190383E-2</v>
      </c>
      <c r="AL104" s="79">
        <v>30958.969776775237</v>
      </c>
      <c r="AM104" s="148">
        <v>4.6372798085212705E-2</v>
      </c>
      <c r="AN104" s="148">
        <v>1.8239865795177272E-2</v>
      </c>
      <c r="AO104" s="156">
        <v>1.3398314295534626</v>
      </c>
      <c r="AP104" s="157"/>
      <c r="AQ104" s="157">
        <v>0</v>
      </c>
      <c r="AR104" s="124">
        <v>2381.4592135980952</v>
      </c>
      <c r="AS104" s="157">
        <v>2381.4592135980952</v>
      </c>
      <c r="AT104" s="157">
        <v>2381.4592135980952</v>
      </c>
      <c r="AU104" s="157">
        <v>-833.51072475933324</v>
      </c>
      <c r="AV104" s="157">
        <v>1547.9484888387619</v>
      </c>
      <c r="AW104" s="154">
        <v>0.19059281945228576</v>
      </c>
      <c r="AX104" s="157">
        <v>931456.7281631009</v>
      </c>
      <c r="AY104" s="139">
        <v>1.0264424442933802</v>
      </c>
      <c r="BA104" s="141">
        <v>2381.4592135980952</v>
      </c>
      <c r="BB104" s="141">
        <v>2381.4592135980952</v>
      </c>
      <c r="BC104" s="141">
        <v>-833.51072475933324</v>
      </c>
      <c r="BD104" s="141">
        <v>1547.9484888387619</v>
      </c>
      <c r="BE104" s="141">
        <v>0</v>
      </c>
      <c r="BF104" s="141">
        <v>0</v>
      </c>
      <c r="BG104" s="1">
        <v>0.21502358317375181</v>
      </c>
      <c r="BH104" s="158"/>
      <c r="BI104" s="129">
        <v>0</v>
      </c>
      <c r="BJ104" s="129">
        <v>45247.725058363809</v>
      </c>
      <c r="BK104" s="124">
        <v>45247.725058363809</v>
      </c>
      <c r="BL104" s="129">
        <v>45247.725058363802</v>
      </c>
      <c r="BM104" s="129">
        <v>-15836.70377042733</v>
      </c>
      <c r="BN104" s="129">
        <v>45247.725058363809</v>
      </c>
      <c r="BO104" s="148">
        <v>4.6653732657432556E-2</v>
      </c>
      <c r="BP104" s="143">
        <v>1.6999215337070908</v>
      </c>
      <c r="BQ104" s="144">
        <v>45247.725058363809</v>
      </c>
      <c r="BR104" s="140">
        <v>4.4421371817588817E-2</v>
      </c>
      <c r="BS104" s="127">
        <v>0</v>
      </c>
      <c r="BT104" s="127">
        <v>0</v>
      </c>
      <c r="BU104" s="127">
        <v>45247.725058363802</v>
      </c>
      <c r="BV104" s="127">
        <v>-15836.70377042733</v>
      </c>
      <c r="BW104" s="127">
        <v>29411.021287936477</v>
      </c>
      <c r="BX104" s="148">
        <v>3.3561876416206365E-2</v>
      </c>
      <c r="BY104" s="127">
        <v>29411.021287936477</v>
      </c>
      <c r="BZ104" s="148">
        <v>3.1076094508171084E-2</v>
      </c>
      <c r="CA104" s="159" t="e">
        <v>#NUM!</v>
      </c>
      <c r="CB104" s="129" t="e">
        <v>#NUM!</v>
      </c>
      <c r="CC104" s="129" t="e">
        <v>#NUM!</v>
      </c>
      <c r="CD104" s="129" t="e">
        <v>#NUM!</v>
      </c>
      <c r="CE104" s="148" t="e">
        <v>#NUM!</v>
      </c>
      <c r="CF104" s="129" t="e">
        <v>#NUM!</v>
      </c>
      <c r="CG104" s="129" t="e">
        <v>#NUM!</v>
      </c>
      <c r="CH104" s="149" t="e">
        <v>#NUM!</v>
      </c>
    </row>
    <row r="105" spans="1:86" x14ac:dyDescent="0.35">
      <c r="A105">
        <v>1</v>
      </c>
      <c r="B105" s="107">
        <v>87</v>
      </c>
      <c r="C105" s="107">
        <v>22</v>
      </c>
      <c r="D105" s="155">
        <v>51043</v>
      </c>
      <c r="E105" s="79"/>
      <c r="F105" s="79"/>
      <c r="G105" s="151">
        <v>0</v>
      </c>
      <c r="H105" s="151">
        <v>1466</v>
      </c>
      <c r="I105" s="151">
        <v>0</v>
      </c>
      <c r="J105" s="151">
        <v>1192.95</v>
      </c>
      <c r="K105" s="151">
        <v>0</v>
      </c>
      <c r="L105" s="151">
        <v>437216.17499999999</v>
      </c>
      <c r="M105" s="152">
        <v>0</v>
      </c>
      <c r="N105" s="152">
        <v>0.14009304016648494</v>
      </c>
      <c r="O105" s="129">
        <v>61250.943165711906</v>
      </c>
      <c r="P105" s="113">
        <v>0</v>
      </c>
      <c r="Q105" s="113">
        <v>0</v>
      </c>
      <c r="R105" s="129">
        <v>61250.943165711906</v>
      </c>
      <c r="S105" s="129">
        <v>-4031.5</v>
      </c>
      <c r="T105" s="129">
        <v>-1632.0427187500002</v>
      </c>
      <c r="U105" s="129">
        <v>-437.21617500000002</v>
      </c>
      <c r="V105" s="129">
        <v>-875</v>
      </c>
      <c r="W105" s="129">
        <v>0</v>
      </c>
      <c r="X105" s="129">
        <v>-612.5</v>
      </c>
      <c r="Y105" s="129">
        <v>-366.5</v>
      </c>
      <c r="Z105" s="129">
        <v>-300</v>
      </c>
      <c r="AA105" s="129">
        <v>-1466</v>
      </c>
      <c r="AB105" s="113">
        <v>-345</v>
      </c>
      <c r="AC105" s="113">
        <v>-3556</v>
      </c>
      <c r="AD105" s="129">
        <v>-13621.75889375</v>
      </c>
      <c r="AE105" s="129">
        <v>47629.184271961902</v>
      </c>
      <c r="AF105" s="113">
        <v>0</v>
      </c>
      <c r="AG105" s="129">
        <v>47629.184271961902</v>
      </c>
      <c r="AH105" s="129">
        <v>-16670.214495186665</v>
      </c>
      <c r="AI105" s="129">
        <v>47629.184271961902</v>
      </c>
      <c r="AJ105" s="129">
        <v>47629.184271961902</v>
      </c>
      <c r="AK105" s="148">
        <v>4.5677116513252264E-2</v>
      </c>
      <c r="AL105" s="79">
        <v>30958.969776775237</v>
      </c>
      <c r="AM105" s="148">
        <v>4.7202047705650327E-2</v>
      </c>
      <c r="AN105" s="148">
        <v>1.8239865795177272E-2</v>
      </c>
      <c r="AO105" s="156">
        <v>1.3516873423203277</v>
      </c>
      <c r="AP105" s="157"/>
      <c r="AQ105" s="157">
        <v>0</v>
      </c>
      <c r="AR105" s="124">
        <v>2381.4592135980952</v>
      </c>
      <c r="AS105" s="157">
        <v>2381.4592135980952</v>
      </c>
      <c r="AT105" s="157">
        <v>2381.4592135980952</v>
      </c>
      <c r="AU105" s="157">
        <v>-833.51072475933324</v>
      </c>
      <c r="AV105" s="157">
        <v>1547.9484888387619</v>
      </c>
      <c r="AW105" s="154">
        <v>0.19067091345787049</v>
      </c>
      <c r="AX105" s="157">
        <v>933838.18737669894</v>
      </c>
      <c r="AY105" s="139">
        <v>1.029066753874579</v>
      </c>
      <c r="BA105" s="141">
        <v>2381.4592135980952</v>
      </c>
      <c r="BB105" s="141">
        <v>2381.4592135980952</v>
      </c>
      <c r="BC105" s="141">
        <v>-833.51072475933324</v>
      </c>
      <c r="BD105" s="141">
        <v>1547.9484888387619</v>
      </c>
      <c r="BE105" s="141">
        <v>0</v>
      </c>
      <c r="BF105" s="141">
        <v>0</v>
      </c>
      <c r="BG105" s="1">
        <v>0.21502358317375181</v>
      </c>
      <c r="BH105" s="158"/>
      <c r="BI105" s="129">
        <v>0</v>
      </c>
      <c r="BJ105" s="129">
        <v>45247.725058363809</v>
      </c>
      <c r="BK105" s="124">
        <v>45247.725058363809</v>
      </c>
      <c r="BL105" s="129">
        <v>45247.725058363802</v>
      </c>
      <c r="BM105" s="129">
        <v>-15836.70377042733</v>
      </c>
      <c r="BN105" s="129">
        <v>45247.725058363809</v>
      </c>
      <c r="BO105" s="148">
        <v>4.7582420706748951E-2</v>
      </c>
      <c r="BP105" s="143">
        <v>1.7264783690681091</v>
      </c>
      <c r="BQ105" s="144">
        <v>45247.725058363809</v>
      </c>
      <c r="BR105" s="140">
        <v>4.5374634861946109E-2</v>
      </c>
      <c r="BS105" s="127">
        <v>0</v>
      </c>
      <c r="BT105" s="127">
        <v>0</v>
      </c>
      <c r="BU105" s="127">
        <v>45247.725058363802</v>
      </c>
      <c r="BV105" s="127">
        <v>-15836.70377042733</v>
      </c>
      <c r="BW105" s="127">
        <v>29411.021287936477</v>
      </c>
      <c r="BX105" s="148">
        <v>3.4390029311180112E-2</v>
      </c>
      <c r="BY105" s="127">
        <v>29411.021287936477</v>
      </c>
      <c r="BZ105" s="148">
        <v>3.1930246949195856E-2</v>
      </c>
      <c r="CA105" s="159" t="e">
        <v>#NUM!</v>
      </c>
      <c r="CB105" s="129" t="e">
        <v>#NUM!</v>
      </c>
      <c r="CC105" s="129" t="e">
        <v>#NUM!</v>
      </c>
      <c r="CD105" s="129" t="e">
        <v>#NUM!</v>
      </c>
      <c r="CE105" s="148" t="e">
        <v>#NUM!</v>
      </c>
      <c r="CF105" s="129" t="e">
        <v>#NUM!</v>
      </c>
      <c r="CG105" s="129" t="e">
        <v>#NUM!</v>
      </c>
      <c r="CH105" s="149" t="e">
        <v>#NUM!</v>
      </c>
    </row>
    <row r="106" spans="1:86" x14ac:dyDescent="0.35">
      <c r="A106">
        <v>1</v>
      </c>
      <c r="B106" s="107">
        <v>88</v>
      </c>
      <c r="C106" s="107">
        <v>22</v>
      </c>
      <c r="D106" s="155">
        <v>51135</v>
      </c>
      <c r="E106" s="79"/>
      <c r="F106" s="79"/>
      <c r="G106" s="151">
        <v>0</v>
      </c>
      <c r="H106" s="151">
        <v>1466</v>
      </c>
      <c r="I106" s="151">
        <v>0</v>
      </c>
      <c r="J106" s="151">
        <v>1192.95</v>
      </c>
      <c r="K106" s="151">
        <v>0</v>
      </c>
      <c r="L106" s="151">
        <v>437216.17499999999</v>
      </c>
      <c r="M106" s="152">
        <v>0</v>
      </c>
      <c r="N106" s="152">
        <v>0.14009304016648494</v>
      </c>
      <c r="O106" s="129">
        <v>61250.943165711906</v>
      </c>
      <c r="P106" s="113">
        <v>0</v>
      </c>
      <c r="Q106" s="113">
        <v>0</v>
      </c>
      <c r="R106" s="129">
        <v>61250.943165711906</v>
      </c>
      <c r="S106" s="129">
        <v>-4031.5</v>
      </c>
      <c r="T106" s="129">
        <v>-1632.0427187500002</v>
      </c>
      <c r="U106" s="129">
        <v>-437.21617500000002</v>
      </c>
      <c r="V106" s="129">
        <v>-875</v>
      </c>
      <c r="W106" s="129">
        <v>0</v>
      </c>
      <c r="X106" s="129">
        <v>-612.5</v>
      </c>
      <c r="Y106" s="129">
        <v>-366.5</v>
      </c>
      <c r="Z106" s="129">
        <v>-300</v>
      </c>
      <c r="AA106" s="129">
        <v>-1466</v>
      </c>
      <c r="AB106" s="113">
        <v>-345</v>
      </c>
      <c r="AC106" s="113">
        <v>-3556</v>
      </c>
      <c r="AD106" s="129">
        <v>-13621.75889375</v>
      </c>
      <c r="AE106" s="129">
        <v>47629.184271961902</v>
      </c>
      <c r="AF106" s="113">
        <v>0</v>
      </c>
      <c r="AG106" s="129">
        <v>47629.184271961902</v>
      </c>
      <c r="AH106" s="129">
        <v>-16670.214495186665</v>
      </c>
      <c r="AI106" s="129">
        <v>47629.184271961902</v>
      </c>
      <c r="AJ106" s="129">
        <v>47629.184271961902</v>
      </c>
      <c r="AK106" s="148">
        <v>4.6586999297142037E-2</v>
      </c>
      <c r="AL106" s="79">
        <v>30958.969776775237</v>
      </c>
      <c r="AM106" s="148">
        <v>4.8002585768699646E-2</v>
      </c>
      <c r="AN106" s="148">
        <v>1.8239865795177272E-2</v>
      </c>
      <c r="AO106" s="156">
        <v>1.3635432550871931</v>
      </c>
      <c r="AP106" s="157"/>
      <c r="AQ106" s="157">
        <v>0</v>
      </c>
      <c r="AR106" s="124">
        <v>2381.4592135980952</v>
      </c>
      <c r="AS106" s="157">
        <v>2381.4592135980952</v>
      </c>
      <c r="AT106" s="157">
        <v>2381.4592135980952</v>
      </c>
      <c r="AU106" s="157">
        <v>-833.51072475933324</v>
      </c>
      <c r="AV106" s="157">
        <v>1547.9484888387619</v>
      </c>
      <c r="AW106" s="154">
        <v>0.19074546694755551</v>
      </c>
      <c r="AX106" s="157">
        <v>936219.64659029699</v>
      </c>
      <c r="AY106" s="139">
        <v>1.0316910634557779</v>
      </c>
      <c r="BA106" s="141">
        <v>2381.4592135980952</v>
      </c>
      <c r="BB106" s="141">
        <v>2381.4592135980952</v>
      </c>
      <c r="BC106" s="141">
        <v>-833.51072475933324</v>
      </c>
      <c r="BD106" s="141">
        <v>1547.9484888387619</v>
      </c>
      <c r="BE106" s="141">
        <v>0</v>
      </c>
      <c r="BF106" s="141">
        <v>0</v>
      </c>
      <c r="BG106" s="1">
        <v>0.21502358317375181</v>
      </c>
      <c r="BH106" s="158"/>
      <c r="BI106" s="129">
        <v>0</v>
      </c>
      <c r="BJ106" s="129">
        <v>45247.725058363809</v>
      </c>
      <c r="BK106" s="124">
        <v>45247.725058363809</v>
      </c>
      <c r="BL106" s="129">
        <v>45247.725058363802</v>
      </c>
      <c r="BM106" s="129">
        <v>-15836.70377042733</v>
      </c>
      <c r="BN106" s="129">
        <v>45247.725058363809</v>
      </c>
      <c r="BO106" s="148">
        <v>4.8477348685264585E-2</v>
      </c>
      <c r="BP106" s="143">
        <v>1.7530352044291273</v>
      </c>
      <c r="BQ106" s="144">
        <v>45247.725058363809</v>
      </c>
      <c r="BR106" s="140">
        <v>4.6293202042579668E-2</v>
      </c>
      <c r="BS106" s="127">
        <v>0</v>
      </c>
      <c r="BT106" s="127">
        <v>0</v>
      </c>
      <c r="BU106" s="127">
        <v>45247.725058363802</v>
      </c>
      <c r="BV106" s="127">
        <v>-15836.70377042733</v>
      </c>
      <c r="BW106" s="127">
        <v>29411.021287936477</v>
      </c>
      <c r="BX106" s="148">
        <v>3.5192164778709401E-2</v>
      </c>
      <c r="BY106" s="127">
        <v>29411.021287936477</v>
      </c>
      <c r="BZ106" s="148">
        <v>3.2757517695426938E-2</v>
      </c>
      <c r="CA106" s="159" t="e">
        <v>#NUM!</v>
      </c>
      <c r="CB106" s="129" t="e">
        <v>#NUM!</v>
      </c>
      <c r="CC106" s="129" t="e">
        <v>#NUM!</v>
      </c>
      <c r="CD106" s="129" t="e">
        <v>#NUM!</v>
      </c>
      <c r="CE106" s="148" t="e">
        <v>#NUM!</v>
      </c>
      <c r="CF106" s="129" t="e">
        <v>#NUM!</v>
      </c>
      <c r="CG106" s="129" t="e">
        <v>#NUM!</v>
      </c>
      <c r="CH106" s="149" t="e">
        <v>#NUM!</v>
      </c>
    </row>
    <row r="107" spans="1:86" x14ac:dyDescent="0.35">
      <c r="A107">
        <v>1</v>
      </c>
      <c r="B107" s="107">
        <v>89</v>
      </c>
      <c r="C107" s="107">
        <v>23</v>
      </c>
      <c r="D107" s="155">
        <v>51226</v>
      </c>
      <c r="E107" s="79"/>
      <c r="F107" s="79"/>
      <c r="G107" s="151">
        <v>0</v>
      </c>
      <c r="H107" s="151">
        <v>1466</v>
      </c>
      <c r="I107" s="151">
        <v>0</v>
      </c>
      <c r="J107" s="151">
        <v>1192.95</v>
      </c>
      <c r="K107" s="151">
        <v>0</v>
      </c>
      <c r="L107" s="151">
        <v>437216.17499999999</v>
      </c>
      <c r="M107" s="152">
        <v>0</v>
      </c>
      <c r="N107" s="152">
        <v>0.14289490096981464</v>
      </c>
      <c r="O107" s="129">
        <v>62475.962029026145</v>
      </c>
      <c r="P107" s="113">
        <v>0</v>
      </c>
      <c r="Q107" s="113">
        <v>0</v>
      </c>
      <c r="R107" s="129">
        <v>62475.962029026145</v>
      </c>
      <c r="S107" s="129">
        <v>-4031.5</v>
      </c>
      <c r="T107" s="129">
        <v>-1632.0427187500002</v>
      </c>
      <c r="U107" s="129">
        <v>-437.21617500000002</v>
      </c>
      <c r="V107" s="129">
        <v>-875</v>
      </c>
      <c r="W107" s="129">
        <v>0</v>
      </c>
      <c r="X107" s="129">
        <v>-612.5</v>
      </c>
      <c r="Y107" s="129">
        <v>-366.5</v>
      </c>
      <c r="Z107" s="129">
        <v>-300</v>
      </c>
      <c r="AA107" s="129">
        <v>-1466</v>
      </c>
      <c r="AB107" s="113">
        <v>-345</v>
      </c>
      <c r="AC107" s="113">
        <v>-3556</v>
      </c>
      <c r="AD107" s="129">
        <v>-13621.75889375</v>
      </c>
      <c r="AE107" s="129">
        <v>48854.203135276141</v>
      </c>
      <c r="AF107" s="113">
        <v>0</v>
      </c>
      <c r="AG107" s="129">
        <v>48854.203135276141</v>
      </c>
      <c r="AH107" s="129">
        <v>-17098.97109734665</v>
      </c>
      <c r="AI107" s="129">
        <v>48854.203135276141</v>
      </c>
      <c r="AJ107" s="129">
        <v>48854.203135276141</v>
      </c>
      <c r="AK107" s="148">
        <v>4.7486653923988334E-2</v>
      </c>
      <c r="AL107" s="79">
        <v>31755.232037929491</v>
      </c>
      <c r="AM107" s="148">
        <v>4.8795428872108471E-2</v>
      </c>
      <c r="AN107" s="148">
        <v>1.8708993704986254E-2</v>
      </c>
      <c r="AO107" s="156">
        <v>1.3757041009954341</v>
      </c>
      <c r="AP107" s="157"/>
      <c r="AQ107" s="157">
        <v>0</v>
      </c>
      <c r="AR107" s="124">
        <v>2442.7101567638069</v>
      </c>
      <c r="AS107" s="157">
        <v>2442.7101567638069</v>
      </c>
      <c r="AT107" s="157">
        <v>2442.7101567638069</v>
      </c>
      <c r="AU107" s="157">
        <v>-854.9485548673324</v>
      </c>
      <c r="AV107" s="157">
        <v>1587.7616018964745</v>
      </c>
      <c r="AW107" s="154">
        <v>0.19081849455833433</v>
      </c>
      <c r="AX107" s="157">
        <v>938662.35674706078</v>
      </c>
      <c r="AY107" s="139">
        <v>1.0343828700724453</v>
      </c>
      <c r="BA107" s="141">
        <v>2442.7101567638069</v>
      </c>
      <c r="BB107" s="141">
        <v>2442.7101567638069</v>
      </c>
      <c r="BC107" s="141">
        <v>-854.9485548673324</v>
      </c>
      <c r="BD107" s="141">
        <v>1587.7616018964745</v>
      </c>
      <c r="BE107" s="141">
        <v>0</v>
      </c>
      <c r="BF107" s="141">
        <v>0</v>
      </c>
      <c r="BG107" s="1">
        <v>0.21502358317375181</v>
      </c>
      <c r="BH107" s="158"/>
      <c r="BI107" s="129">
        <v>0</v>
      </c>
      <c r="BJ107" s="129">
        <v>46411.492978512331</v>
      </c>
      <c r="BK107" s="124">
        <v>46411.492978512331</v>
      </c>
      <c r="BL107" s="129">
        <v>46411.492978512331</v>
      </c>
      <c r="BM107" s="129">
        <v>-16244.022542479315</v>
      </c>
      <c r="BN107" s="129">
        <v>46411.492978512331</v>
      </c>
      <c r="BO107" s="148">
        <v>4.936212599277498E-2</v>
      </c>
      <c r="BP107" s="143">
        <v>1.7802750795012903</v>
      </c>
      <c r="BQ107" s="144">
        <v>46411.492978512331</v>
      </c>
      <c r="BR107" s="140">
        <v>4.7201302647590634E-2</v>
      </c>
      <c r="BS107" s="127">
        <v>0</v>
      </c>
      <c r="BT107" s="127">
        <v>0</v>
      </c>
      <c r="BU107" s="127">
        <v>46411.492978512331</v>
      </c>
      <c r="BV107" s="127">
        <v>-16244.022542479315</v>
      </c>
      <c r="BW107" s="127">
        <v>30167.470436033014</v>
      </c>
      <c r="BX107" s="148">
        <v>3.5989138484001162E-2</v>
      </c>
      <c r="BY107" s="127">
        <v>30167.470436033014</v>
      </c>
      <c r="BZ107" s="148">
        <v>3.3579429984092718E-2</v>
      </c>
      <c r="CA107" s="159" t="e">
        <v>#NUM!</v>
      </c>
      <c r="CB107" s="129" t="e">
        <v>#NUM!</v>
      </c>
      <c r="CC107" s="129" t="e">
        <v>#NUM!</v>
      </c>
      <c r="CD107" s="129" t="e">
        <v>#NUM!</v>
      </c>
      <c r="CE107" s="148" t="e">
        <v>#NUM!</v>
      </c>
      <c r="CF107" s="129" t="e">
        <v>#NUM!</v>
      </c>
      <c r="CG107" s="129" t="e">
        <v>#NUM!</v>
      </c>
      <c r="CH107" s="149" t="e">
        <v>#NUM!</v>
      </c>
    </row>
    <row r="108" spans="1:86" x14ac:dyDescent="0.35">
      <c r="A108">
        <v>1</v>
      </c>
      <c r="B108" s="107">
        <v>90</v>
      </c>
      <c r="C108" s="107">
        <v>23</v>
      </c>
      <c r="D108" s="155">
        <v>51317</v>
      </c>
      <c r="E108" s="79"/>
      <c r="F108" s="79"/>
      <c r="G108" s="151">
        <v>0</v>
      </c>
      <c r="H108" s="151">
        <v>1466</v>
      </c>
      <c r="I108" s="151">
        <v>0</v>
      </c>
      <c r="J108" s="151">
        <v>1192.95</v>
      </c>
      <c r="K108" s="151">
        <v>0</v>
      </c>
      <c r="L108" s="151">
        <v>437216.17499999999</v>
      </c>
      <c r="M108" s="152">
        <v>0</v>
      </c>
      <c r="N108" s="152">
        <v>0.14289490096981464</v>
      </c>
      <c r="O108" s="129">
        <v>62475.962029026145</v>
      </c>
      <c r="P108" s="113">
        <v>0</v>
      </c>
      <c r="Q108" s="113">
        <v>0</v>
      </c>
      <c r="R108" s="129">
        <v>62475.962029026145</v>
      </c>
      <c r="S108" s="129">
        <v>-4031.5</v>
      </c>
      <c r="T108" s="129">
        <v>-1632.0427187500002</v>
      </c>
      <c r="U108" s="129">
        <v>-437.21617500000002</v>
      </c>
      <c r="V108" s="129">
        <v>-875</v>
      </c>
      <c r="W108" s="129">
        <v>0</v>
      </c>
      <c r="X108" s="129">
        <v>-612.5</v>
      </c>
      <c r="Y108" s="129">
        <v>-366.5</v>
      </c>
      <c r="Z108" s="129">
        <v>-300</v>
      </c>
      <c r="AA108" s="129">
        <v>-1466</v>
      </c>
      <c r="AB108" s="113">
        <v>-345</v>
      </c>
      <c r="AC108" s="113">
        <v>-3556</v>
      </c>
      <c r="AD108" s="129">
        <v>-13621.75889375</v>
      </c>
      <c r="AE108" s="129">
        <v>48854.203135276141</v>
      </c>
      <c r="AF108" s="113">
        <v>0</v>
      </c>
      <c r="AG108" s="129">
        <v>48854.203135276141</v>
      </c>
      <c r="AH108" s="129">
        <v>-17098.97109734665</v>
      </c>
      <c r="AI108" s="129">
        <v>48854.203135276141</v>
      </c>
      <c r="AJ108" s="129">
        <v>48854.203135276141</v>
      </c>
      <c r="AK108" s="148">
        <v>4.8353978991508492E-2</v>
      </c>
      <c r="AL108" s="79">
        <v>31755.232037929491</v>
      </c>
      <c r="AM108" s="148">
        <v>4.9561026692390445E-2</v>
      </c>
      <c r="AN108" s="148">
        <v>1.8708993704986254E-2</v>
      </c>
      <c r="AO108" s="156">
        <v>1.387864946903675</v>
      </c>
      <c r="AP108" s="157"/>
      <c r="AQ108" s="157">
        <v>0</v>
      </c>
      <c r="AR108" s="124">
        <v>2442.7101567638069</v>
      </c>
      <c r="AS108" s="157">
        <v>2442.7101567638069</v>
      </c>
      <c r="AT108" s="157">
        <v>2442.7101567638069</v>
      </c>
      <c r="AU108" s="157">
        <v>-854.9485548673324</v>
      </c>
      <c r="AV108" s="157">
        <v>1587.7616018964745</v>
      </c>
      <c r="AW108" s="154">
        <v>0.1908882439136505</v>
      </c>
      <c r="AX108" s="157">
        <v>941105.06690382457</v>
      </c>
      <c r="AY108" s="139">
        <v>1.0370746766891128</v>
      </c>
      <c r="BA108" s="141">
        <v>2442.7101567638069</v>
      </c>
      <c r="BB108" s="141">
        <v>2442.7101567638069</v>
      </c>
      <c r="BC108" s="141">
        <v>-854.9485548673324</v>
      </c>
      <c r="BD108" s="141">
        <v>1587.7616018964745</v>
      </c>
      <c r="BE108" s="141">
        <v>0</v>
      </c>
      <c r="BF108" s="141">
        <v>0</v>
      </c>
      <c r="BG108" s="1">
        <v>0.21502358317375181</v>
      </c>
      <c r="BH108" s="158"/>
      <c r="BI108" s="129">
        <v>0</v>
      </c>
      <c r="BJ108" s="129">
        <v>46411.492978512331</v>
      </c>
      <c r="BK108" s="124">
        <v>46411.492978512331</v>
      </c>
      <c r="BL108" s="129">
        <v>46411.492978512331</v>
      </c>
      <c r="BM108" s="129">
        <v>-16244.022542479315</v>
      </c>
      <c r="BN108" s="129">
        <v>46411.492978512331</v>
      </c>
      <c r="BO108" s="148">
        <v>5.0215008854866031E-2</v>
      </c>
      <c r="BP108" s="143">
        <v>1.807514954573453</v>
      </c>
      <c r="BQ108" s="144">
        <v>46411.492978512331</v>
      </c>
      <c r="BR108" s="140">
        <v>4.8076626658439633E-2</v>
      </c>
      <c r="BS108" s="127">
        <v>0</v>
      </c>
      <c r="BT108" s="127">
        <v>0</v>
      </c>
      <c r="BU108" s="127">
        <v>46411.492978512331</v>
      </c>
      <c r="BV108" s="127">
        <v>-16244.022542479315</v>
      </c>
      <c r="BW108" s="127">
        <v>30167.470436033014</v>
      </c>
      <c r="BX108" s="148">
        <v>3.6761119961738586E-2</v>
      </c>
      <c r="BY108" s="127">
        <v>30167.470436033014</v>
      </c>
      <c r="BZ108" s="148">
        <v>3.4375515580177318E-2</v>
      </c>
      <c r="CA108" s="159" t="e">
        <v>#NUM!</v>
      </c>
      <c r="CB108" s="129" t="e">
        <v>#NUM!</v>
      </c>
      <c r="CC108" s="129" t="e">
        <v>#NUM!</v>
      </c>
      <c r="CD108" s="129" t="e">
        <v>#NUM!</v>
      </c>
      <c r="CE108" s="148" t="e">
        <v>#NUM!</v>
      </c>
      <c r="CF108" s="129" t="e">
        <v>#NUM!</v>
      </c>
      <c r="CG108" s="129" t="e">
        <v>#NUM!</v>
      </c>
      <c r="CH108" s="149" t="e">
        <v>#NUM!</v>
      </c>
    </row>
    <row r="109" spans="1:86" x14ac:dyDescent="0.35">
      <c r="A109">
        <v>1</v>
      </c>
      <c r="B109" s="107">
        <v>91</v>
      </c>
      <c r="C109" s="107">
        <v>23</v>
      </c>
      <c r="D109" s="155">
        <v>51409</v>
      </c>
      <c r="E109" s="79"/>
      <c r="F109" s="79"/>
      <c r="G109" s="151">
        <v>0</v>
      </c>
      <c r="H109" s="151">
        <v>1466</v>
      </c>
      <c r="I109" s="151">
        <v>0</v>
      </c>
      <c r="J109" s="151">
        <v>1192.95</v>
      </c>
      <c r="K109" s="151">
        <v>0</v>
      </c>
      <c r="L109" s="151">
        <v>437216.17499999999</v>
      </c>
      <c r="M109" s="152">
        <v>0</v>
      </c>
      <c r="N109" s="152">
        <v>0.14289490096981464</v>
      </c>
      <c r="O109" s="129">
        <v>62475.962029026145</v>
      </c>
      <c r="P109" s="113">
        <v>0</v>
      </c>
      <c r="Q109" s="113">
        <v>0</v>
      </c>
      <c r="R109" s="129">
        <v>62475.962029026145</v>
      </c>
      <c r="S109" s="129">
        <v>-4031.5</v>
      </c>
      <c r="T109" s="129">
        <v>-1632.0427187500002</v>
      </c>
      <c r="U109" s="129">
        <v>-437.21617500000002</v>
      </c>
      <c r="V109" s="129">
        <v>-875</v>
      </c>
      <c r="W109" s="129">
        <v>0</v>
      </c>
      <c r="X109" s="129">
        <v>-612.5</v>
      </c>
      <c r="Y109" s="129">
        <v>-366.5</v>
      </c>
      <c r="Z109" s="129">
        <v>-300</v>
      </c>
      <c r="AA109" s="129">
        <v>-1466</v>
      </c>
      <c r="AB109" s="113">
        <v>-345</v>
      </c>
      <c r="AC109" s="113">
        <v>-3556</v>
      </c>
      <c r="AD109" s="129">
        <v>-13621.75889375</v>
      </c>
      <c r="AE109" s="129">
        <v>48854.203135276141</v>
      </c>
      <c r="AF109" s="113">
        <v>0</v>
      </c>
      <c r="AG109" s="129">
        <v>48854.203135276141</v>
      </c>
      <c r="AH109" s="129">
        <v>-17098.97109734665</v>
      </c>
      <c r="AI109" s="129">
        <v>48854.203135276141</v>
      </c>
      <c r="AJ109" s="129">
        <v>48854.203135276141</v>
      </c>
      <c r="AK109" s="148">
        <v>4.9190369248390209E-2</v>
      </c>
      <c r="AL109" s="79">
        <v>31755.232037929491</v>
      </c>
      <c r="AM109" s="148">
        <v>5.0300475955009458E-2</v>
      </c>
      <c r="AN109" s="148">
        <v>1.8708993704986254E-2</v>
      </c>
      <c r="AO109" s="156">
        <v>1.400025792811916</v>
      </c>
      <c r="AP109" s="157"/>
      <c r="AQ109" s="157">
        <v>0</v>
      </c>
      <c r="AR109" s="124">
        <v>2442.7101567638069</v>
      </c>
      <c r="AS109" s="157">
        <v>2442.7101567638069</v>
      </c>
      <c r="AT109" s="157">
        <v>2442.7101567638069</v>
      </c>
      <c r="AU109" s="157">
        <v>-854.9485548673324</v>
      </c>
      <c r="AV109" s="157">
        <v>1587.7616018964745</v>
      </c>
      <c r="AW109" s="154">
        <v>0.19095482230186464</v>
      </c>
      <c r="AX109" s="157">
        <v>943547.77706058836</v>
      </c>
      <c r="AY109" s="139">
        <v>1.0397664833057803</v>
      </c>
      <c r="BA109" s="141">
        <v>2442.7101567638069</v>
      </c>
      <c r="BB109" s="141">
        <v>2442.7101567638069</v>
      </c>
      <c r="BC109" s="141">
        <v>-854.9485548673324</v>
      </c>
      <c r="BD109" s="141">
        <v>1587.7616018964745</v>
      </c>
      <c r="BE109" s="141">
        <v>0</v>
      </c>
      <c r="BF109" s="141">
        <v>0</v>
      </c>
      <c r="BG109" s="1">
        <v>0.21502358317375181</v>
      </c>
      <c r="BH109" s="158"/>
      <c r="BI109" s="129">
        <v>0</v>
      </c>
      <c r="BJ109" s="129">
        <v>46411.492978512331</v>
      </c>
      <c r="BK109" s="124">
        <v>46411.492978512331</v>
      </c>
      <c r="BL109" s="129">
        <v>46411.492978512331</v>
      </c>
      <c r="BM109" s="129">
        <v>-16244.022542479315</v>
      </c>
      <c r="BN109" s="129">
        <v>46411.492978512331</v>
      </c>
      <c r="BO109" s="148">
        <v>5.1037374138832095E-2</v>
      </c>
      <c r="BP109" s="143">
        <v>1.834754829645616</v>
      </c>
      <c r="BQ109" s="144">
        <v>46411.492978512331</v>
      </c>
      <c r="BR109" s="140">
        <v>4.8920610547065729E-2</v>
      </c>
      <c r="BS109" s="127">
        <v>0</v>
      </c>
      <c r="BT109" s="127">
        <v>0</v>
      </c>
      <c r="BU109" s="127">
        <v>46411.492978512331</v>
      </c>
      <c r="BV109" s="127">
        <v>-16244.022542479315</v>
      </c>
      <c r="BW109" s="127">
        <v>30167.470436033014</v>
      </c>
      <c r="BX109" s="148">
        <v>3.7509021162986766E-2</v>
      </c>
      <c r="BY109" s="127">
        <v>30167.470436033014</v>
      </c>
      <c r="BZ109" s="148">
        <v>3.5146740078926084E-2</v>
      </c>
      <c r="CA109" s="159" t="e">
        <v>#NUM!</v>
      </c>
      <c r="CB109" s="129" t="e">
        <v>#NUM!</v>
      </c>
      <c r="CC109" s="129" t="e">
        <v>#NUM!</v>
      </c>
      <c r="CD109" s="129" t="e">
        <v>#NUM!</v>
      </c>
      <c r="CE109" s="148" t="e">
        <v>#NUM!</v>
      </c>
      <c r="CF109" s="129" t="e">
        <v>#NUM!</v>
      </c>
      <c r="CG109" s="129" t="e">
        <v>#NUM!</v>
      </c>
      <c r="CH109" s="149" t="e">
        <v>#NUM!</v>
      </c>
    </row>
    <row r="110" spans="1:86" x14ac:dyDescent="0.35">
      <c r="A110">
        <v>1</v>
      </c>
      <c r="B110" s="107">
        <v>92</v>
      </c>
      <c r="C110" s="107">
        <v>23</v>
      </c>
      <c r="D110" s="155">
        <v>51501</v>
      </c>
      <c r="E110" s="79"/>
      <c r="F110" s="79"/>
      <c r="G110" s="151">
        <v>0</v>
      </c>
      <c r="H110" s="151">
        <v>1466</v>
      </c>
      <c r="I110" s="151">
        <v>0</v>
      </c>
      <c r="J110" s="151">
        <v>1192.95</v>
      </c>
      <c r="K110" s="151">
        <v>0</v>
      </c>
      <c r="L110" s="151">
        <v>437216.17499999999</v>
      </c>
      <c r="M110" s="152">
        <v>0</v>
      </c>
      <c r="N110" s="152">
        <v>0.14289490096981464</v>
      </c>
      <c r="O110" s="129">
        <v>62475.962029026145</v>
      </c>
      <c r="P110" s="113">
        <v>0</v>
      </c>
      <c r="Q110" s="113">
        <v>0</v>
      </c>
      <c r="R110" s="129">
        <v>62475.962029026145</v>
      </c>
      <c r="S110" s="129">
        <v>-4031.5</v>
      </c>
      <c r="T110" s="129">
        <v>-1632.0427187500002</v>
      </c>
      <c r="U110" s="129">
        <v>-437.21617500000002</v>
      </c>
      <c r="V110" s="129">
        <v>-875</v>
      </c>
      <c r="W110" s="129">
        <v>0</v>
      </c>
      <c r="X110" s="129">
        <v>-612.5</v>
      </c>
      <c r="Y110" s="129">
        <v>-366.5</v>
      </c>
      <c r="Z110" s="129">
        <v>-300</v>
      </c>
      <c r="AA110" s="129">
        <v>-1466</v>
      </c>
      <c r="AB110" s="113">
        <v>-345</v>
      </c>
      <c r="AC110" s="113">
        <v>-3556</v>
      </c>
      <c r="AD110" s="129">
        <v>-13621.75889375</v>
      </c>
      <c r="AE110" s="129">
        <v>48854.203135276141</v>
      </c>
      <c r="AF110" s="113">
        <v>0</v>
      </c>
      <c r="AG110" s="129">
        <v>48854.203135276141</v>
      </c>
      <c r="AH110" s="129">
        <v>-17098.97109734665</v>
      </c>
      <c r="AI110" s="129">
        <v>48854.203135276141</v>
      </c>
      <c r="AJ110" s="129">
        <v>48854.203135276141</v>
      </c>
      <c r="AK110" s="148">
        <v>4.9997243285179141E-2</v>
      </c>
      <c r="AL110" s="79">
        <v>31755.232037929491</v>
      </c>
      <c r="AM110" s="148">
        <v>5.1014915108680725E-2</v>
      </c>
      <c r="AN110" s="148">
        <v>1.8708993704986254E-2</v>
      </c>
      <c r="AO110" s="156">
        <v>1.4121866387201572</v>
      </c>
      <c r="AP110" s="157"/>
      <c r="AQ110" s="157">
        <v>0</v>
      </c>
      <c r="AR110" s="124">
        <v>2442.7101567638069</v>
      </c>
      <c r="AS110" s="157">
        <v>2442.7101567638069</v>
      </c>
      <c r="AT110" s="157">
        <v>2442.7101567638069</v>
      </c>
      <c r="AU110" s="157">
        <v>-854.9485548673324</v>
      </c>
      <c r="AV110" s="157">
        <v>1587.7616018964745</v>
      </c>
      <c r="AW110" s="154">
        <v>0.19101839661598205</v>
      </c>
      <c r="AX110" s="157">
        <v>945990.48721735214</v>
      </c>
      <c r="AY110" s="139">
        <v>1.0424582899224477</v>
      </c>
      <c r="BA110" s="141">
        <v>2442.7101567638069</v>
      </c>
      <c r="BB110" s="141">
        <v>2442.7101567638069</v>
      </c>
      <c r="BC110" s="141">
        <v>-854.9485548673324</v>
      </c>
      <c r="BD110" s="141">
        <v>1587.7616018964745</v>
      </c>
      <c r="BE110" s="141">
        <v>0</v>
      </c>
      <c r="BF110" s="141">
        <v>0</v>
      </c>
      <c r="BG110" s="1">
        <v>0.21502358317375181</v>
      </c>
      <c r="BH110" s="158"/>
      <c r="BI110" s="129">
        <v>0</v>
      </c>
      <c r="BJ110" s="129">
        <v>46411.492978512331</v>
      </c>
      <c r="BK110" s="124">
        <v>46411.492978512331</v>
      </c>
      <c r="BL110" s="129">
        <v>46411.492978512331</v>
      </c>
      <c r="BM110" s="129">
        <v>-16244.022542479315</v>
      </c>
      <c r="BN110" s="129">
        <v>46411.492978512331</v>
      </c>
      <c r="BO110" s="148">
        <v>5.1830628514289864E-2</v>
      </c>
      <c r="BP110" s="143">
        <v>1.8619947047177789</v>
      </c>
      <c r="BQ110" s="144">
        <v>46411.492978512331</v>
      </c>
      <c r="BR110" s="140">
        <v>4.9734684824943545E-2</v>
      </c>
      <c r="BS110" s="127">
        <v>0</v>
      </c>
      <c r="BT110" s="127">
        <v>0</v>
      </c>
      <c r="BU110" s="127">
        <v>46411.492978512331</v>
      </c>
      <c r="BV110" s="127">
        <v>-16244.022542479315</v>
      </c>
      <c r="BW110" s="127">
        <v>30167.470436033014</v>
      </c>
      <c r="BX110" s="148">
        <v>3.8233783841133115E-2</v>
      </c>
      <c r="BY110" s="127">
        <v>30167.470436033014</v>
      </c>
      <c r="BZ110" s="148">
        <v>3.589408695697785E-2</v>
      </c>
      <c r="CA110" s="159" t="e">
        <v>#NUM!</v>
      </c>
      <c r="CB110" s="129" t="e">
        <v>#NUM!</v>
      </c>
      <c r="CC110" s="129" t="e">
        <v>#NUM!</v>
      </c>
      <c r="CD110" s="129" t="e">
        <v>#NUM!</v>
      </c>
      <c r="CE110" s="148" t="e">
        <v>#NUM!</v>
      </c>
      <c r="CF110" s="129" t="e">
        <v>#NUM!</v>
      </c>
      <c r="CG110" s="129" t="e">
        <v>#NUM!</v>
      </c>
      <c r="CH110" s="149" t="e">
        <v>#NUM!</v>
      </c>
    </row>
    <row r="111" spans="1:86" x14ac:dyDescent="0.35">
      <c r="A111">
        <v>1</v>
      </c>
      <c r="B111" s="107">
        <v>93</v>
      </c>
      <c r="C111" s="107">
        <v>24</v>
      </c>
      <c r="D111" s="155">
        <v>51591</v>
      </c>
      <c r="E111" s="79"/>
      <c r="F111" s="79"/>
      <c r="G111" s="151">
        <v>0</v>
      </c>
      <c r="H111" s="151">
        <v>1466</v>
      </c>
      <c r="I111" s="151">
        <v>0</v>
      </c>
      <c r="J111" s="151">
        <v>1192.95</v>
      </c>
      <c r="K111" s="151">
        <v>0</v>
      </c>
      <c r="L111" s="151">
        <v>437216.17499999999</v>
      </c>
      <c r="M111" s="152">
        <v>0</v>
      </c>
      <c r="N111" s="152">
        <v>0.14575279898921092</v>
      </c>
      <c r="O111" s="129">
        <v>63725.481269606666</v>
      </c>
      <c r="P111" s="113">
        <v>0</v>
      </c>
      <c r="Q111" s="113">
        <v>0</v>
      </c>
      <c r="R111" s="129">
        <v>63725.481269606666</v>
      </c>
      <c r="S111" s="129">
        <v>-4031.5</v>
      </c>
      <c r="T111" s="129">
        <v>-1632.0427187500002</v>
      </c>
      <c r="U111" s="129">
        <v>-437.21617500000002</v>
      </c>
      <c r="V111" s="129">
        <v>-875</v>
      </c>
      <c r="W111" s="129">
        <v>0</v>
      </c>
      <c r="X111" s="129">
        <v>-612.5</v>
      </c>
      <c r="Y111" s="129">
        <v>-366.5</v>
      </c>
      <c r="Z111" s="129">
        <v>-300</v>
      </c>
      <c r="AA111" s="129">
        <v>-1466</v>
      </c>
      <c r="AB111" s="113">
        <v>-345</v>
      </c>
      <c r="AC111" s="113">
        <v>-3556</v>
      </c>
      <c r="AD111" s="129">
        <v>-13621.75889375</v>
      </c>
      <c r="AE111" s="129">
        <v>50103.722375856669</v>
      </c>
      <c r="AF111" s="113">
        <v>0</v>
      </c>
      <c r="AG111" s="129">
        <v>50103.722375856669</v>
      </c>
      <c r="AH111" s="129">
        <v>-17536.302831549834</v>
      </c>
      <c r="AI111" s="129">
        <v>50103.722375856669</v>
      </c>
      <c r="AJ111" s="129">
        <v>50103.722375856669</v>
      </c>
      <c r="AK111" s="148">
        <v>5.0795820355415341E-2</v>
      </c>
      <c r="AL111" s="79">
        <v>32567.419544306835</v>
      </c>
      <c r="AM111" s="148">
        <v>5.1723077893257141E-2</v>
      </c>
      <c r="AN111" s="148">
        <v>1.9187504172991417E-2</v>
      </c>
      <c r="AO111" s="156">
        <v>1.4246585164326016</v>
      </c>
      <c r="AP111" s="157"/>
      <c r="AQ111" s="157">
        <v>0</v>
      </c>
      <c r="AR111" s="124">
        <v>2505.1861187928334</v>
      </c>
      <c r="AS111" s="157">
        <v>2505.1861187928334</v>
      </c>
      <c r="AT111" s="157">
        <v>2505.1861187928334</v>
      </c>
      <c r="AU111" s="157">
        <v>-876.81514157749166</v>
      </c>
      <c r="AV111" s="157">
        <v>1628.3709772153418</v>
      </c>
      <c r="AW111" s="154">
        <v>0.19108070731163021</v>
      </c>
      <c r="AX111" s="157">
        <v>948495.673336145</v>
      </c>
      <c r="AY111" s="139">
        <v>1.0452189435152934</v>
      </c>
      <c r="BA111" s="141">
        <v>2505.1861187928334</v>
      </c>
      <c r="BB111" s="141">
        <v>2505.1861187928334</v>
      </c>
      <c r="BC111" s="141">
        <v>-876.81514157749166</v>
      </c>
      <c r="BD111" s="141">
        <v>1628.3709772153418</v>
      </c>
      <c r="BE111" s="141">
        <v>0</v>
      </c>
      <c r="BF111" s="141">
        <v>0</v>
      </c>
      <c r="BG111" s="1">
        <v>0.21502358317375181</v>
      </c>
      <c r="BH111" s="158"/>
      <c r="BI111" s="129">
        <v>0</v>
      </c>
      <c r="BJ111" s="129">
        <v>47598.536257063839</v>
      </c>
      <c r="BK111" s="124">
        <v>47598.536257063839</v>
      </c>
      <c r="BL111" s="129">
        <v>47598.536257063832</v>
      </c>
      <c r="BM111" s="129">
        <v>-16659.487689972339</v>
      </c>
      <c r="BN111" s="129">
        <v>47598.536257063839</v>
      </c>
      <c r="BO111" s="148">
        <v>5.2615645527839677E-2</v>
      </c>
      <c r="BP111" s="143">
        <v>1.8899312802953094</v>
      </c>
      <c r="BQ111" s="144">
        <v>47598.536257063839</v>
      </c>
      <c r="BR111" s="140">
        <v>5.054028332233429E-2</v>
      </c>
      <c r="BS111" s="127">
        <v>0</v>
      </c>
      <c r="BT111" s="127">
        <v>0</v>
      </c>
      <c r="BU111" s="127">
        <v>47598.536257063832</v>
      </c>
      <c r="BV111" s="127">
        <v>-16659.487689972339</v>
      </c>
      <c r="BW111" s="127">
        <v>30939.0485670915</v>
      </c>
      <c r="BX111" s="148">
        <v>3.8954243063926697E-2</v>
      </c>
      <c r="BY111" s="127">
        <v>30939.0485670915</v>
      </c>
      <c r="BZ111" s="148">
        <v>3.6636951565742495E-2</v>
      </c>
      <c r="CA111" s="159" t="e">
        <v>#NUM!</v>
      </c>
      <c r="CB111" s="129" t="e">
        <v>#NUM!</v>
      </c>
      <c r="CC111" s="129" t="e">
        <v>#NUM!</v>
      </c>
      <c r="CD111" s="129" t="e">
        <v>#NUM!</v>
      </c>
      <c r="CE111" s="148" t="e">
        <v>#NUM!</v>
      </c>
      <c r="CF111" s="129" t="e">
        <v>#NUM!</v>
      </c>
      <c r="CG111" s="129" t="e">
        <v>#NUM!</v>
      </c>
      <c r="CH111" s="149" t="e">
        <v>#NUM!</v>
      </c>
    </row>
    <row r="112" spans="1:86" x14ac:dyDescent="0.35">
      <c r="A112">
        <v>1</v>
      </c>
      <c r="B112" s="107">
        <v>94</v>
      </c>
      <c r="C112" s="107">
        <v>24</v>
      </c>
      <c r="D112" s="155">
        <v>51682</v>
      </c>
      <c r="E112" s="79"/>
      <c r="F112" s="79"/>
      <c r="G112" s="151">
        <v>0</v>
      </c>
      <c r="H112" s="151">
        <v>1466</v>
      </c>
      <c r="I112" s="151">
        <v>0</v>
      </c>
      <c r="J112" s="151">
        <v>1192.95</v>
      </c>
      <c r="K112" s="151">
        <v>0</v>
      </c>
      <c r="L112" s="151">
        <v>437216.17499999999</v>
      </c>
      <c r="M112" s="152">
        <v>0</v>
      </c>
      <c r="N112" s="152">
        <v>0.14575279898921092</v>
      </c>
      <c r="O112" s="129">
        <v>63725.481269606666</v>
      </c>
      <c r="P112" s="113">
        <v>0</v>
      </c>
      <c r="Q112" s="113">
        <v>0</v>
      </c>
      <c r="R112" s="129">
        <v>63725.481269606666</v>
      </c>
      <c r="S112" s="129">
        <v>-4031.5</v>
      </c>
      <c r="T112" s="129">
        <v>-1632.0427187500002</v>
      </c>
      <c r="U112" s="129">
        <v>-437.21617500000002</v>
      </c>
      <c r="V112" s="129">
        <v>-875</v>
      </c>
      <c r="W112" s="129">
        <v>0</v>
      </c>
      <c r="X112" s="129">
        <v>-612.5</v>
      </c>
      <c r="Y112" s="129">
        <v>-366.5</v>
      </c>
      <c r="Z112" s="129">
        <v>-300</v>
      </c>
      <c r="AA112" s="129">
        <v>-1466</v>
      </c>
      <c r="AB112" s="113">
        <v>-345</v>
      </c>
      <c r="AC112" s="113">
        <v>-3556</v>
      </c>
      <c r="AD112" s="129">
        <v>-13621.75889375</v>
      </c>
      <c r="AE112" s="129">
        <v>50103.722375856669</v>
      </c>
      <c r="AF112" s="113">
        <v>0</v>
      </c>
      <c r="AG112" s="129">
        <v>50103.722375856669</v>
      </c>
      <c r="AH112" s="129">
        <v>-17536.302831549834</v>
      </c>
      <c r="AI112" s="129">
        <v>50103.722375856669</v>
      </c>
      <c r="AJ112" s="129">
        <v>50103.722375856669</v>
      </c>
      <c r="AK112" s="148">
        <v>5.156645476818085E-2</v>
      </c>
      <c r="AL112" s="79">
        <v>32567.419544306835</v>
      </c>
      <c r="AM112" s="148">
        <v>5.2407470345497142E-2</v>
      </c>
      <c r="AN112" s="148">
        <v>1.9187504172991417E-2</v>
      </c>
      <c r="AO112" s="156">
        <v>1.4371303941450462</v>
      </c>
      <c r="AP112" s="157"/>
      <c r="AQ112" s="157">
        <v>0</v>
      </c>
      <c r="AR112" s="124">
        <v>2505.1861187928334</v>
      </c>
      <c r="AS112" s="157">
        <v>2505.1861187928334</v>
      </c>
      <c r="AT112" s="157">
        <v>2505.1861187928334</v>
      </c>
      <c r="AU112" s="157">
        <v>-876.81514157749166</v>
      </c>
      <c r="AV112" s="157">
        <v>1628.3709772153418</v>
      </c>
      <c r="AW112" s="154">
        <v>0.19114022850990295</v>
      </c>
      <c r="AX112" s="157">
        <v>951000.85945493786</v>
      </c>
      <c r="AY112" s="139">
        <v>1.0479795971081389</v>
      </c>
      <c r="BA112" s="141">
        <v>2505.1861187928334</v>
      </c>
      <c r="BB112" s="141">
        <v>2505.1861187928334</v>
      </c>
      <c r="BC112" s="141">
        <v>-876.81514157749166</v>
      </c>
      <c r="BD112" s="141">
        <v>1628.3709772153418</v>
      </c>
      <c r="BE112" s="141">
        <v>0</v>
      </c>
      <c r="BF112" s="141">
        <v>0</v>
      </c>
      <c r="BG112" s="1">
        <v>0.21502358317375181</v>
      </c>
      <c r="BH112" s="158"/>
      <c r="BI112" s="129">
        <v>0</v>
      </c>
      <c r="BJ112" s="129">
        <v>47598.536257063839</v>
      </c>
      <c r="BK112" s="124">
        <v>47598.536257063839</v>
      </c>
      <c r="BL112" s="129">
        <v>47598.536257063832</v>
      </c>
      <c r="BM112" s="129">
        <v>-16659.487689972339</v>
      </c>
      <c r="BN112" s="129">
        <v>47598.536257063839</v>
      </c>
      <c r="BO112" s="148">
        <v>5.337311327457428E-2</v>
      </c>
      <c r="BP112" s="143">
        <v>1.9178678558728401</v>
      </c>
      <c r="BQ112" s="144">
        <v>47598.536257063839</v>
      </c>
      <c r="BR112" s="140">
        <v>5.1317581534385689E-2</v>
      </c>
      <c r="BS112" s="127">
        <v>0</v>
      </c>
      <c r="BT112" s="127">
        <v>0</v>
      </c>
      <c r="BU112" s="127">
        <v>47598.536257063832</v>
      </c>
      <c r="BV112" s="127">
        <v>-16659.487689972339</v>
      </c>
      <c r="BW112" s="127">
        <v>30939.0485670915</v>
      </c>
      <c r="BX112" s="148">
        <v>3.9652469754219058E-2</v>
      </c>
      <c r="BY112" s="127">
        <v>30939.0485670915</v>
      </c>
      <c r="BZ112" s="148">
        <v>3.7356868386268616E-2</v>
      </c>
      <c r="CA112" s="159" t="e">
        <v>#NUM!</v>
      </c>
      <c r="CB112" s="129" t="e">
        <v>#NUM!</v>
      </c>
      <c r="CC112" s="129" t="e">
        <v>#NUM!</v>
      </c>
      <c r="CD112" s="129" t="e">
        <v>#NUM!</v>
      </c>
      <c r="CE112" s="148" t="e">
        <v>#NUM!</v>
      </c>
      <c r="CF112" s="129" t="e">
        <v>#NUM!</v>
      </c>
      <c r="CG112" s="129" t="e">
        <v>#NUM!</v>
      </c>
      <c r="CH112" s="149" t="e">
        <v>#NUM!</v>
      </c>
    </row>
    <row r="113" spans="1:86" x14ac:dyDescent="0.35">
      <c r="A113">
        <v>1</v>
      </c>
      <c r="B113" s="107">
        <v>95</v>
      </c>
      <c r="C113" s="107">
        <v>24</v>
      </c>
      <c r="D113" s="155">
        <v>51774</v>
      </c>
      <c r="E113" s="79"/>
      <c r="F113" s="79"/>
      <c r="G113" s="151">
        <v>0</v>
      </c>
      <c r="H113" s="151">
        <v>1466</v>
      </c>
      <c r="I113" s="151">
        <v>0</v>
      </c>
      <c r="J113" s="151">
        <v>1192.95</v>
      </c>
      <c r="K113" s="151">
        <v>0</v>
      </c>
      <c r="L113" s="151">
        <v>437216.17499999999</v>
      </c>
      <c r="M113" s="152">
        <v>0</v>
      </c>
      <c r="N113" s="152">
        <v>0.14575279898921092</v>
      </c>
      <c r="O113" s="129">
        <v>63725.481269606666</v>
      </c>
      <c r="P113" s="113">
        <v>0</v>
      </c>
      <c r="Q113" s="113">
        <v>0</v>
      </c>
      <c r="R113" s="129">
        <v>63725.481269606666</v>
      </c>
      <c r="S113" s="129">
        <v>-4031.5</v>
      </c>
      <c r="T113" s="129">
        <v>-1632.0427187500002</v>
      </c>
      <c r="U113" s="129">
        <v>-437.21617500000002</v>
      </c>
      <c r="V113" s="129">
        <v>-875</v>
      </c>
      <c r="W113" s="129">
        <v>0</v>
      </c>
      <c r="X113" s="129">
        <v>-612.5</v>
      </c>
      <c r="Y113" s="129">
        <v>-366.5</v>
      </c>
      <c r="Z113" s="129">
        <v>-300</v>
      </c>
      <c r="AA113" s="129">
        <v>-1466</v>
      </c>
      <c r="AB113" s="113">
        <v>-345</v>
      </c>
      <c r="AC113" s="113">
        <v>-3556</v>
      </c>
      <c r="AD113" s="129">
        <v>-13621.75889375</v>
      </c>
      <c r="AE113" s="129">
        <v>50103.722375856669</v>
      </c>
      <c r="AF113" s="113">
        <v>0</v>
      </c>
      <c r="AG113" s="129">
        <v>50103.722375856669</v>
      </c>
      <c r="AH113" s="129">
        <v>-17536.302831549834</v>
      </c>
      <c r="AI113" s="129">
        <v>50103.722375856669</v>
      </c>
      <c r="AJ113" s="129">
        <v>50103.722375856669</v>
      </c>
      <c r="AK113" s="148">
        <v>5.2310290932655351E-2</v>
      </c>
      <c r="AL113" s="79">
        <v>32567.419544306835</v>
      </c>
      <c r="AM113" s="148">
        <v>5.306901633739472E-2</v>
      </c>
      <c r="AN113" s="148">
        <v>1.9187504172991417E-2</v>
      </c>
      <c r="AO113" s="156">
        <v>1.4496022718574906</v>
      </c>
      <c r="AP113" s="157"/>
      <c r="AQ113" s="157">
        <v>0</v>
      </c>
      <c r="AR113" s="124">
        <v>2505.1861187928334</v>
      </c>
      <c r="AS113" s="157">
        <v>2505.1861187928334</v>
      </c>
      <c r="AT113" s="157">
        <v>2505.1861187928334</v>
      </c>
      <c r="AU113" s="157">
        <v>-876.81514157749166</v>
      </c>
      <c r="AV113" s="157">
        <v>1628.3709772153418</v>
      </c>
      <c r="AW113" s="154">
        <v>0.19119705557823183</v>
      </c>
      <c r="AX113" s="157">
        <v>953506.04557373072</v>
      </c>
      <c r="AY113" s="139">
        <v>1.0507402507009844</v>
      </c>
      <c r="BA113" s="141">
        <v>2505.1861187928334</v>
      </c>
      <c r="BB113" s="141">
        <v>2505.1861187928334</v>
      </c>
      <c r="BC113" s="141">
        <v>-876.81514157749166</v>
      </c>
      <c r="BD113" s="141">
        <v>1628.3709772153418</v>
      </c>
      <c r="BE113" s="141">
        <v>0</v>
      </c>
      <c r="BF113" s="141">
        <v>0</v>
      </c>
      <c r="BG113" s="1">
        <v>0.21502358317375181</v>
      </c>
      <c r="BH113" s="158"/>
      <c r="BI113" s="129">
        <v>0</v>
      </c>
      <c r="BJ113" s="129">
        <v>47598.536257063839</v>
      </c>
      <c r="BK113" s="124">
        <v>47598.536257063839</v>
      </c>
      <c r="BL113" s="129">
        <v>47598.536257063832</v>
      </c>
      <c r="BM113" s="129">
        <v>-16659.487689972339</v>
      </c>
      <c r="BN113" s="129">
        <v>47598.536257063839</v>
      </c>
      <c r="BO113" s="148">
        <v>5.4104152321815493E-2</v>
      </c>
      <c r="BP113" s="143">
        <v>1.9458044314503706</v>
      </c>
      <c r="BQ113" s="144">
        <v>47598.536257063839</v>
      </c>
      <c r="BR113" s="140">
        <v>5.2067759633064273E-2</v>
      </c>
      <c r="BS113" s="127">
        <v>0</v>
      </c>
      <c r="BT113" s="127">
        <v>0</v>
      </c>
      <c r="BU113" s="127">
        <v>47598.536257063832</v>
      </c>
      <c r="BV113" s="127">
        <v>-16659.487689972339</v>
      </c>
      <c r="BW113" s="127">
        <v>30939.0485670915</v>
      </c>
      <c r="BX113" s="148">
        <v>4.0329274535179149E-2</v>
      </c>
      <c r="BY113" s="127">
        <v>30939.0485670915</v>
      </c>
      <c r="BZ113" s="148">
        <v>3.8054677844047549E-2</v>
      </c>
      <c r="CA113" s="159" t="e">
        <v>#NUM!</v>
      </c>
      <c r="CB113" s="129" t="e">
        <v>#NUM!</v>
      </c>
      <c r="CC113" s="129" t="e">
        <v>#NUM!</v>
      </c>
      <c r="CD113" s="129" t="e">
        <v>#NUM!</v>
      </c>
      <c r="CE113" s="148" t="e">
        <v>#NUM!</v>
      </c>
      <c r="CF113" s="129" t="e">
        <v>#NUM!</v>
      </c>
      <c r="CG113" s="129" t="e">
        <v>#NUM!</v>
      </c>
      <c r="CH113" s="149" t="e">
        <v>#NUM!</v>
      </c>
    </row>
    <row r="114" spans="1:86" x14ac:dyDescent="0.35">
      <c r="A114">
        <v>1</v>
      </c>
      <c r="B114" s="107">
        <v>96</v>
      </c>
      <c r="C114" s="107">
        <v>24</v>
      </c>
      <c r="D114" s="155">
        <v>51866</v>
      </c>
      <c r="E114" s="79"/>
      <c r="F114" s="79"/>
      <c r="G114" s="151">
        <v>0</v>
      </c>
      <c r="H114" s="151">
        <v>1466</v>
      </c>
      <c r="I114" s="151">
        <v>0</v>
      </c>
      <c r="J114" s="151">
        <v>1192.95</v>
      </c>
      <c r="K114" s="151">
        <v>0</v>
      </c>
      <c r="L114" s="151">
        <v>437216.17499999999</v>
      </c>
      <c r="M114" s="152">
        <v>0</v>
      </c>
      <c r="N114" s="152">
        <v>0.14575279898921092</v>
      </c>
      <c r="O114" s="129">
        <v>63725.481269606666</v>
      </c>
      <c r="P114" s="113">
        <v>0</v>
      </c>
      <c r="Q114" s="113">
        <v>0</v>
      </c>
      <c r="R114" s="129">
        <v>63725.481269606666</v>
      </c>
      <c r="S114" s="129">
        <v>-4031.5</v>
      </c>
      <c r="T114" s="129">
        <v>-1632.0427187500002</v>
      </c>
      <c r="U114" s="129">
        <v>-437.21617500000002</v>
      </c>
      <c r="V114" s="129">
        <v>-875</v>
      </c>
      <c r="W114" s="129">
        <v>0</v>
      </c>
      <c r="X114" s="129">
        <v>-612.5</v>
      </c>
      <c r="Y114" s="129">
        <v>-366.5</v>
      </c>
      <c r="Z114" s="129">
        <v>-300</v>
      </c>
      <c r="AA114" s="129">
        <v>-1466</v>
      </c>
      <c r="AB114" s="113">
        <v>-345</v>
      </c>
      <c r="AC114" s="113">
        <v>-3556</v>
      </c>
      <c r="AD114" s="129">
        <v>-13621.75889375</v>
      </c>
      <c r="AE114" s="129">
        <v>50103.722375856669</v>
      </c>
      <c r="AF114" s="113">
        <v>0</v>
      </c>
      <c r="AG114" s="129">
        <v>50103.722375856669</v>
      </c>
      <c r="AH114" s="129">
        <v>-17536.302831549834</v>
      </c>
      <c r="AI114" s="129">
        <v>50103.722375856669</v>
      </c>
      <c r="AJ114" s="129">
        <v>50103.722375856669</v>
      </c>
      <c r="AK114" s="148">
        <v>5.3028526902198794E-2</v>
      </c>
      <c r="AL114" s="79">
        <v>32567.419544306835</v>
      </c>
      <c r="AM114" s="148">
        <v>5.3708687424659743E-2</v>
      </c>
      <c r="AN114" s="148">
        <v>1.9187504172991417E-2</v>
      </c>
      <c r="AO114" s="156">
        <v>1.462074149569935</v>
      </c>
      <c r="AP114" s="157"/>
      <c r="AQ114" s="157">
        <v>0</v>
      </c>
      <c r="AR114" s="124">
        <v>2505.1861187928334</v>
      </c>
      <c r="AS114" s="157">
        <v>2505.1861187928334</v>
      </c>
      <c r="AT114" s="157">
        <v>2505.1861187928334</v>
      </c>
      <c r="AU114" s="157">
        <v>-876.81514157749166</v>
      </c>
      <c r="AV114" s="157">
        <v>1628.3709772153418</v>
      </c>
      <c r="AW114" s="154">
        <v>0.19125133156776433</v>
      </c>
      <c r="AX114" s="157">
        <v>956011.23169252358</v>
      </c>
      <c r="AY114" s="139">
        <v>1.0535009042938299</v>
      </c>
      <c r="BA114" s="141">
        <v>2505.1861187928334</v>
      </c>
      <c r="BB114" s="141">
        <v>2505.1861187928334</v>
      </c>
      <c r="BC114" s="141">
        <v>-876.81514157749166</v>
      </c>
      <c r="BD114" s="141">
        <v>1628.3709772153418</v>
      </c>
      <c r="BE114" s="141">
        <v>0</v>
      </c>
      <c r="BF114" s="141">
        <v>0</v>
      </c>
      <c r="BG114" s="1">
        <v>0.21502358317375181</v>
      </c>
      <c r="BH114" s="158"/>
      <c r="BI114" s="129">
        <v>0</v>
      </c>
      <c r="BJ114" s="129">
        <v>47598.536257063839</v>
      </c>
      <c r="BK114" s="124">
        <v>47598.536257063839</v>
      </c>
      <c r="BL114" s="129">
        <v>47598.536257063832</v>
      </c>
      <c r="BM114" s="129">
        <v>-16659.487689972339</v>
      </c>
      <c r="BN114" s="129">
        <v>47598.536257063839</v>
      </c>
      <c r="BO114" s="148">
        <v>5.4809948801994329E-2</v>
      </c>
      <c r="BP114" s="143">
        <v>1.9737410070279013</v>
      </c>
      <c r="BQ114" s="144">
        <v>47598.536257063839</v>
      </c>
      <c r="BR114" s="140">
        <v>5.2792021632194527E-2</v>
      </c>
      <c r="BS114" s="127">
        <v>0</v>
      </c>
      <c r="BT114" s="127">
        <v>0</v>
      </c>
      <c r="BU114" s="127">
        <v>47598.536257063832</v>
      </c>
      <c r="BV114" s="127">
        <v>-16659.487689972339</v>
      </c>
      <c r="BW114" s="127">
        <v>30939.0485670915</v>
      </c>
      <c r="BX114" s="148">
        <v>4.098547995090486E-2</v>
      </c>
      <c r="BY114" s="127">
        <v>30939.0485670915</v>
      </c>
      <c r="BZ114" s="148">
        <v>3.8731238245964056E-2</v>
      </c>
      <c r="CA114" s="159" t="e">
        <v>#NUM!</v>
      </c>
      <c r="CB114" s="129" t="e">
        <v>#NUM!</v>
      </c>
      <c r="CC114" s="129" t="e">
        <v>#NUM!</v>
      </c>
      <c r="CD114" s="129" t="e">
        <v>#NUM!</v>
      </c>
      <c r="CE114" s="148" t="e">
        <v>#NUM!</v>
      </c>
      <c r="CF114" s="129" t="e">
        <v>#NUM!</v>
      </c>
      <c r="CG114" s="129" t="e">
        <v>#NUM!</v>
      </c>
      <c r="CH114" s="149" t="e">
        <v>#NUM!</v>
      </c>
    </row>
    <row r="115" spans="1:86" x14ac:dyDescent="0.35">
      <c r="A115">
        <v>1</v>
      </c>
      <c r="B115" s="107">
        <v>97</v>
      </c>
      <c r="C115" s="107">
        <v>25</v>
      </c>
      <c r="D115" s="155">
        <v>51956</v>
      </c>
      <c r="E115" s="79"/>
      <c r="F115" s="79"/>
      <c r="G115" s="151">
        <v>0</v>
      </c>
      <c r="H115" s="151">
        <v>1466</v>
      </c>
      <c r="I115" s="151">
        <v>0</v>
      </c>
      <c r="J115" s="151">
        <v>1192.95</v>
      </c>
      <c r="K115" s="151">
        <v>0</v>
      </c>
      <c r="L115" s="151">
        <v>437216.17499999999</v>
      </c>
      <c r="M115" s="152">
        <v>0</v>
      </c>
      <c r="N115" s="152">
        <v>0.14866785496899515</v>
      </c>
      <c r="O115" s="129">
        <v>64999.990894998802</v>
      </c>
      <c r="P115" s="113">
        <v>0</v>
      </c>
      <c r="Q115" s="113">
        <v>0</v>
      </c>
      <c r="R115" s="129">
        <v>64999.990894998802</v>
      </c>
      <c r="S115" s="129">
        <v>-4031.5</v>
      </c>
      <c r="T115" s="129">
        <v>-1632.0427187500002</v>
      </c>
      <c r="U115" s="129">
        <v>-437.21617500000002</v>
      </c>
      <c r="V115" s="129">
        <v>-875</v>
      </c>
      <c r="W115" s="129">
        <v>0</v>
      </c>
      <c r="X115" s="129">
        <v>-612.5</v>
      </c>
      <c r="Y115" s="129">
        <v>-366.5</v>
      </c>
      <c r="Z115" s="129">
        <v>-300</v>
      </c>
      <c r="AA115" s="129">
        <v>-1466</v>
      </c>
      <c r="AB115" s="113">
        <v>-345</v>
      </c>
      <c r="AC115" s="113">
        <v>-3556</v>
      </c>
      <c r="AD115" s="129">
        <v>-13621.75889375</v>
      </c>
      <c r="AE115" s="129">
        <v>51378.232001248805</v>
      </c>
      <c r="AF115" s="113">
        <v>0</v>
      </c>
      <c r="AG115" s="129">
        <v>51378.232001248805</v>
      </c>
      <c r="AH115" s="129">
        <v>-17982.381200437081</v>
      </c>
      <c r="AI115" s="129">
        <v>51378.232001248805</v>
      </c>
      <c r="AJ115" s="129">
        <v>51378.232001248805</v>
      </c>
      <c r="AK115" s="148">
        <v>5.3739932179450986E-2</v>
      </c>
      <c r="AL115" s="79">
        <v>33395.850800811721</v>
      </c>
      <c r="AM115" s="148">
        <v>5.4343149065971388E-2</v>
      </c>
      <c r="AN115" s="148">
        <v>1.967558485035668E-2</v>
      </c>
      <c r="AO115" s="156">
        <v>1.4748632797226668</v>
      </c>
      <c r="AP115" s="157"/>
      <c r="AQ115" s="157">
        <v>0</v>
      </c>
      <c r="AR115" s="124">
        <v>2568.9116000624404</v>
      </c>
      <c r="AS115" s="157">
        <v>2568.9116000624404</v>
      </c>
      <c r="AT115" s="157">
        <v>2568.9116000624404</v>
      </c>
      <c r="AU115" s="157">
        <v>-899.11906002185401</v>
      </c>
      <c r="AV115" s="157">
        <v>1669.7925400405863</v>
      </c>
      <c r="AW115" s="154">
        <v>0.19130453467369082</v>
      </c>
      <c r="AX115" s="157">
        <v>958580.14329258597</v>
      </c>
      <c r="AY115" s="139">
        <v>1.0563317818023767</v>
      </c>
      <c r="BA115" s="141">
        <v>2568.9116000624404</v>
      </c>
      <c r="BB115" s="141">
        <v>2568.9116000624404</v>
      </c>
      <c r="BC115" s="141">
        <v>-899.11906002185401</v>
      </c>
      <c r="BD115" s="141">
        <v>1669.7925400405863</v>
      </c>
      <c r="BE115" s="141">
        <v>0</v>
      </c>
      <c r="BF115" s="141">
        <v>0</v>
      </c>
      <c r="BG115" s="1">
        <v>0.21502358317375181</v>
      </c>
      <c r="BH115" s="158"/>
      <c r="BI115" s="129">
        <v>0</v>
      </c>
      <c r="BJ115" s="129">
        <v>48809.320401186364</v>
      </c>
      <c r="BK115" s="124">
        <v>48809.320401186364</v>
      </c>
      <c r="BL115" s="129">
        <v>48809.320401186364</v>
      </c>
      <c r="BM115" s="129">
        <v>-17083.262140415227</v>
      </c>
      <c r="BN115" s="129">
        <v>48809.320401186364</v>
      </c>
      <c r="BO115" s="148">
        <v>5.5508968234062192E-2</v>
      </c>
      <c r="BP115" s="143">
        <v>2.0023882171209069</v>
      </c>
      <c r="BQ115" s="144">
        <v>48809.320401186364</v>
      </c>
      <c r="BR115" s="140">
        <v>5.350931584835053E-2</v>
      </c>
      <c r="BS115" s="127">
        <v>0</v>
      </c>
      <c r="BT115" s="127">
        <v>0</v>
      </c>
      <c r="BU115" s="127">
        <v>48809.320401186364</v>
      </c>
      <c r="BV115" s="127">
        <v>-17083.262140415227</v>
      </c>
      <c r="BW115" s="127">
        <v>31726.058260771137</v>
      </c>
      <c r="BX115" s="148">
        <v>4.1638037562370306E-2</v>
      </c>
      <c r="BY115" s="127">
        <v>31726.058260771137</v>
      </c>
      <c r="BZ115" s="148">
        <v>3.9404013752937325E-2</v>
      </c>
      <c r="CA115" s="159" t="e">
        <v>#NUM!</v>
      </c>
      <c r="CB115" s="129" t="e">
        <v>#NUM!</v>
      </c>
      <c r="CC115" s="129" t="e">
        <v>#NUM!</v>
      </c>
      <c r="CD115" s="129" t="e">
        <v>#NUM!</v>
      </c>
      <c r="CE115" s="148" t="e">
        <v>#NUM!</v>
      </c>
      <c r="CF115" s="129" t="e">
        <v>#NUM!</v>
      </c>
      <c r="CG115" s="129" t="e">
        <v>#NUM!</v>
      </c>
      <c r="CH115" s="149" t="e">
        <v>#NUM!</v>
      </c>
    </row>
    <row r="116" spans="1:86" x14ac:dyDescent="0.35">
      <c r="A116">
        <v>1</v>
      </c>
      <c r="B116" s="107">
        <v>98</v>
      </c>
      <c r="C116" s="107">
        <v>25</v>
      </c>
      <c r="D116" s="155">
        <v>52047</v>
      </c>
      <c r="E116" s="79"/>
      <c r="F116" s="79"/>
      <c r="G116" s="151">
        <v>0</v>
      </c>
      <c r="H116" s="151">
        <v>1466</v>
      </c>
      <c r="I116" s="151">
        <v>0</v>
      </c>
      <c r="J116" s="151">
        <v>1192.95</v>
      </c>
      <c r="K116" s="151">
        <v>0</v>
      </c>
      <c r="L116" s="151">
        <v>437216.17499999999</v>
      </c>
      <c r="M116" s="152">
        <v>0</v>
      </c>
      <c r="N116" s="152">
        <v>0.14866785496899515</v>
      </c>
      <c r="O116" s="129">
        <v>64999.990894998802</v>
      </c>
      <c r="P116" s="113">
        <v>0</v>
      </c>
      <c r="Q116" s="113">
        <v>0</v>
      </c>
      <c r="R116" s="129">
        <v>64999.990894998802</v>
      </c>
      <c r="S116" s="129">
        <v>-4031.5</v>
      </c>
      <c r="T116" s="129">
        <v>-1632.0427187500002</v>
      </c>
      <c r="U116" s="129">
        <v>-437.21617500000002</v>
      </c>
      <c r="V116" s="129">
        <v>-875</v>
      </c>
      <c r="W116" s="129">
        <v>0</v>
      </c>
      <c r="X116" s="129">
        <v>-612.5</v>
      </c>
      <c r="Y116" s="129">
        <v>-366.5</v>
      </c>
      <c r="Z116" s="129">
        <v>-300</v>
      </c>
      <c r="AA116" s="129">
        <v>-1466</v>
      </c>
      <c r="AB116" s="113">
        <v>-345</v>
      </c>
      <c r="AC116" s="113">
        <v>-3556</v>
      </c>
      <c r="AD116" s="129">
        <v>-13621.75889375</v>
      </c>
      <c r="AE116" s="129">
        <v>51378.232001248805</v>
      </c>
      <c r="AF116" s="113">
        <v>0</v>
      </c>
      <c r="AG116" s="129">
        <v>51378.232001248805</v>
      </c>
      <c r="AH116" s="129">
        <v>-17982.381200437081</v>
      </c>
      <c r="AI116" s="129">
        <v>51378.232001248805</v>
      </c>
      <c r="AJ116" s="129">
        <v>51378.232001248805</v>
      </c>
      <c r="AK116" s="148">
        <v>5.4427054524421689E-2</v>
      </c>
      <c r="AL116" s="79">
        <v>33395.850800811721</v>
      </c>
      <c r="AM116" s="148">
        <v>5.4956796765327443E-2</v>
      </c>
      <c r="AN116" s="148">
        <v>1.967558485035668E-2</v>
      </c>
      <c r="AO116" s="156">
        <v>1.4876524098753987</v>
      </c>
      <c r="AP116" s="157"/>
      <c r="AQ116" s="157">
        <v>0</v>
      </c>
      <c r="AR116" s="124">
        <v>2568.9116000624404</v>
      </c>
      <c r="AS116" s="157">
        <v>2568.9116000624404</v>
      </c>
      <c r="AT116" s="157">
        <v>2568.9116000624404</v>
      </c>
      <c r="AU116" s="157">
        <v>-899.11906002185401</v>
      </c>
      <c r="AV116" s="157">
        <v>1669.7925400405863</v>
      </c>
      <c r="AW116" s="154">
        <v>0.19135535359382627</v>
      </c>
      <c r="AX116" s="157">
        <v>961149.05489264836</v>
      </c>
      <c r="AY116" s="139">
        <v>1.0591626593109238</v>
      </c>
      <c r="BA116" s="141">
        <v>2568.9116000624404</v>
      </c>
      <c r="BB116" s="141">
        <v>2568.9116000624404</v>
      </c>
      <c r="BC116" s="141">
        <v>-899.11906002185401</v>
      </c>
      <c r="BD116" s="141">
        <v>1669.7925400405863</v>
      </c>
      <c r="BE116" s="141">
        <v>0</v>
      </c>
      <c r="BF116" s="141">
        <v>0</v>
      </c>
      <c r="BG116" s="1">
        <v>0.21502358317375181</v>
      </c>
      <c r="BH116" s="158"/>
      <c r="BI116" s="129">
        <v>0</v>
      </c>
      <c r="BJ116" s="129">
        <v>48809.320401186364</v>
      </c>
      <c r="BK116" s="124">
        <v>48809.320401186364</v>
      </c>
      <c r="BL116" s="129">
        <v>48809.320401186364</v>
      </c>
      <c r="BM116" s="129">
        <v>-17083.262140415227</v>
      </c>
      <c r="BN116" s="129">
        <v>48809.320401186364</v>
      </c>
      <c r="BO116" s="148">
        <v>5.6184050440788266E-2</v>
      </c>
      <c r="BP116" s="143">
        <v>2.0310354272139124</v>
      </c>
      <c r="BQ116" s="144">
        <v>48809.320401186364</v>
      </c>
      <c r="BR116" s="140">
        <v>5.4202041029930106E-2</v>
      </c>
      <c r="BS116" s="127">
        <v>0</v>
      </c>
      <c r="BT116" s="127">
        <v>0</v>
      </c>
      <c r="BU116" s="127">
        <v>48809.320401186364</v>
      </c>
      <c r="BV116" s="127">
        <v>-17083.262140415227</v>
      </c>
      <c r="BW116" s="127">
        <v>31726.058260771137</v>
      </c>
      <c r="BX116" s="148">
        <v>4.2270800471305853E-2</v>
      </c>
      <c r="BY116" s="127">
        <v>31726.058260771137</v>
      </c>
      <c r="BZ116" s="148">
        <v>4.0056362748146071E-2</v>
      </c>
      <c r="CA116" s="159" t="e">
        <v>#NUM!</v>
      </c>
      <c r="CB116" s="129" t="e">
        <v>#NUM!</v>
      </c>
      <c r="CC116" s="129" t="e">
        <v>#NUM!</v>
      </c>
      <c r="CD116" s="129" t="e">
        <v>#NUM!</v>
      </c>
      <c r="CE116" s="148" t="e">
        <v>#NUM!</v>
      </c>
      <c r="CF116" s="129" t="e">
        <v>#NUM!</v>
      </c>
      <c r="CG116" s="129" t="e">
        <v>#NUM!</v>
      </c>
      <c r="CH116" s="149" t="e">
        <v>#NUM!</v>
      </c>
    </row>
    <row r="117" spans="1:86" x14ac:dyDescent="0.35">
      <c r="A117">
        <v>1</v>
      </c>
      <c r="B117" s="107">
        <v>99</v>
      </c>
      <c r="C117" s="107">
        <v>25</v>
      </c>
      <c r="D117" s="155">
        <v>52139</v>
      </c>
      <c r="E117" s="79"/>
      <c r="F117" s="79"/>
      <c r="G117" s="151">
        <v>0</v>
      </c>
      <c r="H117" s="151">
        <v>1466</v>
      </c>
      <c r="I117" s="151">
        <v>0</v>
      </c>
      <c r="J117" s="151">
        <v>1192.95</v>
      </c>
      <c r="K117" s="151">
        <v>0</v>
      </c>
      <c r="L117" s="151">
        <v>437216.17499999999</v>
      </c>
      <c r="M117" s="152">
        <v>0</v>
      </c>
      <c r="N117" s="152">
        <v>0.14866785496899515</v>
      </c>
      <c r="O117" s="129">
        <v>64999.990894998802</v>
      </c>
      <c r="P117" s="113">
        <v>0</v>
      </c>
      <c r="Q117" s="113">
        <v>0</v>
      </c>
      <c r="R117" s="129">
        <v>64999.990894998802</v>
      </c>
      <c r="S117" s="129">
        <v>-4031.5</v>
      </c>
      <c r="T117" s="129">
        <v>-1632.0427187500002</v>
      </c>
      <c r="U117" s="129">
        <v>-437.21617500000002</v>
      </c>
      <c r="V117" s="129">
        <v>-875</v>
      </c>
      <c r="W117" s="129">
        <v>0</v>
      </c>
      <c r="X117" s="129">
        <v>-612.5</v>
      </c>
      <c r="Y117" s="129">
        <v>-366.5</v>
      </c>
      <c r="Z117" s="129">
        <v>-300</v>
      </c>
      <c r="AA117" s="129">
        <v>-1466</v>
      </c>
      <c r="AB117" s="113">
        <v>-345</v>
      </c>
      <c r="AC117" s="113">
        <v>-3556</v>
      </c>
      <c r="AD117" s="129">
        <v>-13621.75889375</v>
      </c>
      <c r="AE117" s="129">
        <v>51378.232001248805</v>
      </c>
      <c r="AF117" s="113">
        <v>0</v>
      </c>
      <c r="AG117" s="129">
        <v>51378.232001248805</v>
      </c>
      <c r="AH117" s="129">
        <v>-17982.381200437081</v>
      </c>
      <c r="AI117" s="129">
        <v>51378.232001248805</v>
      </c>
      <c r="AJ117" s="129">
        <v>51378.232001248805</v>
      </c>
      <c r="AK117" s="148">
        <v>5.5090853571891779E-2</v>
      </c>
      <c r="AL117" s="79">
        <v>33395.850800811721</v>
      </c>
      <c r="AM117" s="148">
        <v>5.5550393462181089E-2</v>
      </c>
      <c r="AN117" s="148">
        <v>1.967558485035668E-2</v>
      </c>
      <c r="AO117" s="156">
        <v>1.5004415400281306</v>
      </c>
      <c r="AP117" s="157"/>
      <c r="AQ117" s="157">
        <v>0</v>
      </c>
      <c r="AR117" s="124">
        <v>2568.9116000624404</v>
      </c>
      <c r="AS117" s="157">
        <v>2568.9116000624404</v>
      </c>
      <c r="AT117" s="157">
        <v>2568.9116000624404</v>
      </c>
      <c r="AU117" s="157">
        <v>-899.11906002185401</v>
      </c>
      <c r="AV117" s="157">
        <v>1669.7925400405863</v>
      </c>
      <c r="AW117" s="154">
        <v>0.19140389561653134</v>
      </c>
      <c r="AX117" s="157">
        <v>963717.96649271075</v>
      </c>
      <c r="AY117" s="139">
        <v>1.0619935368194706</v>
      </c>
      <c r="BA117" s="141">
        <v>2568.9116000624404</v>
      </c>
      <c r="BB117" s="141">
        <v>2568.9116000624404</v>
      </c>
      <c r="BC117" s="141">
        <v>-899.11906002185401</v>
      </c>
      <c r="BD117" s="141">
        <v>1669.7925400405863</v>
      </c>
      <c r="BE117" s="141">
        <v>0</v>
      </c>
      <c r="BF117" s="141">
        <v>0</v>
      </c>
      <c r="BG117" s="1">
        <v>0.21502358317375181</v>
      </c>
      <c r="BH117" s="158"/>
      <c r="BI117" s="129">
        <v>0</v>
      </c>
      <c r="BJ117" s="129">
        <v>48809.320401186364</v>
      </c>
      <c r="BK117" s="124">
        <v>48809.320401186364</v>
      </c>
      <c r="BL117" s="129">
        <v>48809.320401186364</v>
      </c>
      <c r="BM117" s="129">
        <v>-17083.262140415227</v>
      </c>
      <c r="BN117" s="129">
        <v>48809.320401186364</v>
      </c>
      <c r="BO117" s="148">
        <v>5.6836149096488958E-2</v>
      </c>
      <c r="BP117" s="143">
        <v>2.0596826373069179</v>
      </c>
      <c r="BQ117" s="144">
        <v>48809.320401186364</v>
      </c>
      <c r="BR117" s="140">
        <v>5.4871180653572091E-2</v>
      </c>
      <c r="BS117" s="127">
        <v>0</v>
      </c>
      <c r="BT117" s="127">
        <v>0</v>
      </c>
      <c r="BU117" s="127">
        <v>48809.320401186364</v>
      </c>
      <c r="BV117" s="127">
        <v>-17083.262140415227</v>
      </c>
      <c r="BW117" s="127">
        <v>31726.058260771137</v>
      </c>
      <c r="BX117" s="148">
        <v>4.2884466052055356E-2</v>
      </c>
      <c r="BY117" s="127">
        <v>31726.058260771137</v>
      </c>
      <c r="BZ117" s="148">
        <v>4.0689018368721019E-2</v>
      </c>
      <c r="CA117" s="159" t="e">
        <v>#NUM!</v>
      </c>
      <c r="CB117" s="129" t="e">
        <v>#NUM!</v>
      </c>
      <c r="CC117" s="129" t="e">
        <v>#NUM!</v>
      </c>
      <c r="CD117" s="129" t="e">
        <v>#NUM!</v>
      </c>
      <c r="CE117" s="148" t="e">
        <v>#NUM!</v>
      </c>
      <c r="CF117" s="129" t="e">
        <v>#NUM!</v>
      </c>
      <c r="CG117" s="129" t="e">
        <v>#NUM!</v>
      </c>
      <c r="CH117" s="149" t="e">
        <v>#NUM!</v>
      </c>
    </row>
    <row r="118" spans="1:86" x14ac:dyDescent="0.35">
      <c r="A118">
        <v>1</v>
      </c>
      <c r="B118" s="107">
        <v>100</v>
      </c>
      <c r="C118" s="107">
        <v>25</v>
      </c>
      <c r="D118" s="155">
        <v>52231</v>
      </c>
      <c r="E118" s="79"/>
      <c r="F118" s="79"/>
      <c r="G118" s="151">
        <v>0</v>
      </c>
      <c r="H118" s="151">
        <v>1466</v>
      </c>
      <c r="I118" s="151">
        <v>0</v>
      </c>
      <c r="J118" s="151">
        <v>1192.95</v>
      </c>
      <c r="K118" s="151">
        <v>0</v>
      </c>
      <c r="L118" s="151">
        <v>437216.17499999999</v>
      </c>
      <c r="M118" s="152">
        <v>0</v>
      </c>
      <c r="N118" s="152">
        <v>0.14866785496899515</v>
      </c>
      <c r="O118" s="129">
        <v>64999.990894998802</v>
      </c>
      <c r="P118" s="113">
        <v>0</v>
      </c>
      <c r="Q118" s="113">
        <v>0</v>
      </c>
      <c r="R118" s="129">
        <v>64999.990894998802</v>
      </c>
      <c r="S118" s="129">
        <v>-4031.5</v>
      </c>
      <c r="T118" s="129">
        <v>-1632.0427187500002</v>
      </c>
      <c r="U118" s="129">
        <v>-437.21617500000002</v>
      </c>
      <c r="V118" s="129">
        <v>-875</v>
      </c>
      <c r="W118" s="129">
        <v>0</v>
      </c>
      <c r="X118" s="129">
        <v>-612.5</v>
      </c>
      <c r="Y118" s="129">
        <v>-366.5</v>
      </c>
      <c r="Z118" s="129">
        <v>-300</v>
      </c>
      <c r="AA118" s="129">
        <v>-1466</v>
      </c>
      <c r="AB118" s="113">
        <v>-345</v>
      </c>
      <c r="AC118" s="113">
        <v>-3556</v>
      </c>
      <c r="AD118" s="129">
        <v>-13621.75889375</v>
      </c>
      <c r="AE118" s="129">
        <v>51378.232001248805</v>
      </c>
      <c r="AF118" s="113">
        <v>0</v>
      </c>
      <c r="AG118" s="129">
        <v>51378.232001248805</v>
      </c>
      <c r="AH118" s="129">
        <v>-17982.381200437081</v>
      </c>
      <c r="AI118" s="129">
        <v>51378.232001248805</v>
      </c>
      <c r="AJ118" s="129">
        <v>51378.232001248805</v>
      </c>
      <c r="AK118" s="148">
        <v>5.5732342600822452E-2</v>
      </c>
      <c r="AL118" s="79">
        <v>33395.850800811721</v>
      </c>
      <c r="AM118" s="148">
        <v>5.6124779582023623E-2</v>
      </c>
      <c r="AN118" s="148">
        <v>1.967558485035668E-2</v>
      </c>
      <c r="AO118" s="156">
        <v>1.5132306701808624</v>
      </c>
      <c r="AP118" s="157"/>
      <c r="AQ118" s="157">
        <v>0</v>
      </c>
      <c r="AR118" s="124">
        <v>2568.9116000624404</v>
      </c>
      <c r="AS118" s="157">
        <v>2568.9116000624404</v>
      </c>
      <c r="AT118" s="157">
        <v>2568.9116000624404</v>
      </c>
      <c r="AU118" s="157">
        <v>-899.11906002185401</v>
      </c>
      <c r="AV118" s="157">
        <v>1669.7925400405863</v>
      </c>
      <c r="AW118" s="154">
        <v>0.19145025610923769</v>
      </c>
      <c r="AX118" s="157">
        <v>966286.87809277314</v>
      </c>
      <c r="AY118" s="139">
        <v>1.0648244143280177</v>
      </c>
      <c r="BA118" s="141">
        <v>2568.9116000624404</v>
      </c>
      <c r="BB118" s="141">
        <v>2568.9116000624404</v>
      </c>
      <c r="BC118" s="141">
        <v>-899.11906002185401</v>
      </c>
      <c r="BD118" s="141">
        <v>1669.7925400405863</v>
      </c>
      <c r="BE118" s="141">
        <v>0</v>
      </c>
      <c r="BF118" s="141">
        <v>0</v>
      </c>
      <c r="BG118" s="1">
        <v>0.21502358317375181</v>
      </c>
      <c r="BH118" s="158"/>
      <c r="BI118" s="129">
        <v>0</v>
      </c>
      <c r="BJ118" s="129">
        <v>48809.320401186364</v>
      </c>
      <c r="BK118" s="124">
        <v>48809.320401186364</v>
      </c>
      <c r="BL118" s="129">
        <v>48809.320401186364</v>
      </c>
      <c r="BM118" s="129">
        <v>-17083.262140415227</v>
      </c>
      <c r="BN118" s="129">
        <v>48809.320401186364</v>
      </c>
      <c r="BO118" s="148">
        <v>5.7466253638267517E-2</v>
      </c>
      <c r="BP118" s="143">
        <v>2.0883298473999234</v>
      </c>
      <c r="BQ118" s="144">
        <v>48809.320401186364</v>
      </c>
      <c r="BR118" s="140">
        <v>5.5517759919166562E-2</v>
      </c>
      <c r="BS118" s="127">
        <v>0</v>
      </c>
      <c r="BT118" s="127">
        <v>0</v>
      </c>
      <c r="BU118" s="127">
        <v>48809.320401186364</v>
      </c>
      <c r="BV118" s="127">
        <v>-17083.262140415227</v>
      </c>
      <c r="BW118" s="127">
        <v>31726.058260771137</v>
      </c>
      <c r="BX118" s="148">
        <v>4.3479755520820618E-2</v>
      </c>
      <c r="BY118" s="127">
        <v>31726.058260771137</v>
      </c>
      <c r="BZ118" s="148">
        <v>4.1302719712257394E-2</v>
      </c>
      <c r="CA118" s="159" t="e">
        <v>#NUM!</v>
      </c>
      <c r="CB118" s="129" t="e">
        <v>#NUM!</v>
      </c>
      <c r="CC118" s="129" t="e">
        <v>#NUM!</v>
      </c>
      <c r="CD118" s="129" t="e">
        <v>#NUM!</v>
      </c>
      <c r="CE118" s="148" t="e">
        <v>#NUM!</v>
      </c>
      <c r="CF118" s="129" t="e">
        <v>#NUM!</v>
      </c>
      <c r="CG118" s="129" t="e">
        <v>#NUM!</v>
      </c>
      <c r="CH118" s="149" t="e">
        <v>#NUM!</v>
      </c>
    </row>
    <row r="119" spans="1:86" x14ac:dyDescent="0.35">
      <c r="A119">
        <v>0</v>
      </c>
      <c r="B119" s="107">
        <v>101</v>
      </c>
      <c r="C119" s="107">
        <v>26</v>
      </c>
      <c r="D119" s="155">
        <v>52321</v>
      </c>
      <c r="E119" s="79"/>
      <c r="F119" s="79"/>
      <c r="G119" s="151">
        <v>0</v>
      </c>
      <c r="H119" s="151">
        <v>0</v>
      </c>
      <c r="I119" s="151">
        <v>0</v>
      </c>
      <c r="J119" s="151">
        <v>0</v>
      </c>
      <c r="K119" s="151">
        <v>0</v>
      </c>
      <c r="L119" s="151">
        <v>0</v>
      </c>
      <c r="M119" s="152">
        <v>0</v>
      </c>
      <c r="N119" s="152">
        <v>0.15164121206837505</v>
      </c>
      <c r="O119" s="129">
        <v>0</v>
      </c>
      <c r="P119" s="113">
        <v>0</v>
      </c>
      <c r="Q119" s="113">
        <v>0</v>
      </c>
      <c r="R119" s="129">
        <v>0</v>
      </c>
      <c r="S119" s="129">
        <v>0</v>
      </c>
      <c r="T119" s="129">
        <v>0</v>
      </c>
      <c r="U119" s="129">
        <v>0</v>
      </c>
      <c r="V119" s="129">
        <v>0</v>
      </c>
      <c r="W119" s="129">
        <v>0</v>
      </c>
      <c r="X119" s="129">
        <v>0</v>
      </c>
      <c r="Y119" s="129">
        <v>0</v>
      </c>
      <c r="Z119" s="129">
        <v>0</v>
      </c>
      <c r="AA119" s="129">
        <v>0</v>
      </c>
      <c r="AB119" s="113">
        <v>0</v>
      </c>
      <c r="AC119" s="113">
        <v>0</v>
      </c>
      <c r="AD119" s="129">
        <v>0</v>
      </c>
      <c r="AE119" s="129">
        <v>0</v>
      </c>
      <c r="AF119" s="113">
        <v>0</v>
      </c>
      <c r="AG119" s="129">
        <v>0</v>
      </c>
      <c r="AH119" s="129">
        <v>0</v>
      </c>
      <c r="AI119" s="129">
        <v>0</v>
      </c>
      <c r="AJ119" s="129">
        <v>0</v>
      </c>
      <c r="AK119" s="148">
        <v>5.5732342600822452E-2</v>
      </c>
      <c r="AL119" s="79">
        <v>0</v>
      </c>
      <c r="AM119" s="148">
        <v>5.6124779582023623E-2</v>
      </c>
      <c r="AN119" s="148">
        <v>0</v>
      </c>
      <c r="AO119" s="156">
        <v>1.5132306701808624</v>
      </c>
      <c r="AP119" s="157"/>
      <c r="AQ119" s="157">
        <v>0</v>
      </c>
      <c r="AR119" s="124">
        <v>0</v>
      </c>
      <c r="AS119" s="157">
        <v>0</v>
      </c>
      <c r="AT119" s="157">
        <v>0</v>
      </c>
      <c r="AU119" s="157">
        <v>0</v>
      </c>
      <c r="AV119" s="157">
        <v>0</v>
      </c>
      <c r="AW119" s="154">
        <v>0.19145025610923769</v>
      </c>
      <c r="AX119" s="157">
        <v>0</v>
      </c>
      <c r="AY119" s="139">
        <v>0</v>
      </c>
      <c r="BA119" s="141">
        <v>0</v>
      </c>
      <c r="BB119" s="141">
        <v>0</v>
      </c>
      <c r="BC119" s="141">
        <v>0</v>
      </c>
      <c r="BD119" s="141">
        <v>0</v>
      </c>
      <c r="BE119" s="141">
        <v>0</v>
      </c>
      <c r="BF119" s="141">
        <v>0</v>
      </c>
      <c r="BG119" s="1">
        <v>0.21502358317375181</v>
      </c>
      <c r="BH119" s="158"/>
      <c r="BI119" s="129">
        <v>0</v>
      </c>
      <c r="BJ119" s="129">
        <v>0</v>
      </c>
      <c r="BK119" s="124">
        <v>0</v>
      </c>
      <c r="BL119" s="129">
        <v>0</v>
      </c>
      <c r="BM119" s="129">
        <v>0</v>
      </c>
      <c r="BN119" s="129">
        <v>0</v>
      </c>
      <c r="BO119" s="148">
        <v>5.7466253638267517E-2</v>
      </c>
      <c r="BP119" s="143">
        <v>2.0883298473999234</v>
      </c>
      <c r="BQ119" s="144">
        <v>0</v>
      </c>
      <c r="BR119" s="140">
        <v>5.5517759919166562E-2</v>
      </c>
      <c r="BS119" s="127">
        <v>0</v>
      </c>
      <c r="BT119" s="127">
        <v>0</v>
      </c>
      <c r="BU119" s="127">
        <v>0</v>
      </c>
      <c r="BV119" s="127">
        <v>0</v>
      </c>
      <c r="BW119" s="127">
        <v>0</v>
      </c>
      <c r="BX119" s="148">
        <v>4.3479755520820618E-2</v>
      </c>
      <c r="BY119" s="127">
        <v>0</v>
      </c>
      <c r="BZ119" s="148">
        <v>4.1302719712257394E-2</v>
      </c>
      <c r="CA119" s="159" t="e">
        <v>#NUM!</v>
      </c>
      <c r="CB119" s="129" t="e">
        <v>#NUM!</v>
      </c>
      <c r="CC119" s="129" t="e">
        <v>#NUM!</v>
      </c>
      <c r="CD119" s="129" t="e">
        <v>#NUM!</v>
      </c>
      <c r="CE119" s="148" t="e">
        <v>#NUM!</v>
      </c>
      <c r="CF119" s="129" t="e">
        <v>#NUM!</v>
      </c>
      <c r="CG119" s="129" t="e">
        <v>#NUM!</v>
      </c>
      <c r="CH119" s="149" t="e">
        <v>#NUM!</v>
      </c>
    </row>
    <row r="120" spans="1:86" x14ac:dyDescent="0.35">
      <c r="A120">
        <v>0</v>
      </c>
      <c r="B120" s="107">
        <v>102</v>
      </c>
      <c r="C120" s="107">
        <v>26</v>
      </c>
      <c r="D120" s="155">
        <v>52412</v>
      </c>
      <c r="E120" s="79"/>
      <c r="F120" s="79"/>
      <c r="G120" s="151">
        <v>0</v>
      </c>
      <c r="H120" s="151">
        <v>0</v>
      </c>
      <c r="I120" s="151">
        <v>0</v>
      </c>
      <c r="J120" s="151">
        <v>0</v>
      </c>
      <c r="K120" s="151">
        <v>0</v>
      </c>
      <c r="L120" s="151">
        <v>0</v>
      </c>
      <c r="M120" s="152">
        <v>0</v>
      </c>
      <c r="N120" s="152">
        <v>0.15164121206837505</v>
      </c>
      <c r="O120" s="129">
        <v>0</v>
      </c>
      <c r="P120" s="113">
        <v>0</v>
      </c>
      <c r="Q120" s="113">
        <v>0</v>
      </c>
      <c r="R120" s="129">
        <v>0</v>
      </c>
      <c r="S120" s="129">
        <v>0</v>
      </c>
      <c r="T120" s="129">
        <v>0</v>
      </c>
      <c r="U120" s="129">
        <v>0</v>
      </c>
      <c r="V120" s="129">
        <v>0</v>
      </c>
      <c r="W120" s="129">
        <v>0</v>
      </c>
      <c r="X120" s="129">
        <v>0</v>
      </c>
      <c r="Y120" s="129">
        <v>0</v>
      </c>
      <c r="Z120" s="129">
        <v>0</v>
      </c>
      <c r="AA120" s="129">
        <v>0</v>
      </c>
      <c r="AB120" s="113">
        <v>0</v>
      </c>
      <c r="AC120" s="113">
        <v>0</v>
      </c>
      <c r="AD120" s="129">
        <v>0</v>
      </c>
      <c r="AE120" s="129">
        <v>0</v>
      </c>
      <c r="AF120" s="113">
        <v>0</v>
      </c>
      <c r="AG120" s="129">
        <v>0</v>
      </c>
      <c r="AH120" s="129">
        <v>0</v>
      </c>
      <c r="AI120" s="129">
        <v>0</v>
      </c>
      <c r="AJ120" s="129">
        <v>0</v>
      </c>
      <c r="AK120" s="148">
        <v>5.5732342600822452E-2</v>
      </c>
      <c r="AL120" s="79">
        <v>0</v>
      </c>
      <c r="AM120" s="148">
        <v>5.6124779582023623E-2</v>
      </c>
      <c r="AN120" s="148">
        <v>0</v>
      </c>
      <c r="AO120" s="156">
        <v>1.5132306701808624</v>
      </c>
      <c r="AP120" s="157"/>
      <c r="AQ120" s="157">
        <v>0</v>
      </c>
      <c r="AR120" s="124">
        <v>0</v>
      </c>
      <c r="AS120" s="157">
        <v>0</v>
      </c>
      <c r="AT120" s="157">
        <v>0</v>
      </c>
      <c r="AU120" s="157">
        <v>0</v>
      </c>
      <c r="AV120" s="157">
        <v>0</v>
      </c>
      <c r="AW120" s="154">
        <v>0.19145025610923769</v>
      </c>
      <c r="AX120" s="157">
        <v>0</v>
      </c>
      <c r="AY120" s="139">
        <v>0</v>
      </c>
      <c r="BA120" s="141">
        <v>0</v>
      </c>
      <c r="BB120" s="141">
        <v>0</v>
      </c>
      <c r="BC120" s="141">
        <v>0</v>
      </c>
      <c r="BD120" s="141">
        <v>0</v>
      </c>
      <c r="BE120" s="141">
        <v>0</v>
      </c>
      <c r="BF120" s="141">
        <v>0</v>
      </c>
      <c r="BG120" s="1">
        <v>0.21502358317375181</v>
      </c>
      <c r="BH120" s="158"/>
      <c r="BI120" s="129">
        <v>0</v>
      </c>
      <c r="BJ120" s="129">
        <v>0</v>
      </c>
      <c r="BK120" s="124">
        <v>0</v>
      </c>
      <c r="BL120" s="129">
        <v>0</v>
      </c>
      <c r="BM120" s="129">
        <v>0</v>
      </c>
      <c r="BN120" s="129">
        <v>0</v>
      </c>
      <c r="BO120" s="148">
        <v>5.7466253638267517E-2</v>
      </c>
      <c r="BP120" s="143">
        <v>2.0883298473999234</v>
      </c>
      <c r="BQ120" s="144">
        <v>0</v>
      </c>
      <c r="BR120" s="140">
        <v>5.5517759919166562E-2</v>
      </c>
      <c r="BS120" s="127">
        <v>0</v>
      </c>
      <c r="BT120" s="127">
        <v>0</v>
      </c>
      <c r="BU120" s="127">
        <v>0</v>
      </c>
      <c r="BV120" s="127">
        <v>0</v>
      </c>
      <c r="BW120" s="127">
        <v>0</v>
      </c>
      <c r="BX120" s="148">
        <v>4.3479755520820618E-2</v>
      </c>
      <c r="BY120" s="127">
        <v>0</v>
      </c>
      <c r="BZ120" s="148">
        <v>4.1302719712257394E-2</v>
      </c>
      <c r="CA120" s="159" t="e">
        <v>#NUM!</v>
      </c>
      <c r="CB120" s="129" t="e">
        <v>#NUM!</v>
      </c>
      <c r="CC120" s="129" t="e">
        <v>#NUM!</v>
      </c>
      <c r="CD120" s="129" t="e">
        <v>#NUM!</v>
      </c>
      <c r="CE120" s="148" t="e">
        <v>#NUM!</v>
      </c>
      <c r="CF120" s="129" t="e">
        <v>#NUM!</v>
      </c>
      <c r="CG120" s="129" t="e">
        <v>#NUM!</v>
      </c>
      <c r="CH120" s="149" t="e">
        <v>#NUM!</v>
      </c>
    </row>
    <row r="121" spans="1:86" x14ac:dyDescent="0.35">
      <c r="A121">
        <v>0</v>
      </c>
      <c r="B121" s="107">
        <v>103</v>
      </c>
      <c r="C121" s="107">
        <v>26</v>
      </c>
      <c r="D121" s="155">
        <v>52504</v>
      </c>
      <c r="E121" s="79"/>
      <c r="F121" s="79"/>
      <c r="G121" s="151">
        <v>0</v>
      </c>
      <c r="H121" s="151">
        <v>0</v>
      </c>
      <c r="I121" s="151">
        <v>0</v>
      </c>
      <c r="J121" s="151">
        <v>0</v>
      </c>
      <c r="K121" s="151">
        <v>0</v>
      </c>
      <c r="L121" s="151">
        <v>0</v>
      </c>
      <c r="M121" s="152">
        <v>0</v>
      </c>
      <c r="N121" s="152">
        <v>0.15164121206837505</v>
      </c>
      <c r="O121" s="129">
        <v>0</v>
      </c>
      <c r="P121" s="113">
        <v>0</v>
      </c>
      <c r="Q121" s="113">
        <v>0</v>
      </c>
      <c r="R121" s="129">
        <v>0</v>
      </c>
      <c r="S121" s="129">
        <v>0</v>
      </c>
      <c r="T121" s="129">
        <v>0</v>
      </c>
      <c r="U121" s="129">
        <v>0</v>
      </c>
      <c r="V121" s="129">
        <v>0</v>
      </c>
      <c r="W121" s="129">
        <v>0</v>
      </c>
      <c r="X121" s="129">
        <v>0</v>
      </c>
      <c r="Y121" s="129">
        <v>0</v>
      </c>
      <c r="Z121" s="129">
        <v>0</v>
      </c>
      <c r="AA121" s="129">
        <v>0</v>
      </c>
      <c r="AB121" s="113">
        <v>0</v>
      </c>
      <c r="AC121" s="113">
        <v>0</v>
      </c>
      <c r="AD121" s="129">
        <v>0</v>
      </c>
      <c r="AE121" s="129">
        <v>0</v>
      </c>
      <c r="AF121" s="113">
        <v>0</v>
      </c>
      <c r="AG121" s="129">
        <v>0</v>
      </c>
      <c r="AH121" s="129">
        <v>0</v>
      </c>
      <c r="AI121" s="129">
        <v>0</v>
      </c>
      <c r="AJ121" s="129">
        <v>0</v>
      </c>
      <c r="AK121" s="148">
        <v>5.5732342600822452E-2</v>
      </c>
      <c r="AL121" s="79">
        <v>0</v>
      </c>
      <c r="AM121" s="148">
        <v>5.6124779582023623E-2</v>
      </c>
      <c r="AN121" s="148">
        <v>0</v>
      </c>
      <c r="AO121" s="156">
        <v>1.5132306701808624</v>
      </c>
      <c r="AP121" s="157"/>
      <c r="AQ121" s="157">
        <v>0</v>
      </c>
      <c r="AR121" s="124">
        <v>0</v>
      </c>
      <c r="AS121" s="157">
        <v>0</v>
      </c>
      <c r="AT121" s="157">
        <v>0</v>
      </c>
      <c r="AU121" s="157">
        <v>0</v>
      </c>
      <c r="AV121" s="157">
        <v>0</v>
      </c>
      <c r="AW121" s="154">
        <v>0.19145025610923769</v>
      </c>
      <c r="AX121" s="157">
        <v>0</v>
      </c>
      <c r="AY121" s="139">
        <v>0</v>
      </c>
      <c r="BA121" s="141">
        <v>0</v>
      </c>
      <c r="BB121" s="141">
        <v>0</v>
      </c>
      <c r="BC121" s="141">
        <v>0</v>
      </c>
      <c r="BD121" s="141">
        <v>0</v>
      </c>
      <c r="BE121" s="141">
        <v>0</v>
      </c>
      <c r="BF121" s="141">
        <v>0</v>
      </c>
      <c r="BG121" s="1">
        <v>0.21502358317375181</v>
      </c>
      <c r="BH121" s="158"/>
      <c r="BI121" s="129">
        <v>0</v>
      </c>
      <c r="BJ121" s="129">
        <v>0</v>
      </c>
      <c r="BK121" s="124">
        <v>0</v>
      </c>
      <c r="BL121" s="129">
        <v>0</v>
      </c>
      <c r="BM121" s="129">
        <v>0</v>
      </c>
      <c r="BN121" s="129">
        <v>0</v>
      </c>
      <c r="BO121" s="148">
        <v>5.7466253638267517E-2</v>
      </c>
      <c r="BP121" s="143">
        <v>2.0883298473999234</v>
      </c>
      <c r="BQ121" s="144">
        <v>0</v>
      </c>
      <c r="BR121" s="140">
        <v>5.5517759919166562E-2</v>
      </c>
      <c r="BS121" s="127">
        <v>0</v>
      </c>
      <c r="BT121" s="127">
        <v>0</v>
      </c>
      <c r="BU121" s="127">
        <v>0</v>
      </c>
      <c r="BV121" s="127">
        <v>0</v>
      </c>
      <c r="BW121" s="127">
        <v>0</v>
      </c>
      <c r="BX121" s="148">
        <v>4.3479755520820618E-2</v>
      </c>
      <c r="BY121" s="127">
        <v>0</v>
      </c>
      <c r="BZ121" s="148">
        <v>4.1302719712257394E-2</v>
      </c>
      <c r="CA121" s="159" t="e">
        <v>#NUM!</v>
      </c>
      <c r="CB121" s="129" t="e">
        <v>#NUM!</v>
      </c>
      <c r="CC121" s="129" t="e">
        <v>#NUM!</v>
      </c>
      <c r="CD121" s="129" t="e">
        <v>#NUM!</v>
      </c>
      <c r="CE121" s="148" t="e">
        <v>#NUM!</v>
      </c>
      <c r="CF121" s="129" t="e">
        <v>#NUM!</v>
      </c>
      <c r="CG121" s="129" t="e">
        <v>#NUM!</v>
      </c>
      <c r="CH121" s="149" t="e">
        <v>#NUM!</v>
      </c>
    </row>
    <row r="122" spans="1:86" x14ac:dyDescent="0.35">
      <c r="A122">
        <v>0</v>
      </c>
      <c r="B122" s="107">
        <v>104</v>
      </c>
      <c r="C122" s="107">
        <v>26</v>
      </c>
      <c r="D122" s="155">
        <v>52596</v>
      </c>
      <c r="E122" s="79"/>
      <c r="F122" s="79"/>
      <c r="G122" s="151">
        <v>0</v>
      </c>
      <c r="H122" s="151">
        <v>0</v>
      </c>
      <c r="I122" s="151">
        <v>0</v>
      </c>
      <c r="J122" s="151">
        <v>0</v>
      </c>
      <c r="K122" s="151">
        <v>0</v>
      </c>
      <c r="L122" s="151">
        <v>0</v>
      </c>
      <c r="M122" s="152">
        <v>0</v>
      </c>
      <c r="N122" s="152">
        <v>0.15164121206837505</v>
      </c>
      <c r="O122" s="129">
        <v>0</v>
      </c>
      <c r="P122" s="113">
        <v>0</v>
      </c>
      <c r="Q122" s="113">
        <v>0</v>
      </c>
      <c r="R122" s="129">
        <v>0</v>
      </c>
      <c r="S122" s="129">
        <v>0</v>
      </c>
      <c r="T122" s="129">
        <v>0</v>
      </c>
      <c r="U122" s="129">
        <v>0</v>
      </c>
      <c r="V122" s="129">
        <v>0</v>
      </c>
      <c r="W122" s="129">
        <v>0</v>
      </c>
      <c r="X122" s="129">
        <v>0</v>
      </c>
      <c r="Y122" s="129">
        <v>0</v>
      </c>
      <c r="Z122" s="129">
        <v>0</v>
      </c>
      <c r="AA122" s="129">
        <v>0</v>
      </c>
      <c r="AB122" s="113">
        <v>0</v>
      </c>
      <c r="AC122" s="113">
        <v>0</v>
      </c>
      <c r="AD122" s="129">
        <v>0</v>
      </c>
      <c r="AE122" s="129">
        <v>0</v>
      </c>
      <c r="AF122" s="113">
        <v>0</v>
      </c>
      <c r="AG122" s="129">
        <v>0</v>
      </c>
      <c r="AH122" s="129">
        <v>0</v>
      </c>
      <c r="AI122" s="129">
        <v>0</v>
      </c>
      <c r="AJ122" s="129">
        <v>0</v>
      </c>
      <c r="AK122" s="148">
        <v>5.5732342600822452E-2</v>
      </c>
      <c r="AL122" s="79">
        <v>0</v>
      </c>
      <c r="AM122" s="148">
        <v>5.6124779582023623E-2</v>
      </c>
      <c r="AN122" s="148">
        <v>0</v>
      </c>
      <c r="AO122" s="156">
        <v>1.5132306701808624</v>
      </c>
      <c r="AP122" s="157"/>
      <c r="AQ122" s="157">
        <v>0</v>
      </c>
      <c r="AR122" s="124">
        <v>0</v>
      </c>
      <c r="AS122" s="157">
        <v>0</v>
      </c>
      <c r="AT122" s="157">
        <v>0</v>
      </c>
      <c r="AU122" s="157">
        <v>0</v>
      </c>
      <c r="AV122" s="157">
        <v>0</v>
      </c>
      <c r="AW122" s="154">
        <v>0.19145025610923769</v>
      </c>
      <c r="AX122" s="157">
        <v>0</v>
      </c>
      <c r="AY122" s="139">
        <v>0</v>
      </c>
      <c r="BA122" s="141">
        <v>0</v>
      </c>
      <c r="BB122" s="141">
        <v>0</v>
      </c>
      <c r="BC122" s="141">
        <v>0</v>
      </c>
      <c r="BD122" s="141">
        <v>0</v>
      </c>
      <c r="BE122" s="141">
        <v>0</v>
      </c>
      <c r="BF122" s="141">
        <v>0</v>
      </c>
      <c r="BG122" s="1">
        <v>0.21502358317375181</v>
      </c>
      <c r="BH122" s="158"/>
      <c r="BI122" s="129">
        <v>0</v>
      </c>
      <c r="BJ122" s="129">
        <v>0</v>
      </c>
      <c r="BK122" s="124">
        <v>0</v>
      </c>
      <c r="BL122" s="129">
        <v>0</v>
      </c>
      <c r="BM122" s="129">
        <v>0</v>
      </c>
      <c r="BN122" s="129">
        <v>0</v>
      </c>
      <c r="BO122" s="148">
        <v>5.7466253638267517E-2</v>
      </c>
      <c r="BP122" s="143">
        <v>2.0883298473999234</v>
      </c>
      <c r="BQ122" s="144">
        <v>0</v>
      </c>
      <c r="BR122" s="140">
        <v>5.5517759919166562E-2</v>
      </c>
      <c r="BS122" s="127">
        <v>0</v>
      </c>
      <c r="BT122" s="127">
        <v>0</v>
      </c>
      <c r="BU122" s="127">
        <v>0</v>
      </c>
      <c r="BV122" s="127">
        <v>0</v>
      </c>
      <c r="BW122" s="127">
        <v>0</v>
      </c>
      <c r="BX122" s="148">
        <v>4.3479755520820618E-2</v>
      </c>
      <c r="BY122" s="127">
        <v>0</v>
      </c>
      <c r="BZ122" s="148">
        <v>4.1302719712257394E-2</v>
      </c>
      <c r="CA122" s="159" t="e">
        <v>#NUM!</v>
      </c>
      <c r="CB122" s="129" t="e">
        <v>#NUM!</v>
      </c>
      <c r="CC122" s="129" t="e">
        <v>#NUM!</v>
      </c>
      <c r="CD122" s="129" t="e">
        <v>#NUM!</v>
      </c>
      <c r="CE122" s="148" t="e">
        <v>#NUM!</v>
      </c>
      <c r="CF122" s="129" t="e">
        <v>#NUM!</v>
      </c>
      <c r="CG122" s="129" t="e">
        <v>#NUM!</v>
      </c>
      <c r="CH122" s="149" t="e">
        <v>#NUM!</v>
      </c>
    </row>
    <row r="123" spans="1:86" x14ac:dyDescent="0.35">
      <c r="A123">
        <v>0</v>
      </c>
      <c r="B123" s="107">
        <v>105</v>
      </c>
      <c r="C123" s="107">
        <v>27</v>
      </c>
      <c r="D123" s="155">
        <v>52687</v>
      </c>
      <c r="E123" s="79"/>
      <c r="F123" s="79"/>
      <c r="G123" s="151">
        <v>0</v>
      </c>
      <c r="H123" s="151">
        <v>0</v>
      </c>
      <c r="I123" s="151">
        <v>0</v>
      </c>
      <c r="J123" s="151">
        <v>0</v>
      </c>
      <c r="K123" s="151">
        <v>0</v>
      </c>
      <c r="L123" s="151">
        <v>0</v>
      </c>
      <c r="M123" s="152">
        <v>0</v>
      </c>
      <c r="N123" s="152">
        <v>0.15467403630974255</v>
      </c>
      <c r="O123" s="129">
        <v>0</v>
      </c>
      <c r="P123" s="113">
        <v>0</v>
      </c>
      <c r="Q123" s="113">
        <v>0</v>
      </c>
      <c r="R123" s="129">
        <v>0</v>
      </c>
      <c r="S123" s="129">
        <v>0</v>
      </c>
      <c r="T123" s="129">
        <v>0</v>
      </c>
      <c r="U123" s="129">
        <v>0</v>
      </c>
      <c r="V123" s="129">
        <v>0</v>
      </c>
      <c r="W123" s="129">
        <v>0</v>
      </c>
      <c r="X123" s="129">
        <v>0</v>
      </c>
      <c r="Y123" s="129">
        <v>0</v>
      </c>
      <c r="Z123" s="129">
        <v>0</v>
      </c>
      <c r="AA123" s="129">
        <v>0</v>
      </c>
      <c r="AB123" s="113">
        <v>0</v>
      </c>
      <c r="AC123" s="113">
        <v>0</v>
      </c>
      <c r="AD123" s="129">
        <v>0</v>
      </c>
      <c r="AE123" s="129">
        <v>0</v>
      </c>
      <c r="AF123" s="113">
        <v>0</v>
      </c>
      <c r="AG123" s="129">
        <v>0</v>
      </c>
      <c r="AH123" s="129">
        <v>0</v>
      </c>
      <c r="AI123" s="129">
        <v>0</v>
      </c>
      <c r="AJ123" s="129">
        <v>0</v>
      </c>
      <c r="AK123" s="148">
        <v>5.5732342600822452E-2</v>
      </c>
      <c r="AL123" s="79">
        <v>0</v>
      </c>
      <c r="AM123" s="148">
        <v>5.6124779582023623E-2</v>
      </c>
      <c r="AN123" s="148">
        <v>0</v>
      </c>
      <c r="AO123" s="156">
        <v>1.5132306701808624</v>
      </c>
      <c r="AP123" s="157"/>
      <c r="AQ123" s="157">
        <v>0</v>
      </c>
      <c r="AR123" s="124">
        <v>0</v>
      </c>
      <c r="AS123" s="157">
        <v>0</v>
      </c>
      <c r="AT123" s="157">
        <v>0</v>
      </c>
      <c r="AU123" s="157">
        <v>0</v>
      </c>
      <c r="AV123" s="157">
        <v>0</v>
      </c>
      <c r="AW123" s="154">
        <v>0.19145025610923769</v>
      </c>
      <c r="AX123" s="157">
        <v>0</v>
      </c>
      <c r="AY123" s="139">
        <v>0</v>
      </c>
      <c r="BA123" s="141">
        <v>0</v>
      </c>
      <c r="BB123" s="141">
        <v>0</v>
      </c>
      <c r="BC123" s="141">
        <v>0</v>
      </c>
      <c r="BD123" s="141">
        <v>0</v>
      </c>
      <c r="BE123" s="141">
        <v>0</v>
      </c>
      <c r="BF123" s="141">
        <v>0</v>
      </c>
      <c r="BG123" s="1">
        <v>0.21502358317375181</v>
      </c>
      <c r="BH123" s="158"/>
      <c r="BI123" s="129">
        <v>0</v>
      </c>
      <c r="BJ123" s="129">
        <v>0</v>
      </c>
      <c r="BK123" s="124">
        <v>0</v>
      </c>
      <c r="BL123" s="129">
        <v>0</v>
      </c>
      <c r="BM123" s="129">
        <v>0</v>
      </c>
      <c r="BN123" s="129">
        <v>0</v>
      </c>
      <c r="BO123" s="148">
        <v>5.7466253638267517E-2</v>
      </c>
      <c r="BP123" s="143">
        <v>2.0883298473999234</v>
      </c>
      <c r="BQ123" s="144">
        <v>0</v>
      </c>
      <c r="BR123" s="140">
        <v>5.5517759919166562E-2</v>
      </c>
      <c r="BS123" s="127">
        <v>0</v>
      </c>
      <c r="BT123" s="127">
        <v>0</v>
      </c>
      <c r="BU123" s="127">
        <v>0</v>
      </c>
      <c r="BV123" s="127">
        <v>0</v>
      </c>
      <c r="BW123" s="127">
        <v>0</v>
      </c>
      <c r="BX123" s="148">
        <v>4.3479755520820618E-2</v>
      </c>
      <c r="BY123" s="127">
        <v>0</v>
      </c>
      <c r="BZ123" s="148">
        <v>4.1302719712257394E-2</v>
      </c>
      <c r="CA123" s="159" t="e">
        <v>#NUM!</v>
      </c>
      <c r="CB123" s="129" t="e">
        <v>#NUM!</v>
      </c>
      <c r="CC123" s="129" t="e">
        <v>#NUM!</v>
      </c>
      <c r="CD123" s="129" t="e">
        <v>#NUM!</v>
      </c>
      <c r="CE123" s="148" t="e">
        <v>#NUM!</v>
      </c>
      <c r="CF123" s="129" t="e">
        <v>#NUM!</v>
      </c>
      <c r="CG123" s="129" t="e">
        <v>#NUM!</v>
      </c>
      <c r="CH123" s="149" t="e">
        <v>#NUM!</v>
      </c>
    </row>
    <row r="124" spans="1:86" x14ac:dyDescent="0.35">
      <c r="A124">
        <v>0</v>
      </c>
      <c r="B124" s="107">
        <v>106</v>
      </c>
      <c r="C124" s="107">
        <v>27</v>
      </c>
      <c r="D124" s="155">
        <v>52778</v>
      </c>
      <c r="E124" s="79"/>
      <c r="F124" s="79"/>
      <c r="G124" s="151">
        <v>0</v>
      </c>
      <c r="H124" s="151">
        <v>0</v>
      </c>
      <c r="I124" s="151">
        <v>0</v>
      </c>
      <c r="J124" s="151">
        <v>0</v>
      </c>
      <c r="K124" s="151">
        <v>0</v>
      </c>
      <c r="L124" s="151">
        <v>0</v>
      </c>
      <c r="M124" s="152">
        <v>0</v>
      </c>
      <c r="N124" s="152">
        <v>0.15467403630974255</v>
      </c>
      <c r="O124" s="129">
        <v>0</v>
      </c>
      <c r="P124" s="113">
        <v>0</v>
      </c>
      <c r="Q124" s="113">
        <v>0</v>
      </c>
      <c r="R124" s="129">
        <v>0</v>
      </c>
      <c r="S124" s="129">
        <v>0</v>
      </c>
      <c r="T124" s="129">
        <v>0</v>
      </c>
      <c r="U124" s="129">
        <v>0</v>
      </c>
      <c r="V124" s="129">
        <v>0</v>
      </c>
      <c r="W124" s="129">
        <v>0</v>
      </c>
      <c r="X124" s="129">
        <v>0</v>
      </c>
      <c r="Y124" s="129">
        <v>0</v>
      </c>
      <c r="Z124" s="129">
        <v>0</v>
      </c>
      <c r="AA124" s="129">
        <v>0</v>
      </c>
      <c r="AB124" s="113">
        <v>0</v>
      </c>
      <c r="AC124" s="113">
        <v>0</v>
      </c>
      <c r="AD124" s="129">
        <v>0</v>
      </c>
      <c r="AE124" s="129">
        <v>0</v>
      </c>
      <c r="AF124" s="113">
        <v>0</v>
      </c>
      <c r="AG124" s="129">
        <v>0</v>
      </c>
      <c r="AH124" s="129">
        <v>0</v>
      </c>
      <c r="AI124" s="129">
        <v>0</v>
      </c>
      <c r="AJ124" s="129">
        <v>0</v>
      </c>
      <c r="AK124" s="148">
        <v>5.5732342600822452E-2</v>
      </c>
      <c r="AL124" s="79">
        <v>0</v>
      </c>
      <c r="AM124" s="148">
        <v>5.6124779582023623E-2</v>
      </c>
      <c r="AN124" s="148">
        <v>0</v>
      </c>
      <c r="AO124" s="156">
        <v>1.5132306701808624</v>
      </c>
      <c r="AP124" s="157"/>
      <c r="AQ124" s="157">
        <v>0</v>
      </c>
      <c r="AR124" s="124">
        <v>0</v>
      </c>
      <c r="AS124" s="157">
        <v>0</v>
      </c>
      <c r="AT124" s="157">
        <v>0</v>
      </c>
      <c r="AU124" s="157">
        <v>0</v>
      </c>
      <c r="AV124" s="157">
        <v>0</v>
      </c>
      <c r="AW124" s="154">
        <v>0.19145025610923769</v>
      </c>
      <c r="AX124" s="157">
        <v>0</v>
      </c>
      <c r="AY124" s="139">
        <v>0</v>
      </c>
      <c r="BA124" s="141">
        <v>0</v>
      </c>
      <c r="BB124" s="141">
        <v>0</v>
      </c>
      <c r="BC124" s="141">
        <v>0</v>
      </c>
      <c r="BD124" s="141">
        <v>0</v>
      </c>
      <c r="BE124" s="141">
        <v>0</v>
      </c>
      <c r="BF124" s="141">
        <v>0</v>
      </c>
      <c r="BG124" s="1">
        <v>0.21502358317375181</v>
      </c>
      <c r="BH124" s="158"/>
      <c r="BI124" s="129">
        <v>0</v>
      </c>
      <c r="BJ124" s="129">
        <v>0</v>
      </c>
      <c r="BK124" s="124">
        <v>0</v>
      </c>
      <c r="BL124" s="129">
        <v>0</v>
      </c>
      <c r="BM124" s="129">
        <v>0</v>
      </c>
      <c r="BN124" s="129">
        <v>0</v>
      </c>
      <c r="BO124" s="148">
        <v>5.7466253638267517E-2</v>
      </c>
      <c r="BP124" s="143">
        <v>2.0883298473999234</v>
      </c>
      <c r="BQ124" s="144">
        <v>0</v>
      </c>
      <c r="BR124" s="140">
        <v>5.5517759919166562E-2</v>
      </c>
      <c r="BS124" s="127">
        <v>0</v>
      </c>
      <c r="BT124" s="127">
        <v>0</v>
      </c>
      <c r="BU124" s="127">
        <v>0</v>
      </c>
      <c r="BV124" s="127">
        <v>0</v>
      </c>
      <c r="BW124" s="127">
        <v>0</v>
      </c>
      <c r="BX124" s="148">
        <v>4.3479755520820618E-2</v>
      </c>
      <c r="BY124" s="127">
        <v>0</v>
      </c>
      <c r="BZ124" s="148">
        <v>4.1302719712257394E-2</v>
      </c>
      <c r="CA124" s="159" t="e">
        <v>#NUM!</v>
      </c>
      <c r="CB124" s="129" t="e">
        <v>#NUM!</v>
      </c>
      <c r="CC124" s="129" t="e">
        <v>#NUM!</v>
      </c>
      <c r="CD124" s="129" t="e">
        <v>#NUM!</v>
      </c>
      <c r="CE124" s="148" t="e">
        <v>#NUM!</v>
      </c>
      <c r="CF124" s="129" t="e">
        <v>#NUM!</v>
      </c>
      <c r="CG124" s="129" t="e">
        <v>#NUM!</v>
      </c>
      <c r="CH124" s="149" t="e">
        <v>#NUM!</v>
      </c>
    </row>
    <row r="125" spans="1:86" x14ac:dyDescent="0.35">
      <c r="A125">
        <v>0</v>
      </c>
      <c r="B125" s="107">
        <v>107</v>
      </c>
      <c r="C125" s="107">
        <v>27</v>
      </c>
      <c r="D125" s="155">
        <v>52870</v>
      </c>
      <c r="E125" s="79"/>
      <c r="F125" s="79"/>
      <c r="G125" s="151">
        <v>0</v>
      </c>
      <c r="H125" s="151">
        <v>0</v>
      </c>
      <c r="I125" s="151">
        <v>0</v>
      </c>
      <c r="J125" s="151">
        <v>0</v>
      </c>
      <c r="K125" s="151">
        <v>0</v>
      </c>
      <c r="L125" s="151">
        <v>0</v>
      </c>
      <c r="M125" s="152">
        <v>0</v>
      </c>
      <c r="N125" s="152">
        <v>0.15467403630974255</v>
      </c>
      <c r="O125" s="129">
        <v>0</v>
      </c>
      <c r="P125" s="113">
        <v>0</v>
      </c>
      <c r="Q125" s="113">
        <v>0</v>
      </c>
      <c r="R125" s="129">
        <v>0</v>
      </c>
      <c r="S125" s="129">
        <v>0</v>
      </c>
      <c r="T125" s="129">
        <v>0</v>
      </c>
      <c r="U125" s="129">
        <v>0</v>
      </c>
      <c r="V125" s="129">
        <v>0</v>
      </c>
      <c r="W125" s="129">
        <v>0</v>
      </c>
      <c r="X125" s="129">
        <v>0</v>
      </c>
      <c r="Y125" s="129">
        <v>0</v>
      </c>
      <c r="Z125" s="129">
        <v>0</v>
      </c>
      <c r="AA125" s="129">
        <v>0</v>
      </c>
      <c r="AB125" s="113">
        <v>0</v>
      </c>
      <c r="AC125" s="113">
        <v>0</v>
      </c>
      <c r="AD125" s="129">
        <v>0</v>
      </c>
      <c r="AE125" s="129">
        <v>0</v>
      </c>
      <c r="AF125" s="113">
        <v>0</v>
      </c>
      <c r="AG125" s="129">
        <v>0</v>
      </c>
      <c r="AH125" s="129">
        <v>0</v>
      </c>
      <c r="AI125" s="129">
        <v>0</v>
      </c>
      <c r="AJ125" s="129">
        <v>0</v>
      </c>
      <c r="AK125" s="148">
        <v>5.5732342600822452E-2</v>
      </c>
      <c r="AL125" s="79">
        <v>0</v>
      </c>
      <c r="AM125" s="148">
        <v>5.6124779582023623E-2</v>
      </c>
      <c r="AN125" s="148">
        <v>0</v>
      </c>
      <c r="AO125" s="156">
        <v>1.5132306701808624</v>
      </c>
      <c r="AP125" s="157"/>
      <c r="AQ125" s="157">
        <v>0</v>
      </c>
      <c r="AR125" s="124">
        <v>0</v>
      </c>
      <c r="AS125" s="157">
        <v>0</v>
      </c>
      <c r="AT125" s="157">
        <v>0</v>
      </c>
      <c r="AU125" s="157">
        <v>0</v>
      </c>
      <c r="AV125" s="157">
        <v>0</v>
      </c>
      <c r="AW125" s="154">
        <v>0.19145025610923769</v>
      </c>
      <c r="AX125" s="157">
        <v>0</v>
      </c>
      <c r="AY125" s="139">
        <v>0</v>
      </c>
      <c r="BA125" s="141">
        <v>0</v>
      </c>
      <c r="BB125" s="141">
        <v>0</v>
      </c>
      <c r="BC125" s="141">
        <v>0</v>
      </c>
      <c r="BD125" s="141">
        <v>0</v>
      </c>
      <c r="BE125" s="141">
        <v>0</v>
      </c>
      <c r="BF125" s="141">
        <v>0</v>
      </c>
      <c r="BG125" s="1">
        <v>0.21502358317375181</v>
      </c>
      <c r="BH125" s="158"/>
      <c r="BI125" s="129">
        <v>0</v>
      </c>
      <c r="BJ125" s="129">
        <v>0</v>
      </c>
      <c r="BK125" s="124">
        <v>0</v>
      </c>
      <c r="BL125" s="129">
        <v>0</v>
      </c>
      <c r="BM125" s="129">
        <v>0</v>
      </c>
      <c r="BN125" s="129">
        <v>0</v>
      </c>
      <c r="BO125" s="148">
        <v>5.7466253638267517E-2</v>
      </c>
      <c r="BP125" s="143">
        <v>2.0883298473999234</v>
      </c>
      <c r="BQ125" s="144">
        <v>0</v>
      </c>
      <c r="BR125" s="140">
        <v>5.5517759919166562E-2</v>
      </c>
      <c r="BS125" s="127">
        <v>0</v>
      </c>
      <c r="BT125" s="127">
        <v>0</v>
      </c>
      <c r="BU125" s="127">
        <v>0</v>
      </c>
      <c r="BV125" s="127">
        <v>0</v>
      </c>
      <c r="BW125" s="127">
        <v>0</v>
      </c>
      <c r="BX125" s="148">
        <v>4.3479755520820618E-2</v>
      </c>
      <c r="BY125" s="127">
        <v>0</v>
      </c>
      <c r="BZ125" s="148">
        <v>4.1302719712257394E-2</v>
      </c>
      <c r="CA125" s="159" t="e">
        <v>#NUM!</v>
      </c>
      <c r="CB125" s="129" t="e">
        <v>#NUM!</v>
      </c>
      <c r="CC125" s="129" t="e">
        <v>#NUM!</v>
      </c>
      <c r="CD125" s="129" t="e">
        <v>#NUM!</v>
      </c>
      <c r="CE125" s="148" t="e">
        <v>#NUM!</v>
      </c>
      <c r="CF125" s="129" t="e">
        <v>#NUM!</v>
      </c>
      <c r="CG125" s="129" t="e">
        <v>#NUM!</v>
      </c>
      <c r="CH125" s="149" t="e">
        <v>#NUM!</v>
      </c>
    </row>
    <row r="126" spans="1:86" x14ac:dyDescent="0.35">
      <c r="A126">
        <v>0</v>
      </c>
      <c r="B126" s="107">
        <v>108</v>
      </c>
      <c r="C126" s="107">
        <v>27</v>
      </c>
      <c r="D126" s="155">
        <v>52962</v>
      </c>
      <c r="E126" s="79"/>
      <c r="F126" s="79"/>
      <c r="G126" s="151">
        <v>0</v>
      </c>
      <c r="H126" s="151">
        <v>0</v>
      </c>
      <c r="I126" s="151">
        <v>0</v>
      </c>
      <c r="J126" s="151">
        <v>0</v>
      </c>
      <c r="K126" s="151">
        <v>0</v>
      </c>
      <c r="L126" s="151">
        <v>0</v>
      </c>
      <c r="M126" s="152">
        <v>0</v>
      </c>
      <c r="N126" s="152">
        <v>0.15467403630974255</v>
      </c>
      <c r="O126" s="129">
        <v>0</v>
      </c>
      <c r="P126" s="113">
        <v>0</v>
      </c>
      <c r="Q126" s="113">
        <v>0</v>
      </c>
      <c r="R126" s="129">
        <v>0</v>
      </c>
      <c r="S126" s="129">
        <v>0</v>
      </c>
      <c r="T126" s="129">
        <v>0</v>
      </c>
      <c r="U126" s="129">
        <v>0</v>
      </c>
      <c r="V126" s="129">
        <v>0</v>
      </c>
      <c r="W126" s="129">
        <v>0</v>
      </c>
      <c r="X126" s="129">
        <v>0</v>
      </c>
      <c r="Y126" s="129">
        <v>0</v>
      </c>
      <c r="Z126" s="129">
        <v>0</v>
      </c>
      <c r="AA126" s="129">
        <v>0</v>
      </c>
      <c r="AB126" s="113">
        <v>0</v>
      </c>
      <c r="AC126" s="113">
        <v>0</v>
      </c>
      <c r="AD126" s="129">
        <v>0</v>
      </c>
      <c r="AE126" s="129">
        <v>0</v>
      </c>
      <c r="AF126" s="113">
        <v>0</v>
      </c>
      <c r="AG126" s="129">
        <v>0</v>
      </c>
      <c r="AH126" s="129">
        <v>0</v>
      </c>
      <c r="AI126" s="129">
        <v>0</v>
      </c>
      <c r="AJ126" s="129">
        <v>0</v>
      </c>
      <c r="AK126" s="148">
        <v>5.5732342600822452E-2</v>
      </c>
      <c r="AL126" s="79">
        <v>0</v>
      </c>
      <c r="AM126" s="148">
        <v>5.6124779582023623E-2</v>
      </c>
      <c r="AN126" s="148">
        <v>0</v>
      </c>
      <c r="AO126" s="156">
        <v>1.5132306701808624</v>
      </c>
      <c r="AP126" s="157"/>
      <c r="AQ126" s="157">
        <v>0</v>
      </c>
      <c r="AR126" s="124">
        <v>0</v>
      </c>
      <c r="AS126" s="157">
        <v>0</v>
      </c>
      <c r="AT126" s="157">
        <v>0</v>
      </c>
      <c r="AU126" s="157">
        <v>0</v>
      </c>
      <c r="AV126" s="157">
        <v>0</v>
      </c>
      <c r="AW126" s="154">
        <v>0.19145025610923769</v>
      </c>
      <c r="AX126" s="157">
        <v>0</v>
      </c>
      <c r="AY126" s="139">
        <v>0</v>
      </c>
      <c r="BA126" s="141">
        <v>0</v>
      </c>
      <c r="BB126" s="141">
        <v>0</v>
      </c>
      <c r="BC126" s="141">
        <v>0</v>
      </c>
      <c r="BD126" s="141">
        <v>0</v>
      </c>
      <c r="BE126" s="141">
        <v>0</v>
      </c>
      <c r="BF126" s="141">
        <v>0</v>
      </c>
      <c r="BG126" s="1">
        <v>0.21502358317375181</v>
      </c>
      <c r="BH126" s="158"/>
      <c r="BI126" s="129">
        <v>0</v>
      </c>
      <c r="BJ126" s="129">
        <v>0</v>
      </c>
      <c r="BK126" s="124">
        <v>0</v>
      </c>
      <c r="BL126" s="129">
        <v>0</v>
      </c>
      <c r="BM126" s="129">
        <v>0</v>
      </c>
      <c r="BN126" s="129">
        <v>0</v>
      </c>
      <c r="BO126" s="148">
        <v>5.7466253638267517E-2</v>
      </c>
      <c r="BP126" s="143">
        <v>2.0883298473999234</v>
      </c>
      <c r="BQ126" s="144">
        <v>0</v>
      </c>
      <c r="BR126" s="140">
        <v>5.5517759919166562E-2</v>
      </c>
      <c r="BS126" s="127">
        <v>0</v>
      </c>
      <c r="BT126" s="127">
        <v>0</v>
      </c>
      <c r="BU126" s="127">
        <v>0</v>
      </c>
      <c r="BV126" s="127">
        <v>0</v>
      </c>
      <c r="BW126" s="127">
        <v>0</v>
      </c>
      <c r="BX126" s="148">
        <v>4.3479755520820618E-2</v>
      </c>
      <c r="BY126" s="127">
        <v>0</v>
      </c>
      <c r="BZ126" s="148">
        <v>4.1302719712257394E-2</v>
      </c>
      <c r="CA126" s="159" t="e">
        <v>#NUM!</v>
      </c>
      <c r="CB126" s="129" t="e">
        <v>#NUM!</v>
      </c>
      <c r="CC126" s="129" t="e">
        <v>#NUM!</v>
      </c>
      <c r="CD126" s="129" t="e">
        <v>#NUM!</v>
      </c>
      <c r="CE126" s="148" t="e">
        <v>#NUM!</v>
      </c>
      <c r="CF126" s="129" t="e">
        <v>#NUM!</v>
      </c>
      <c r="CG126" s="129" t="e">
        <v>#NUM!</v>
      </c>
      <c r="CH126" s="149" t="e">
        <v>#NUM!</v>
      </c>
    </row>
    <row r="127" spans="1:86" x14ac:dyDescent="0.35">
      <c r="A127">
        <v>0</v>
      </c>
      <c r="B127" s="107">
        <v>109</v>
      </c>
      <c r="C127" s="107">
        <v>28</v>
      </c>
      <c r="D127" s="155">
        <v>53052</v>
      </c>
      <c r="E127" s="79"/>
      <c r="F127" s="79"/>
      <c r="G127" s="151">
        <v>0</v>
      </c>
      <c r="H127" s="151">
        <v>0</v>
      </c>
      <c r="I127" s="151">
        <v>0</v>
      </c>
      <c r="J127" s="151">
        <v>0</v>
      </c>
      <c r="K127" s="151">
        <v>0</v>
      </c>
      <c r="L127" s="151">
        <v>0</v>
      </c>
      <c r="M127" s="152">
        <v>0</v>
      </c>
      <c r="N127" s="152">
        <v>0.15776751703593742</v>
      </c>
      <c r="O127" s="129">
        <v>0</v>
      </c>
      <c r="P127" s="113">
        <v>0</v>
      </c>
      <c r="Q127" s="113">
        <v>0</v>
      </c>
      <c r="R127" s="129">
        <v>0</v>
      </c>
      <c r="S127" s="129">
        <v>0</v>
      </c>
      <c r="T127" s="129">
        <v>0</v>
      </c>
      <c r="U127" s="129">
        <v>0</v>
      </c>
      <c r="V127" s="129">
        <v>0</v>
      </c>
      <c r="W127" s="129">
        <v>0</v>
      </c>
      <c r="X127" s="129">
        <v>0</v>
      </c>
      <c r="Y127" s="129">
        <v>0</v>
      </c>
      <c r="Z127" s="129">
        <v>0</v>
      </c>
      <c r="AA127" s="129">
        <v>0</v>
      </c>
      <c r="AB127" s="113">
        <v>0</v>
      </c>
      <c r="AC127" s="113">
        <v>0</v>
      </c>
      <c r="AD127" s="129">
        <v>0</v>
      </c>
      <c r="AE127" s="129">
        <v>0</v>
      </c>
      <c r="AF127" s="113">
        <v>0</v>
      </c>
      <c r="AG127" s="129">
        <v>0</v>
      </c>
      <c r="AH127" s="129">
        <v>0</v>
      </c>
      <c r="AI127" s="129">
        <v>0</v>
      </c>
      <c r="AJ127" s="129">
        <v>0</v>
      </c>
      <c r="AK127" s="148">
        <v>5.5732342600822452E-2</v>
      </c>
      <c r="AL127" s="79">
        <v>0</v>
      </c>
      <c r="AM127" s="148">
        <v>5.6124779582023623E-2</v>
      </c>
      <c r="AN127" s="148">
        <v>0</v>
      </c>
      <c r="AO127" s="156">
        <v>1.5132306701808624</v>
      </c>
      <c r="AP127" s="157"/>
      <c r="AQ127" s="157">
        <v>0</v>
      </c>
      <c r="AR127" s="124">
        <v>0</v>
      </c>
      <c r="AS127" s="157">
        <v>0</v>
      </c>
      <c r="AT127" s="157">
        <v>0</v>
      </c>
      <c r="AU127" s="157">
        <v>0</v>
      </c>
      <c r="AV127" s="157">
        <v>0</v>
      </c>
      <c r="AW127" s="154">
        <v>0.19145025610923769</v>
      </c>
      <c r="AX127" s="157">
        <v>0</v>
      </c>
      <c r="AY127" s="139">
        <v>0</v>
      </c>
      <c r="BA127" s="141">
        <v>0</v>
      </c>
      <c r="BB127" s="141">
        <v>0</v>
      </c>
      <c r="BC127" s="141">
        <v>0</v>
      </c>
      <c r="BD127" s="141">
        <v>0</v>
      </c>
      <c r="BE127" s="141">
        <v>0</v>
      </c>
      <c r="BF127" s="141">
        <v>0</v>
      </c>
      <c r="BG127" s="1">
        <v>0.21502358317375181</v>
      </c>
      <c r="BH127" s="158"/>
      <c r="BI127" s="129">
        <v>0</v>
      </c>
      <c r="BJ127" s="129">
        <v>0</v>
      </c>
      <c r="BK127" s="124">
        <v>0</v>
      </c>
      <c r="BL127" s="129">
        <v>0</v>
      </c>
      <c r="BM127" s="129">
        <v>0</v>
      </c>
      <c r="BN127" s="129">
        <v>0</v>
      </c>
      <c r="BO127" s="148">
        <v>5.7466253638267517E-2</v>
      </c>
      <c r="BP127" s="143">
        <v>2.0883298473999234</v>
      </c>
      <c r="BQ127" s="144">
        <v>0</v>
      </c>
      <c r="BR127" s="140">
        <v>5.5517759919166562E-2</v>
      </c>
      <c r="BS127" s="127">
        <v>0</v>
      </c>
      <c r="BT127" s="127">
        <v>0</v>
      </c>
      <c r="BU127" s="127">
        <v>0</v>
      </c>
      <c r="BV127" s="127">
        <v>0</v>
      </c>
      <c r="BW127" s="127">
        <v>0</v>
      </c>
      <c r="BX127" s="148">
        <v>4.3479755520820618E-2</v>
      </c>
      <c r="BY127" s="127">
        <v>0</v>
      </c>
      <c r="BZ127" s="148">
        <v>4.1302719712257394E-2</v>
      </c>
      <c r="CA127" s="159" t="e">
        <v>#NUM!</v>
      </c>
      <c r="CB127" s="129" t="e">
        <v>#NUM!</v>
      </c>
      <c r="CC127" s="129" t="e">
        <v>#NUM!</v>
      </c>
      <c r="CD127" s="129" t="e">
        <v>#NUM!</v>
      </c>
      <c r="CE127" s="148" t="e">
        <v>#NUM!</v>
      </c>
      <c r="CF127" s="129" t="e">
        <v>#NUM!</v>
      </c>
      <c r="CG127" s="129" t="e">
        <v>#NUM!</v>
      </c>
      <c r="CH127" s="149" t="e">
        <v>#NUM!</v>
      </c>
    </row>
    <row r="128" spans="1:86" x14ac:dyDescent="0.35">
      <c r="A128">
        <v>0</v>
      </c>
      <c r="B128" s="107">
        <v>110</v>
      </c>
      <c r="C128" s="107">
        <v>28</v>
      </c>
      <c r="D128" s="155">
        <v>53143</v>
      </c>
      <c r="E128" s="79"/>
      <c r="F128" s="79"/>
      <c r="G128" s="151">
        <v>0</v>
      </c>
      <c r="H128" s="151">
        <v>0</v>
      </c>
      <c r="I128" s="151">
        <v>0</v>
      </c>
      <c r="J128" s="151">
        <v>0</v>
      </c>
      <c r="K128" s="151">
        <v>0</v>
      </c>
      <c r="L128" s="151">
        <v>0</v>
      </c>
      <c r="M128" s="152">
        <v>0</v>
      </c>
      <c r="N128" s="152">
        <v>0.15776751703593742</v>
      </c>
      <c r="O128" s="129">
        <v>0</v>
      </c>
      <c r="P128" s="113">
        <v>0</v>
      </c>
      <c r="Q128" s="113">
        <v>0</v>
      </c>
      <c r="R128" s="129">
        <v>0</v>
      </c>
      <c r="S128" s="129">
        <v>0</v>
      </c>
      <c r="T128" s="129">
        <v>0</v>
      </c>
      <c r="U128" s="129">
        <v>0</v>
      </c>
      <c r="V128" s="129">
        <v>0</v>
      </c>
      <c r="W128" s="129">
        <v>0</v>
      </c>
      <c r="X128" s="129">
        <v>0</v>
      </c>
      <c r="Y128" s="129">
        <v>0</v>
      </c>
      <c r="Z128" s="129">
        <v>0</v>
      </c>
      <c r="AA128" s="129">
        <v>0</v>
      </c>
      <c r="AB128" s="113">
        <v>0</v>
      </c>
      <c r="AC128" s="113">
        <v>0</v>
      </c>
      <c r="AD128" s="129">
        <v>0</v>
      </c>
      <c r="AE128" s="129">
        <v>0</v>
      </c>
      <c r="AF128" s="113">
        <v>0</v>
      </c>
      <c r="AG128" s="129">
        <v>0</v>
      </c>
      <c r="AH128" s="129">
        <v>0</v>
      </c>
      <c r="AI128" s="129">
        <v>0</v>
      </c>
      <c r="AJ128" s="129">
        <v>0</v>
      </c>
      <c r="AK128" s="148">
        <v>5.5732342600822452E-2</v>
      </c>
      <c r="AL128" s="79">
        <v>0</v>
      </c>
      <c r="AM128" s="148">
        <v>5.6124779582023623E-2</v>
      </c>
      <c r="AN128" s="148">
        <v>0</v>
      </c>
      <c r="AO128" s="156">
        <v>1.5132306701808624</v>
      </c>
      <c r="AP128" s="157"/>
      <c r="AQ128" s="157">
        <v>0</v>
      </c>
      <c r="AR128" s="124">
        <v>0</v>
      </c>
      <c r="AS128" s="157">
        <v>0</v>
      </c>
      <c r="AT128" s="157">
        <v>0</v>
      </c>
      <c r="AU128" s="157">
        <v>0</v>
      </c>
      <c r="AV128" s="157">
        <v>0</v>
      </c>
      <c r="AW128" s="154">
        <v>0.19145025610923769</v>
      </c>
      <c r="AX128" s="157">
        <v>0</v>
      </c>
      <c r="AY128" s="139">
        <v>0</v>
      </c>
      <c r="BA128" s="141">
        <v>0</v>
      </c>
      <c r="BB128" s="141">
        <v>0</v>
      </c>
      <c r="BC128" s="141">
        <v>0</v>
      </c>
      <c r="BD128" s="141">
        <v>0</v>
      </c>
      <c r="BE128" s="141">
        <v>0</v>
      </c>
      <c r="BF128" s="141">
        <v>0</v>
      </c>
      <c r="BG128" s="1">
        <v>0.21502358317375181</v>
      </c>
      <c r="BH128" s="158"/>
      <c r="BI128" s="129">
        <v>0</v>
      </c>
      <c r="BJ128" s="129">
        <v>0</v>
      </c>
      <c r="BK128" s="124">
        <v>0</v>
      </c>
      <c r="BL128" s="129">
        <v>0</v>
      </c>
      <c r="BM128" s="129">
        <v>0</v>
      </c>
      <c r="BN128" s="129">
        <v>0</v>
      </c>
      <c r="BO128" s="148">
        <v>5.7466253638267517E-2</v>
      </c>
      <c r="BP128" s="143">
        <v>2.0883298473999234</v>
      </c>
      <c r="BQ128" s="144">
        <v>0</v>
      </c>
      <c r="BR128" s="140">
        <v>5.5517759919166562E-2</v>
      </c>
      <c r="BS128" s="127">
        <v>0</v>
      </c>
      <c r="BT128" s="127">
        <v>0</v>
      </c>
      <c r="BU128" s="127">
        <v>0</v>
      </c>
      <c r="BV128" s="127">
        <v>0</v>
      </c>
      <c r="BW128" s="127">
        <v>0</v>
      </c>
      <c r="BX128" s="148">
        <v>4.3479755520820618E-2</v>
      </c>
      <c r="BY128" s="127">
        <v>0</v>
      </c>
      <c r="BZ128" s="148">
        <v>4.1302719712257394E-2</v>
      </c>
      <c r="CA128" s="159" t="e">
        <v>#NUM!</v>
      </c>
      <c r="CB128" s="129" t="e">
        <v>#NUM!</v>
      </c>
      <c r="CC128" s="129" t="e">
        <v>#NUM!</v>
      </c>
      <c r="CD128" s="129" t="e">
        <v>#NUM!</v>
      </c>
      <c r="CE128" s="148" t="e">
        <v>#NUM!</v>
      </c>
      <c r="CF128" s="129" t="e">
        <v>#NUM!</v>
      </c>
      <c r="CG128" s="129" t="e">
        <v>#NUM!</v>
      </c>
      <c r="CH128" s="149" t="e">
        <v>#NUM!</v>
      </c>
    </row>
    <row r="129" spans="1:86" x14ac:dyDescent="0.35">
      <c r="A129">
        <v>0</v>
      </c>
      <c r="B129" s="107">
        <v>111</v>
      </c>
      <c r="C129" s="107">
        <v>28</v>
      </c>
      <c r="D129" s="155">
        <v>53235</v>
      </c>
      <c r="E129" s="79"/>
      <c r="F129" s="79"/>
      <c r="G129" s="151">
        <v>0</v>
      </c>
      <c r="H129" s="151">
        <v>0</v>
      </c>
      <c r="I129" s="151">
        <v>0</v>
      </c>
      <c r="J129" s="151">
        <v>0</v>
      </c>
      <c r="K129" s="151">
        <v>0</v>
      </c>
      <c r="L129" s="151">
        <v>0</v>
      </c>
      <c r="M129" s="152">
        <v>0</v>
      </c>
      <c r="N129" s="152">
        <v>0.15776751703593742</v>
      </c>
      <c r="O129" s="129">
        <v>0</v>
      </c>
      <c r="P129" s="113">
        <v>0</v>
      </c>
      <c r="Q129" s="113">
        <v>0</v>
      </c>
      <c r="R129" s="129">
        <v>0</v>
      </c>
      <c r="S129" s="129">
        <v>0</v>
      </c>
      <c r="T129" s="129">
        <v>0</v>
      </c>
      <c r="U129" s="129">
        <v>0</v>
      </c>
      <c r="V129" s="129">
        <v>0</v>
      </c>
      <c r="W129" s="129">
        <v>0</v>
      </c>
      <c r="X129" s="129">
        <v>0</v>
      </c>
      <c r="Y129" s="129">
        <v>0</v>
      </c>
      <c r="Z129" s="129">
        <v>0</v>
      </c>
      <c r="AA129" s="129">
        <v>0</v>
      </c>
      <c r="AB129" s="113">
        <v>0</v>
      </c>
      <c r="AC129" s="113">
        <v>0</v>
      </c>
      <c r="AD129" s="129">
        <v>0</v>
      </c>
      <c r="AE129" s="129">
        <v>0</v>
      </c>
      <c r="AF129" s="113">
        <v>0</v>
      </c>
      <c r="AG129" s="129">
        <v>0</v>
      </c>
      <c r="AH129" s="129">
        <v>0</v>
      </c>
      <c r="AI129" s="129">
        <v>0</v>
      </c>
      <c r="AJ129" s="129">
        <v>0</v>
      </c>
      <c r="AK129" s="148">
        <v>5.5732342600822452E-2</v>
      </c>
      <c r="AL129" s="79">
        <v>0</v>
      </c>
      <c r="AM129" s="148">
        <v>5.6124779582023623E-2</v>
      </c>
      <c r="AN129" s="148">
        <v>0</v>
      </c>
      <c r="AO129" s="156">
        <v>1.5132306701808624</v>
      </c>
      <c r="AP129" s="157"/>
      <c r="AQ129" s="157">
        <v>0</v>
      </c>
      <c r="AR129" s="124">
        <v>0</v>
      </c>
      <c r="AS129" s="157">
        <v>0</v>
      </c>
      <c r="AT129" s="157">
        <v>0</v>
      </c>
      <c r="AU129" s="157">
        <v>0</v>
      </c>
      <c r="AV129" s="157">
        <v>0</v>
      </c>
      <c r="AW129" s="154">
        <v>0.19145025610923769</v>
      </c>
      <c r="AX129" s="157">
        <v>0</v>
      </c>
      <c r="AY129" s="139">
        <v>0</v>
      </c>
      <c r="BA129" s="141">
        <v>0</v>
      </c>
      <c r="BB129" s="141">
        <v>0</v>
      </c>
      <c r="BC129" s="141">
        <v>0</v>
      </c>
      <c r="BD129" s="141">
        <v>0</v>
      </c>
      <c r="BE129" s="141">
        <v>0</v>
      </c>
      <c r="BF129" s="141">
        <v>0</v>
      </c>
      <c r="BG129" s="1">
        <v>0.21502358317375181</v>
      </c>
      <c r="BH129" s="158"/>
      <c r="BI129" s="129">
        <v>0</v>
      </c>
      <c r="BJ129" s="129">
        <v>0</v>
      </c>
      <c r="BK129" s="124">
        <v>0</v>
      </c>
      <c r="BL129" s="129">
        <v>0</v>
      </c>
      <c r="BM129" s="129">
        <v>0</v>
      </c>
      <c r="BN129" s="129">
        <v>0</v>
      </c>
      <c r="BO129" s="148">
        <v>5.7466253638267517E-2</v>
      </c>
      <c r="BP129" s="143">
        <v>2.0883298473999234</v>
      </c>
      <c r="BQ129" s="144">
        <v>0</v>
      </c>
      <c r="BR129" s="140">
        <v>5.5517759919166562E-2</v>
      </c>
      <c r="BS129" s="127">
        <v>0</v>
      </c>
      <c r="BT129" s="127">
        <v>0</v>
      </c>
      <c r="BU129" s="127">
        <v>0</v>
      </c>
      <c r="BV129" s="127">
        <v>0</v>
      </c>
      <c r="BW129" s="127">
        <v>0</v>
      </c>
      <c r="BX129" s="148">
        <v>4.3479755520820618E-2</v>
      </c>
      <c r="BY129" s="127">
        <v>0</v>
      </c>
      <c r="BZ129" s="148">
        <v>4.1302719712257394E-2</v>
      </c>
      <c r="CA129" s="159" t="e">
        <v>#NUM!</v>
      </c>
      <c r="CB129" s="129" t="e">
        <v>#NUM!</v>
      </c>
      <c r="CC129" s="129" t="e">
        <v>#NUM!</v>
      </c>
      <c r="CD129" s="129" t="e">
        <v>#NUM!</v>
      </c>
      <c r="CE129" s="148" t="e">
        <v>#NUM!</v>
      </c>
      <c r="CF129" s="129" t="e">
        <v>#NUM!</v>
      </c>
      <c r="CG129" s="129" t="e">
        <v>#NUM!</v>
      </c>
      <c r="CH129" s="149" t="e">
        <v>#NUM!</v>
      </c>
    </row>
    <row r="130" spans="1:86" x14ac:dyDescent="0.35">
      <c r="A130">
        <v>0</v>
      </c>
      <c r="B130" s="107">
        <v>112</v>
      </c>
      <c r="C130" s="107">
        <v>28</v>
      </c>
      <c r="D130" s="155">
        <v>53327</v>
      </c>
      <c r="E130" s="79"/>
      <c r="F130" s="79"/>
      <c r="G130" s="151">
        <v>0</v>
      </c>
      <c r="H130" s="151">
        <v>0</v>
      </c>
      <c r="I130" s="151">
        <v>0</v>
      </c>
      <c r="J130" s="151">
        <v>0</v>
      </c>
      <c r="K130" s="151">
        <v>0</v>
      </c>
      <c r="L130" s="151">
        <v>0</v>
      </c>
      <c r="M130" s="152">
        <v>0</v>
      </c>
      <c r="N130" s="152">
        <v>0.15776751703593742</v>
      </c>
      <c r="O130" s="129">
        <v>0</v>
      </c>
      <c r="P130" s="113">
        <v>0</v>
      </c>
      <c r="Q130" s="113">
        <v>0</v>
      </c>
      <c r="R130" s="129">
        <v>0</v>
      </c>
      <c r="S130" s="129">
        <v>0</v>
      </c>
      <c r="T130" s="129">
        <v>0</v>
      </c>
      <c r="U130" s="129">
        <v>0</v>
      </c>
      <c r="V130" s="129">
        <v>0</v>
      </c>
      <c r="W130" s="129">
        <v>0</v>
      </c>
      <c r="X130" s="129">
        <v>0</v>
      </c>
      <c r="Y130" s="129">
        <v>0</v>
      </c>
      <c r="Z130" s="129">
        <v>0</v>
      </c>
      <c r="AA130" s="129">
        <v>0</v>
      </c>
      <c r="AB130" s="113">
        <v>0</v>
      </c>
      <c r="AC130" s="113">
        <v>0</v>
      </c>
      <c r="AD130" s="129">
        <v>0</v>
      </c>
      <c r="AE130" s="129">
        <v>0</v>
      </c>
      <c r="AF130" s="113">
        <v>0</v>
      </c>
      <c r="AG130" s="129">
        <v>0</v>
      </c>
      <c r="AH130" s="129">
        <v>0</v>
      </c>
      <c r="AI130" s="129">
        <v>0</v>
      </c>
      <c r="AJ130" s="129">
        <v>0</v>
      </c>
      <c r="AK130" s="148">
        <v>5.5732342600822452E-2</v>
      </c>
      <c r="AL130" s="79">
        <v>0</v>
      </c>
      <c r="AM130" s="148">
        <v>5.6124779582023623E-2</v>
      </c>
      <c r="AN130" s="148">
        <v>0</v>
      </c>
      <c r="AO130" s="156">
        <v>1.5132306701808624</v>
      </c>
      <c r="AP130" s="157"/>
      <c r="AQ130" s="157">
        <v>0</v>
      </c>
      <c r="AR130" s="124">
        <v>0</v>
      </c>
      <c r="AS130" s="157">
        <v>0</v>
      </c>
      <c r="AT130" s="157">
        <v>0</v>
      </c>
      <c r="AU130" s="157">
        <v>0</v>
      </c>
      <c r="AV130" s="157">
        <v>0</v>
      </c>
      <c r="AW130" s="154">
        <v>0.19145025610923769</v>
      </c>
      <c r="AX130" s="157">
        <v>0</v>
      </c>
      <c r="AY130" s="139">
        <v>0</v>
      </c>
      <c r="BA130" s="141">
        <v>0</v>
      </c>
      <c r="BB130" s="141">
        <v>0</v>
      </c>
      <c r="BC130" s="141">
        <v>0</v>
      </c>
      <c r="BD130" s="141">
        <v>0</v>
      </c>
      <c r="BE130" s="141">
        <v>0</v>
      </c>
      <c r="BF130" s="141">
        <v>0</v>
      </c>
      <c r="BG130" s="1">
        <v>0.21502358317375181</v>
      </c>
      <c r="BH130" s="158"/>
      <c r="BI130" s="129">
        <v>0</v>
      </c>
      <c r="BJ130" s="129">
        <v>0</v>
      </c>
      <c r="BK130" s="124">
        <v>0</v>
      </c>
      <c r="BL130" s="129">
        <v>0</v>
      </c>
      <c r="BM130" s="129">
        <v>0</v>
      </c>
      <c r="BN130" s="129">
        <v>0</v>
      </c>
      <c r="BO130" s="148">
        <v>5.7466253638267517E-2</v>
      </c>
      <c r="BP130" s="143">
        <v>2.0883298473999234</v>
      </c>
      <c r="BQ130" s="144">
        <v>0</v>
      </c>
      <c r="BR130" s="140">
        <v>5.5517759919166562E-2</v>
      </c>
      <c r="BS130" s="127">
        <v>0</v>
      </c>
      <c r="BT130" s="127">
        <v>0</v>
      </c>
      <c r="BU130" s="127">
        <v>0</v>
      </c>
      <c r="BV130" s="127">
        <v>0</v>
      </c>
      <c r="BW130" s="127">
        <v>0</v>
      </c>
      <c r="BX130" s="148">
        <v>4.3479755520820618E-2</v>
      </c>
      <c r="BY130" s="127">
        <v>0</v>
      </c>
      <c r="BZ130" s="148">
        <v>4.1302719712257394E-2</v>
      </c>
      <c r="CA130" s="159" t="e">
        <v>#NUM!</v>
      </c>
      <c r="CB130" s="129" t="e">
        <v>#NUM!</v>
      </c>
      <c r="CC130" s="129" t="e">
        <v>#NUM!</v>
      </c>
      <c r="CD130" s="129" t="e">
        <v>#NUM!</v>
      </c>
      <c r="CE130" s="148" t="e">
        <v>#NUM!</v>
      </c>
      <c r="CF130" s="129" t="e">
        <v>#NUM!</v>
      </c>
      <c r="CG130" s="129" t="e">
        <v>#NUM!</v>
      </c>
      <c r="CH130" s="149" t="e">
        <v>#NUM!</v>
      </c>
    </row>
    <row r="131" spans="1:86" x14ac:dyDescent="0.35">
      <c r="A131">
        <v>0</v>
      </c>
      <c r="B131" s="107">
        <v>113</v>
      </c>
      <c r="C131" s="107">
        <v>29</v>
      </c>
      <c r="D131" s="155">
        <v>53417</v>
      </c>
      <c r="E131" s="79"/>
      <c r="F131" s="79"/>
      <c r="G131" s="151">
        <v>0</v>
      </c>
      <c r="H131" s="151">
        <v>0</v>
      </c>
      <c r="I131" s="151">
        <v>0</v>
      </c>
      <c r="J131" s="151">
        <v>0</v>
      </c>
      <c r="K131" s="151">
        <v>0</v>
      </c>
      <c r="L131" s="151">
        <v>0</v>
      </c>
      <c r="M131" s="152">
        <v>0</v>
      </c>
      <c r="N131" s="152">
        <v>0.16092286737665618</v>
      </c>
      <c r="O131" s="129">
        <v>0</v>
      </c>
      <c r="P131" s="113">
        <v>0</v>
      </c>
      <c r="Q131" s="113">
        <v>0</v>
      </c>
      <c r="R131" s="129">
        <v>0</v>
      </c>
      <c r="S131" s="129">
        <v>0</v>
      </c>
      <c r="T131" s="129">
        <v>0</v>
      </c>
      <c r="U131" s="129">
        <v>0</v>
      </c>
      <c r="V131" s="129">
        <v>0</v>
      </c>
      <c r="W131" s="129">
        <v>0</v>
      </c>
      <c r="X131" s="129">
        <v>0</v>
      </c>
      <c r="Y131" s="129">
        <v>0</v>
      </c>
      <c r="Z131" s="129">
        <v>0</v>
      </c>
      <c r="AA131" s="129">
        <v>0</v>
      </c>
      <c r="AB131" s="113">
        <v>0</v>
      </c>
      <c r="AC131" s="113">
        <v>0</v>
      </c>
      <c r="AD131" s="129">
        <v>0</v>
      </c>
      <c r="AE131" s="129">
        <v>0</v>
      </c>
      <c r="AF131" s="113">
        <v>0</v>
      </c>
      <c r="AG131" s="129">
        <v>0</v>
      </c>
      <c r="AH131" s="129">
        <v>0</v>
      </c>
      <c r="AI131" s="129">
        <v>0</v>
      </c>
      <c r="AJ131" s="129">
        <v>0</v>
      </c>
      <c r="AK131" s="148">
        <v>5.5732342600822452E-2</v>
      </c>
      <c r="AL131" s="79">
        <v>0</v>
      </c>
      <c r="AM131" s="148">
        <v>5.6124779582023623E-2</v>
      </c>
      <c r="AN131" s="148">
        <v>0</v>
      </c>
      <c r="AO131" s="156">
        <v>1.5132306701808624</v>
      </c>
      <c r="AP131" s="157"/>
      <c r="AQ131" s="157">
        <v>0</v>
      </c>
      <c r="AR131" s="124">
        <v>0</v>
      </c>
      <c r="AS131" s="157">
        <v>0</v>
      </c>
      <c r="AT131" s="157">
        <v>0</v>
      </c>
      <c r="AU131" s="157">
        <v>0</v>
      </c>
      <c r="AV131" s="157">
        <v>0</v>
      </c>
      <c r="AW131" s="154">
        <v>0.19145025610923769</v>
      </c>
      <c r="AX131" s="157">
        <v>0</v>
      </c>
      <c r="AY131" s="139">
        <v>0</v>
      </c>
      <c r="BA131" s="141">
        <v>0</v>
      </c>
      <c r="BB131" s="141">
        <v>0</v>
      </c>
      <c r="BC131" s="141">
        <v>0</v>
      </c>
      <c r="BD131" s="141">
        <v>0</v>
      </c>
      <c r="BE131" s="141">
        <v>0</v>
      </c>
      <c r="BF131" s="141">
        <v>0</v>
      </c>
      <c r="BG131" s="1">
        <v>0.21502358317375181</v>
      </c>
      <c r="BH131" s="158"/>
      <c r="BI131" s="129">
        <v>0</v>
      </c>
      <c r="BJ131" s="129">
        <v>0</v>
      </c>
      <c r="BK131" s="124">
        <v>0</v>
      </c>
      <c r="BL131" s="129">
        <v>0</v>
      </c>
      <c r="BM131" s="129">
        <v>0</v>
      </c>
      <c r="BN131" s="129">
        <v>0</v>
      </c>
      <c r="BO131" s="148">
        <v>5.7466253638267517E-2</v>
      </c>
      <c r="BP131" s="143">
        <v>2.0883298473999234</v>
      </c>
      <c r="BQ131" s="144">
        <v>0</v>
      </c>
      <c r="BR131" s="140">
        <v>5.5517759919166562E-2</v>
      </c>
      <c r="BS131" s="127">
        <v>0</v>
      </c>
      <c r="BT131" s="127">
        <v>0</v>
      </c>
      <c r="BU131" s="127">
        <v>0</v>
      </c>
      <c r="BV131" s="127">
        <v>0</v>
      </c>
      <c r="BW131" s="127">
        <v>0</v>
      </c>
      <c r="BX131" s="148">
        <v>4.3479755520820618E-2</v>
      </c>
      <c r="BY131" s="127">
        <v>0</v>
      </c>
      <c r="BZ131" s="148">
        <v>4.1302719712257394E-2</v>
      </c>
      <c r="CA131" s="159" t="e">
        <v>#NUM!</v>
      </c>
      <c r="CB131" s="129" t="e">
        <v>#NUM!</v>
      </c>
      <c r="CC131" s="129" t="e">
        <v>#NUM!</v>
      </c>
      <c r="CD131" s="129" t="e">
        <v>#NUM!</v>
      </c>
      <c r="CE131" s="148" t="e">
        <v>#NUM!</v>
      </c>
      <c r="CF131" s="129" t="e">
        <v>#NUM!</v>
      </c>
      <c r="CG131" s="129" t="e">
        <v>#NUM!</v>
      </c>
      <c r="CH131" s="149" t="e">
        <v>#NUM!</v>
      </c>
    </row>
    <row r="132" spans="1:86" x14ac:dyDescent="0.35">
      <c r="A132">
        <v>0</v>
      </c>
      <c r="B132" s="107">
        <v>114</v>
      </c>
      <c r="C132" s="107">
        <v>29</v>
      </c>
      <c r="D132" s="155">
        <v>53508</v>
      </c>
      <c r="E132" s="79"/>
      <c r="F132" s="79"/>
      <c r="G132" s="151">
        <v>0</v>
      </c>
      <c r="H132" s="151">
        <v>0</v>
      </c>
      <c r="I132" s="151">
        <v>0</v>
      </c>
      <c r="J132" s="151">
        <v>0</v>
      </c>
      <c r="K132" s="151">
        <v>0</v>
      </c>
      <c r="L132" s="151">
        <v>0</v>
      </c>
      <c r="M132" s="152">
        <v>0</v>
      </c>
      <c r="N132" s="152">
        <v>0.16092286737665618</v>
      </c>
      <c r="O132" s="129">
        <v>0</v>
      </c>
      <c r="P132" s="113">
        <v>0</v>
      </c>
      <c r="Q132" s="113">
        <v>0</v>
      </c>
      <c r="R132" s="129">
        <v>0</v>
      </c>
      <c r="S132" s="129">
        <v>0</v>
      </c>
      <c r="T132" s="129">
        <v>0</v>
      </c>
      <c r="U132" s="129">
        <v>0</v>
      </c>
      <c r="V132" s="129">
        <v>0</v>
      </c>
      <c r="W132" s="129">
        <v>0</v>
      </c>
      <c r="X132" s="129">
        <v>0</v>
      </c>
      <c r="Y132" s="129">
        <v>0</v>
      </c>
      <c r="Z132" s="129">
        <v>0</v>
      </c>
      <c r="AA132" s="129">
        <v>0</v>
      </c>
      <c r="AB132" s="113">
        <v>0</v>
      </c>
      <c r="AC132" s="113">
        <v>0</v>
      </c>
      <c r="AD132" s="129">
        <v>0</v>
      </c>
      <c r="AE132" s="129">
        <v>0</v>
      </c>
      <c r="AF132" s="113">
        <v>0</v>
      </c>
      <c r="AG132" s="129">
        <v>0</v>
      </c>
      <c r="AH132" s="129">
        <v>0</v>
      </c>
      <c r="AI132" s="129">
        <v>0</v>
      </c>
      <c r="AJ132" s="129">
        <v>0</v>
      </c>
      <c r="AK132" s="148">
        <v>5.5732342600822452E-2</v>
      </c>
      <c r="AL132" s="79">
        <v>0</v>
      </c>
      <c r="AM132" s="148">
        <v>5.6124779582023623E-2</v>
      </c>
      <c r="AN132" s="148">
        <v>0</v>
      </c>
      <c r="AO132" s="156">
        <v>1.5132306701808624</v>
      </c>
      <c r="AP132" s="157"/>
      <c r="AQ132" s="157">
        <v>0</v>
      </c>
      <c r="AR132" s="124">
        <v>0</v>
      </c>
      <c r="AS132" s="157">
        <v>0</v>
      </c>
      <c r="AT132" s="157">
        <v>0</v>
      </c>
      <c r="AU132" s="157">
        <v>0</v>
      </c>
      <c r="AV132" s="157">
        <v>0</v>
      </c>
      <c r="AW132" s="154">
        <v>0.19145025610923769</v>
      </c>
      <c r="AX132" s="157">
        <v>0</v>
      </c>
      <c r="AY132" s="139">
        <v>0</v>
      </c>
      <c r="BA132" s="141">
        <v>0</v>
      </c>
      <c r="BB132" s="141">
        <v>0</v>
      </c>
      <c r="BC132" s="141">
        <v>0</v>
      </c>
      <c r="BD132" s="141">
        <v>0</v>
      </c>
      <c r="BE132" s="141">
        <v>0</v>
      </c>
      <c r="BF132" s="141">
        <v>0</v>
      </c>
      <c r="BG132" s="1">
        <v>0.21502358317375181</v>
      </c>
      <c r="BH132" s="158"/>
      <c r="BI132" s="129">
        <v>0</v>
      </c>
      <c r="BJ132" s="129">
        <v>0</v>
      </c>
      <c r="BK132" s="124">
        <v>0</v>
      </c>
      <c r="BL132" s="129">
        <v>0</v>
      </c>
      <c r="BM132" s="129">
        <v>0</v>
      </c>
      <c r="BN132" s="129">
        <v>0</v>
      </c>
      <c r="BO132" s="148">
        <v>5.7466253638267517E-2</v>
      </c>
      <c r="BP132" s="143">
        <v>2.0883298473999234</v>
      </c>
      <c r="BQ132" s="144">
        <v>0</v>
      </c>
      <c r="BR132" s="140">
        <v>5.5517759919166562E-2</v>
      </c>
      <c r="BS132" s="127">
        <v>0</v>
      </c>
      <c r="BT132" s="127">
        <v>0</v>
      </c>
      <c r="BU132" s="127">
        <v>0</v>
      </c>
      <c r="BV132" s="127">
        <v>0</v>
      </c>
      <c r="BW132" s="127">
        <v>0</v>
      </c>
      <c r="BX132" s="148">
        <v>4.3479755520820618E-2</v>
      </c>
      <c r="BY132" s="127">
        <v>0</v>
      </c>
      <c r="BZ132" s="148">
        <v>4.1302719712257394E-2</v>
      </c>
      <c r="CA132" s="159" t="e">
        <v>#NUM!</v>
      </c>
      <c r="CB132" s="129" t="e">
        <v>#NUM!</v>
      </c>
      <c r="CC132" s="129" t="e">
        <v>#NUM!</v>
      </c>
      <c r="CD132" s="129" t="e">
        <v>#NUM!</v>
      </c>
      <c r="CE132" s="148" t="e">
        <v>#NUM!</v>
      </c>
      <c r="CF132" s="129" t="e">
        <v>#NUM!</v>
      </c>
      <c r="CG132" s="129" t="e">
        <v>#NUM!</v>
      </c>
      <c r="CH132" s="149" t="e">
        <v>#NUM!</v>
      </c>
    </row>
    <row r="133" spans="1:86" x14ac:dyDescent="0.35">
      <c r="A133">
        <v>0</v>
      </c>
      <c r="B133" s="107">
        <v>115</v>
      </c>
      <c r="C133" s="107">
        <v>29</v>
      </c>
      <c r="D133" s="155">
        <v>53600</v>
      </c>
      <c r="E133" s="79"/>
      <c r="F133" s="79"/>
      <c r="G133" s="151">
        <v>0</v>
      </c>
      <c r="H133" s="151">
        <v>0</v>
      </c>
      <c r="I133" s="151">
        <v>0</v>
      </c>
      <c r="J133" s="151">
        <v>0</v>
      </c>
      <c r="K133" s="151">
        <v>0</v>
      </c>
      <c r="L133" s="151">
        <v>0</v>
      </c>
      <c r="M133" s="152">
        <v>0</v>
      </c>
      <c r="N133" s="152">
        <v>0.16092286737665618</v>
      </c>
      <c r="O133" s="129">
        <v>0</v>
      </c>
      <c r="P133" s="113">
        <v>0</v>
      </c>
      <c r="Q133" s="113">
        <v>0</v>
      </c>
      <c r="R133" s="129">
        <v>0</v>
      </c>
      <c r="S133" s="129">
        <v>0</v>
      </c>
      <c r="T133" s="129">
        <v>0</v>
      </c>
      <c r="U133" s="129">
        <v>0</v>
      </c>
      <c r="V133" s="129">
        <v>0</v>
      </c>
      <c r="W133" s="129">
        <v>0</v>
      </c>
      <c r="X133" s="129">
        <v>0</v>
      </c>
      <c r="Y133" s="129">
        <v>0</v>
      </c>
      <c r="Z133" s="129">
        <v>0</v>
      </c>
      <c r="AA133" s="129">
        <v>0</v>
      </c>
      <c r="AB133" s="113">
        <v>0</v>
      </c>
      <c r="AC133" s="113">
        <v>0</v>
      </c>
      <c r="AD133" s="129">
        <v>0</v>
      </c>
      <c r="AE133" s="129">
        <v>0</v>
      </c>
      <c r="AF133" s="113">
        <v>0</v>
      </c>
      <c r="AG133" s="129">
        <v>0</v>
      </c>
      <c r="AH133" s="129">
        <v>0</v>
      </c>
      <c r="AI133" s="129">
        <v>0</v>
      </c>
      <c r="AJ133" s="129">
        <v>0</v>
      </c>
      <c r="AK133" s="148">
        <v>5.5732342600822452E-2</v>
      </c>
      <c r="AL133" s="79">
        <v>0</v>
      </c>
      <c r="AM133" s="148">
        <v>5.6124779582023623E-2</v>
      </c>
      <c r="AN133" s="148">
        <v>0</v>
      </c>
      <c r="AO133" s="156">
        <v>1.5132306701808624</v>
      </c>
      <c r="AP133" s="157"/>
      <c r="AQ133" s="157">
        <v>0</v>
      </c>
      <c r="AR133" s="124">
        <v>0</v>
      </c>
      <c r="AS133" s="157">
        <v>0</v>
      </c>
      <c r="AT133" s="157">
        <v>0</v>
      </c>
      <c r="AU133" s="157">
        <v>0</v>
      </c>
      <c r="AV133" s="157">
        <v>0</v>
      </c>
      <c r="AW133" s="154">
        <v>0.19145025610923769</v>
      </c>
      <c r="AX133" s="157">
        <v>0</v>
      </c>
      <c r="AY133" s="139">
        <v>0</v>
      </c>
      <c r="BA133" s="141">
        <v>0</v>
      </c>
      <c r="BB133" s="141">
        <v>0</v>
      </c>
      <c r="BC133" s="141">
        <v>0</v>
      </c>
      <c r="BD133" s="141">
        <v>0</v>
      </c>
      <c r="BE133" s="141">
        <v>0</v>
      </c>
      <c r="BF133" s="141">
        <v>0</v>
      </c>
      <c r="BG133" s="1">
        <v>0.21502358317375181</v>
      </c>
      <c r="BH133" s="158"/>
      <c r="BI133" s="129">
        <v>0</v>
      </c>
      <c r="BJ133" s="129">
        <v>0</v>
      </c>
      <c r="BK133" s="124">
        <v>0</v>
      </c>
      <c r="BL133" s="129">
        <v>0</v>
      </c>
      <c r="BM133" s="129">
        <v>0</v>
      </c>
      <c r="BN133" s="129">
        <v>0</v>
      </c>
      <c r="BO133" s="148">
        <v>5.7466253638267517E-2</v>
      </c>
      <c r="BP133" s="143">
        <v>2.0883298473999234</v>
      </c>
      <c r="BQ133" s="144">
        <v>0</v>
      </c>
      <c r="BR133" s="140">
        <v>5.5517759919166562E-2</v>
      </c>
      <c r="BS133" s="127">
        <v>0</v>
      </c>
      <c r="BT133" s="127">
        <v>0</v>
      </c>
      <c r="BU133" s="127">
        <v>0</v>
      </c>
      <c r="BV133" s="127">
        <v>0</v>
      </c>
      <c r="BW133" s="127">
        <v>0</v>
      </c>
      <c r="BX133" s="148">
        <v>4.3479755520820618E-2</v>
      </c>
      <c r="BY133" s="127">
        <v>0</v>
      </c>
      <c r="BZ133" s="148">
        <v>4.1302719712257394E-2</v>
      </c>
      <c r="CA133" s="159" t="e">
        <v>#NUM!</v>
      </c>
      <c r="CB133" s="129" t="e">
        <v>#NUM!</v>
      </c>
      <c r="CC133" s="129" t="e">
        <v>#NUM!</v>
      </c>
      <c r="CD133" s="129" t="e">
        <v>#NUM!</v>
      </c>
      <c r="CE133" s="148" t="e">
        <v>#NUM!</v>
      </c>
      <c r="CF133" s="129" t="e">
        <v>#NUM!</v>
      </c>
      <c r="CG133" s="129" t="e">
        <v>#NUM!</v>
      </c>
      <c r="CH133" s="149" t="e">
        <v>#NUM!</v>
      </c>
    </row>
    <row r="134" spans="1:86" x14ac:dyDescent="0.35">
      <c r="A134">
        <v>0</v>
      </c>
      <c r="B134" s="107">
        <v>116</v>
      </c>
      <c r="C134" s="107">
        <v>29</v>
      </c>
      <c r="D134" s="155">
        <v>53692</v>
      </c>
      <c r="E134" s="79"/>
      <c r="F134" s="79"/>
      <c r="G134" s="151">
        <v>0</v>
      </c>
      <c r="H134" s="151">
        <v>0</v>
      </c>
      <c r="I134" s="151">
        <v>0</v>
      </c>
      <c r="J134" s="151">
        <v>0</v>
      </c>
      <c r="K134" s="151">
        <v>0</v>
      </c>
      <c r="L134" s="151">
        <v>0</v>
      </c>
      <c r="M134" s="152">
        <v>0</v>
      </c>
      <c r="N134" s="152">
        <v>0.16092286737665618</v>
      </c>
      <c r="O134" s="129">
        <v>0</v>
      </c>
      <c r="P134" s="113">
        <v>0</v>
      </c>
      <c r="Q134" s="113">
        <v>0</v>
      </c>
      <c r="R134" s="129">
        <v>0</v>
      </c>
      <c r="S134" s="129">
        <v>0</v>
      </c>
      <c r="T134" s="129">
        <v>0</v>
      </c>
      <c r="U134" s="129">
        <v>0</v>
      </c>
      <c r="V134" s="129">
        <v>0</v>
      </c>
      <c r="W134" s="129">
        <v>0</v>
      </c>
      <c r="X134" s="129">
        <v>0</v>
      </c>
      <c r="Y134" s="129">
        <v>0</v>
      </c>
      <c r="Z134" s="129">
        <v>0</v>
      </c>
      <c r="AA134" s="129">
        <v>0</v>
      </c>
      <c r="AB134" s="113">
        <v>0</v>
      </c>
      <c r="AC134" s="113">
        <v>0</v>
      </c>
      <c r="AD134" s="129">
        <v>0</v>
      </c>
      <c r="AE134" s="129">
        <v>0</v>
      </c>
      <c r="AF134" s="113">
        <v>0</v>
      </c>
      <c r="AG134" s="129">
        <v>0</v>
      </c>
      <c r="AH134" s="129">
        <v>0</v>
      </c>
      <c r="AI134" s="129">
        <v>0</v>
      </c>
      <c r="AJ134" s="129">
        <v>0</v>
      </c>
      <c r="AK134" s="148">
        <v>5.5732342600822452E-2</v>
      </c>
      <c r="AL134" s="79">
        <v>0</v>
      </c>
      <c r="AM134" s="148">
        <v>5.6124779582023623E-2</v>
      </c>
      <c r="AN134" s="148">
        <v>0</v>
      </c>
      <c r="AO134" s="156">
        <v>1.5132306701808624</v>
      </c>
      <c r="AP134" s="157"/>
      <c r="AQ134" s="157">
        <v>0</v>
      </c>
      <c r="AR134" s="124">
        <v>0</v>
      </c>
      <c r="AS134" s="157">
        <v>0</v>
      </c>
      <c r="AT134" s="157">
        <v>0</v>
      </c>
      <c r="AU134" s="157">
        <v>0</v>
      </c>
      <c r="AV134" s="157">
        <v>0</v>
      </c>
      <c r="AW134" s="154">
        <v>0.19145025610923769</v>
      </c>
      <c r="AX134" s="157">
        <v>0</v>
      </c>
      <c r="AY134" s="139">
        <v>0</v>
      </c>
      <c r="BA134" s="141">
        <v>0</v>
      </c>
      <c r="BB134" s="141">
        <v>0</v>
      </c>
      <c r="BC134" s="141">
        <v>0</v>
      </c>
      <c r="BD134" s="141">
        <v>0</v>
      </c>
      <c r="BE134" s="141">
        <v>0</v>
      </c>
      <c r="BF134" s="141">
        <v>0</v>
      </c>
      <c r="BG134" s="1">
        <v>0.21502358317375181</v>
      </c>
      <c r="BH134" s="158"/>
      <c r="BI134" s="129">
        <v>0</v>
      </c>
      <c r="BJ134" s="129">
        <v>0</v>
      </c>
      <c r="BK134" s="124">
        <v>0</v>
      </c>
      <c r="BL134" s="129">
        <v>0</v>
      </c>
      <c r="BM134" s="129">
        <v>0</v>
      </c>
      <c r="BN134" s="129">
        <v>0</v>
      </c>
      <c r="BO134" s="148">
        <v>5.7466253638267517E-2</v>
      </c>
      <c r="BP134" s="143">
        <v>2.0883298473999234</v>
      </c>
      <c r="BQ134" s="144">
        <v>0</v>
      </c>
      <c r="BR134" s="140">
        <v>5.5517759919166562E-2</v>
      </c>
      <c r="BS134" s="127">
        <v>0</v>
      </c>
      <c r="BT134" s="127">
        <v>0</v>
      </c>
      <c r="BU134" s="127">
        <v>0</v>
      </c>
      <c r="BV134" s="127">
        <v>0</v>
      </c>
      <c r="BW134" s="127">
        <v>0</v>
      </c>
      <c r="BX134" s="148">
        <v>4.3479755520820618E-2</v>
      </c>
      <c r="BY134" s="127">
        <v>0</v>
      </c>
      <c r="BZ134" s="148">
        <v>4.1302719712257394E-2</v>
      </c>
      <c r="CA134" s="159" t="e">
        <v>#NUM!</v>
      </c>
      <c r="CB134" s="129" t="e">
        <v>#NUM!</v>
      </c>
      <c r="CC134" s="129" t="e">
        <v>#NUM!</v>
      </c>
      <c r="CD134" s="129" t="e">
        <v>#NUM!</v>
      </c>
      <c r="CE134" s="148" t="e">
        <v>#NUM!</v>
      </c>
      <c r="CF134" s="129" t="e">
        <v>#NUM!</v>
      </c>
      <c r="CG134" s="129" t="e">
        <v>#NUM!</v>
      </c>
      <c r="CH134" s="149" t="e">
        <v>#NUM!</v>
      </c>
    </row>
    <row r="135" spans="1:86" x14ac:dyDescent="0.35">
      <c r="A135">
        <v>0</v>
      </c>
      <c r="B135" s="107">
        <v>117</v>
      </c>
      <c r="C135" s="107">
        <v>30</v>
      </c>
      <c r="D135" s="155">
        <v>53782</v>
      </c>
      <c r="E135" s="79"/>
      <c r="F135" s="79"/>
      <c r="G135" s="151">
        <v>0</v>
      </c>
      <c r="H135" s="151">
        <v>0</v>
      </c>
      <c r="I135" s="151">
        <v>0</v>
      </c>
      <c r="J135" s="151">
        <v>0</v>
      </c>
      <c r="K135" s="151">
        <v>0</v>
      </c>
      <c r="L135" s="151">
        <v>0</v>
      </c>
      <c r="M135" s="152">
        <v>0</v>
      </c>
      <c r="N135" s="152">
        <v>0.1641413247241893</v>
      </c>
      <c r="O135" s="129">
        <v>0</v>
      </c>
      <c r="P135" s="113">
        <v>0</v>
      </c>
      <c r="Q135" s="113">
        <v>0</v>
      </c>
      <c r="R135" s="129">
        <v>0</v>
      </c>
      <c r="S135" s="129">
        <v>0</v>
      </c>
      <c r="T135" s="129">
        <v>0</v>
      </c>
      <c r="U135" s="129">
        <v>0</v>
      </c>
      <c r="V135" s="129">
        <v>0</v>
      </c>
      <c r="W135" s="129">
        <v>0</v>
      </c>
      <c r="X135" s="129">
        <v>0</v>
      </c>
      <c r="Y135" s="129">
        <v>0</v>
      </c>
      <c r="Z135" s="129">
        <v>0</v>
      </c>
      <c r="AA135" s="129">
        <v>0</v>
      </c>
      <c r="AB135" s="113">
        <v>0</v>
      </c>
      <c r="AC135" s="113">
        <v>0</v>
      </c>
      <c r="AD135" s="129">
        <v>0</v>
      </c>
      <c r="AE135" s="129">
        <v>0</v>
      </c>
      <c r="AF135" s="113">
        <v>0</v>
      </c>
      <c r="AG135" s="129">
        <v>0</v>
      </c>
      <c r="AH135" s="129">
        <v>0</v>
      </c>
      <c r="AI135" s="129">
        <v>0</v>
      </c>
      <c r="AJ135" s="129">
        <v>0</v>
      </c>
      <c r="AK135" s="148">
        <v>5.5732342600822452E-2</v>
      </c>
      <c r="AL135" s="79">
        <v>0</v>
      </c>
      <c r="AM135" s="148">
        <v>5.6124779582023623E-2</v>
      </c>
      <c r="AN135" s="148">
        <v>0</v>
      </c>
      <c r="AO135" s="156">
        <v>1.5132306701808624</v>
      </c>
      <c r="AP135" s="157"/>
      <c r="AQ135" s="157">
        <v>0</v>
      </c>
      <c r="AR135" s="124">
        <v>0</v>
      </c>
      <c r="AS135" s="157">
        <v>0</v>
      </c>
      <c r="AT135" s="157">
        <v>0</v>
      </c>
      <c r="AU135" s="157">
        <v>0</v>
      </c>
      <c r="AV135" s="157">
        <v>0</v>
      </c>
      <c r="AW135" s="154">
        <v>0.19145025610923769</v>
      </c>
      <c r="AX135" s="157">
        <v>0</v>
      </c>
      <c r="AY135" s="139">
        <v>0</v>
      </c>
      <c r="BA135" s="141">
        <v>0</v>
      </c>
      <c r="BB135" s="141">
        <v>0</v>
      </c>
      <c r="BC135" s="141">
        <v>0</v>
      </c>
      <c r="BD135" s="141">
        <v>0</v>
      </c>
      <c r="BE135" s="141">
        <v>0</v>
      </c>
      <c r="BF135" s="141">
        <v>0</v>
      </c>
      <c r="BG135" s="1">
        <v>0.21502358317375181</v>
      </c>
      <c r="BH135" s="158"/>
      <c r="BI135" s="129">
        <v>0</v>
      </c>
      <c r="BJ135" s="129">
        <v>0</v>
      </c>
      <c r="BK135" s="124">
        <v>0</v>
      </c>
      <c r="BL135" s="129">
        <v>0</v>
      </c>
      <c r="BM135" s="129">
        <v>0</v>
      </c>
      <c r="BN135" s="129">
        <v>0</v>
      </c>
      <c r="BO135" s="148">
        <v>5.7466253638267517E-2</v>
      </c>
      <c r="BP135" s="143">
        <v>2.0883298473999234</v>
      </c>
      <c r="BQ135" s="144">
        <v>0</v>
      </c>
      <c r="BR135" s="140">
        <v>5.5517759919166562E-2</v>
      </c>
      <c r="BS135" s="127">
        <v>0</v>
      </c>
      <c r="BT135" s="127">
        <v>0</v>
      </c>
      <c r="BU135" s="127">
        <v>0</v>
      </c>
      <c r="BV135" s="127">
        <v>0</v>
      </c>
      <c r="BW135" s="127">
        <v>0</v>
      </c>
      <c r="BX135" s="148">
        <v>4.3479755520820618E-2</v>
      </c>
      <c r="BY135" s="127">
        <v>0</v>
      </c>
      <c r="BZ135" s="148">
        <v>4.1302719712257394E-2</v>
      </c>
      <c r="CA135" s="159" t="e">
        <v>#NUM!</v>
      </c>
      <c r="CB135" s="129" t="e">
        <v>#NUM!</v>
      </c>
      <c r="CC135" s="129" t="e">
        <v>#NUM!</v>
      </c>
      <c r="CD135" s="129" t="e">
        <v>#NUM!</v>
      </c>
      <c r="CE135" s="148" t="e">
        <v>#NUM!</v>
      </c>
      <c r="CF135" s="129" t="e">
        <v>#NUM!</v>
      </c>
      <c r="CG135" s="129" t="e">
        <v>#NUM!</v>
      </c>
      <c r="CH135" s="149" t="e">
        <v>#NUM!</v>
      </c>
    </row>
    <row r="136" spans="1:86" x14ac:dyDescent="0.35">
      <c r="A136">
        <v>0</v>
      </c>
      <c r="B136" s="107">
        <v>118</v>
      </c>
      <c r="C136" s="107">
        <v>30</v>
      </c>
      <c r="D136" s="155">
        <v>53873</v>
      </c>
      <c r="E136" s="79"/>
      <c r="F136" s="79"/>
      <c r="G136" s="151">
        <v>0</v>
      </c>
      <c r="H136" s="151">
        <v>0</v>
      </c>
      <c r="I136" s="151">
        <v>0</v>
      </c>
      <c r="J136" s="151">
        <v>0</v>
      </c>
      <c r="K136" s="151">
        <v>0</v>
      </c>
      <c r="L136" s="151">
        <v>0</v>
      </c>
      <c r="M136" s="152">
        <v>0</v>
      </c>
      <c r="N136" s="152">
        <v>0.1641413247241893</v>
      </c>
      <c r="O136" s="129">
        <v>0</v>
      </c>
      <c r="P136" s="113">
        <v>0</v>
      </c>
      <c r="Q136" s="113">
        <v>0</v>
      </c>
      <c r="R136" s="129">
        <v>0</v>
      </c>
      <c r="S136" s="129">
        <v>0</v>
      </c>
      <c r="T136" s="129">
        <v>0</v>
      </c>
      <c r="U136" s="129">
        <v>0</v>
      </c>
      <c r="V136" s="129">
        <v>0</v>
      </c>
      <c r="W136" s="129">
        <v>0</v>
      </c>
      <c r="X136" s="129">
        <v>0</v>
      </c>
      <c r="Y136" s="129">
        <v>0</v>
      </c>
      <c r="Z136" s="129">
        <v>0</v>
      </c>
      <c r="AA136" s="129">
        <v>0</v>
      </c>
      <c r="AB136" s="113">
        <v>0</v>
      </c>
      <c r="AC136" s="113">
        <v>0</v>
      </c>
      <c r="AD136" s="129">
        <v>0</v>
      </c>
      <c r="AE136" s="129">
        <v>0</v>
      </c>
      <c r="AF136" s="113">
        <v>0</v>
      </c>
      <c r="AG136" s="129">
        <v>0</v>
      </c>
      <c r="AH136" s="129">
        <v>0</v>
      </c>
      <c r="AI136" s="129">
        <v>0</v>
      </c>
      <c r="AJ136" s="129">
        <v>0</v>
      </c>
      <c r="AK136" s="148">
        <v>5.5732342600822452E-2</v>
      </c>
      <c r="AL136" s="79">
        <v>0</v>
      </c>
      <c r="AM136" s="148">
        <v>5.6124779582023623E-2</v>
      </c>
      <c r="AN136" s="148">
        <v>0</v>
      </c>
      <c r="AO136" s="156">
        <v>1.5132306701808624</v>
      </c>
      <c r="AP136" s="157"/>
      <c r="AQ136" s="157">
        <v>0</v>
      </c>
      <c r="AR136" s="124">
        <v>0</v>
      </c>
      <c r="AS136" s="157">
        <v>0</v>
      </c>
      <c r="AT136" s="157">
        <v>0</v>
      </c>
      <c r="AU136" s="157">
        <v>0</v>
      </c>
      <c r="AV136" s="157">
        <v>0</v>
      </c>
      <c r="AW136" s="154">
        <v>0.19145025610923769</v>
      </c>
      <c r="AX136" s="157">
        <v>0</v>
      </c>
      <c r="AY136" s="139">
        <v>0</v>
      </c>
      <c r="BA136" s="141">
        <v>0</v>
      </c>
      <c r="BB136" s="141">
        <v>0</v>
      </c>
      <c r="BC136" s="141">
        <v>0</v>
      </c>
      <c r="BD136" s="141">
        <v>0</v>
      </c>
      <c r="BE136" s="141">
        <v>0</v>
      </c>
      <c r="BF136" s="141">
        <v>0</v>
      </c>
      <c r="BG136" s="1">
        <v>0.21502358317375181</v>
      </c>
      <c r="BH136" s="158"/>
      <c r="BI136" s="129">
        <v>0</v>
      </c>
      <c r="BJ136" s="129">
        <v>0</v>
      </c>
      <c r="BK136" s="124">
        <v>0</v>
      </c>
      <c r="BL136" s="129">
        <v>0</v>
      </c>
      <c r="BM136" s="129">
        <v>0</v>
      </c>
      <c r="BN136" s="129">
        <v>0</v>
      </c>
      <c r="BO136" s="148">
        <v>5.7466253638267517E-2</v>
      </c>
      <c r="BP136" s="143">
        <v>2.0883298473999234</v>
      </c>
      <c r="BQ136" s="144">
        <v>0</v>
      </c>
      <c r="BR136" s="140">
        <v>5.5517759919166562E-2</v>
      </c>
      <c r="BS136" s="127">
        <v>0</v>
      </c>
      <c r="BT136" s="127">
        <v>0</v>
      </c>
      <c r="BU136" s="127">
        <v>0</v>
      </c>
      <c r="BV136" s="127">
        <v>0</v>
      </c>
      <c r="BW136" s="127">
        <v>0</v>
      </c>
      <c r="BX136" s="148">
        <v>4.3479755520820618E-2</v>
      </c>
      <c r="BY136" s="127">
        <v>0</v>
      </c>
      <c r="BZ136" s="148">
        <v>4.1302719712257394E-2</v>
      </c>
      <c r="CA136" s="159" t="e">
        <v>#NUM!</v>
      </c>
      <c r="CB136" s="129" t="e">
        <v>#NUM!</v>
      </c>
      <c r="CC136" s="129" t="e">
        <v>#NUM!</v>
      </c>
      <c r="CD136" s="129" t="e">
        <v>#NUM!</v>
      </c>
      <c r="CE136" s="148" t="e">
        <v>#NUM!</v>
      </c>
      <c r="CF136" s="129" t="e">
        <v>#NUM!</v>
      </c>
      <c r="CG136" s="129" t="e">
        <v>#NUM!</v>
      </c>
      <c r="CH136" s="149" t="e">
        <v>#NUM!</v>
      </c>
    </row>
    <row r="137" spans="1:86" x14ac:dyDescent="0.35">
      <c r="A137">
        <v>0</v>
      </c>
      <c r="B137" s="107">
        <v>119</v>
      </c>
      <c r="C137" s="107">
        <v>30</v>
      </c>
      <c r="D137" s="155">
        <v>53965</v>
      </c>
      <c r="E137" s="79"/>
      <c r="F137" s="79"/>
      <c r="G137" s="151">
        <v>0</v>
      </c>
      <c r="H137" s="151">
        <v>0</v>
      </c>
      <c r="I137" s="151">
        <v>0</v>
      </c>
      <c r="J137" s="151">
        <v>0</v>
      </c>
      <c r="K137" s="151">
        <v>0</v>
      </c>
      <c r="L137" s="151">
        <v>0</v>
      </c>
      <c r="M137" s="152">
        <v>0</v>
      </c>
      <c r="N137" s="152">
        <v>0.1641413247241893</v>
      </c>
      <c r="O137" s="129">
        <v>0</v>
      </c>
      <c r="P137" s="113">
        <v>0</v>
      </c>
      <c r="Q137" s="113">
        <v>0</v>
      </c>
      <c r="R137" s="129">
        <v>0</v>
      </c>
      <c r="S137" s="129">
        <v>0</v>
      </c>
      <c r="T137" s="129">
        <v>0</v>
      </c>
      <c r="U137" s="129">
        <v>0</v>
      </c>
      <c r="V137" s="129">
        <v>0</v>
      </c>
      <c r="W137" s="129">
        <v>0</v>
      </c>
      <c r="X137" s="129">
        <v>0</v>
      </c>
      <c r="Y137" s="129">
        <v>0</v>
      </c>
      <c r="Z137" s="129">
        <v>0</v>
      </c>
      <c r="AA137" s="129">
        <v>0</v>
      </c>
      <c r="AB137" s="113">
        <v>0</v>
      </c>
      <c r="AC137" s="113">
        <v>0</v>
      </c>
      <c r="AD137" s="129">
        <v>0</v>
      </c>
      <c r="AE137" s="129">
        <v>0</v>
      </c>
      <c r="AF137" s="113">
        <v>0</v>
      </c>
      <c r="AG137" s="129">
        <v>0</v>
      </c>
      <c r="AH137" s="129">
        <v>0</v>
      </c>
      <c r="AI137" s="129">
        <v>0</v>
      </c>
      <c r="AJ137" s="129">
        <v>0</v>
      </c>
      <c r="AK137" s="148">
        <v>5.5732342600822452E-2</v>
      </c>
      <c r="AL137" s="79">
        <v>0</v>
      </c>
      <c r="AM137" s="148">
        <v>5.6124779582023623E-2</v>
      </c>
      <c r="AN137" s="148">
        <v>0</v>
      </c>
      <c r="AO137" s="156">
        <v>1.5132306701808624</v>
      </c>
      <c r="AP137" s="157"/>
      <c r="AQ137" s="157">
        <v>0</v>
      </c>
      <c r="AR137" s="124">
        <v>0</v>
      </c>
      <c r="AS137" s="157">
        <v>0</v>
      </c>
      <c r="AT137" s="157">
        <v>0</v>
      </c>
      <c r="AU137" s="157">
        <v>0</v>
      </c>
      <c r="AV137" s="157">
        <v>0</v>
      </c>
      <c r="AW137" s="154">
        <v>0.19145025610923769</v>
      </c>
      <c r="AX137" s="129">
        <v>0</v>
      </c>
      <c r="AY137" s="139">
        <v>0</v>
      </c>
      <c r="BA137" s="141">
        <v>0</v>
      </c>
      <c r="BB137" s="141">
        <v>0</v>
      </c>
      <c r="BC137" s="141">
        <v>0</v>
      </c>
      <c r="BD137" s="141">
        <v>0</v>
      </c>
      <c r="BE137" s="141">
        <v>0</v>
      </c>
      <c r="BF137" s="141">
        <v>0</v>
      </c>
      <c r="BG137" s="1">
        <v>0.21502358317375181</v>
      </c>
      <c r="BH137" s="158"/>
      <c r="BI137" s="129">
        <v>0</v>
      </c>
      <c r="BJ137" s="129">
        <v>0</v>
      </c>
      <c r="BK137" s="124">
        <v>0</v>
      </c>
      <c r="BL137" s="129">
        <v>0</v>
      </c>
      <c r="BM137" s="129">
        <v>0</v>
      </c>
      <c r="BN137" s="129">
        <v>0</v>
      </c>
      <c r="BO137" s="148">
        <v>5.7466253638267517E-2</v>
      </c>
      <c r="BP137" s="143">
        <v>2.0883298473999234</v>
      </c>
      <c r="BQ137" s="144">
        <v>0</v>
      </c>
      <c r="BR137" s="140">
        <v>5.5517759919166562E-2</v>
      </c>
      <c r="BS137" s="127">
        <v>0</v>
      </c>
      <c r="BT137" s="127">
        <v>0</v>
      </c>
      <c r="BU137" s="127">
        <v>0</v>
      </c>
      <c r="BV137" s="127">
        <v>0</v>
      </c>
      <c r="BW137" s="127">
        <v>0</v>
      </c>
      <c r="BX137" s="148">
        <v>4.3479755520820618E-2</v>
      </c>
      <c r="BY137" s="127">
        <v>0</v>
      </c>
      <c r="BZ137" s="148">
        <v>4.1302719712257394E-2</v>
      </c>
      <c r="CA137" s="159" t="e">
        <v>#NUM!</v>
      </c>
      <c r="CB137" s="129" t="e">
        <v>#NUM!</v>
      </c>
      <c r="CC137" s="129" t="e">
        <v>#NUM!</v>
      </c>
      <c r="CD137" s="129" t="e">
        <v>#NUM!</v>
      </c>
      <c r="CE137" s="148" t="e">
        <v>#NUM!</v>
      </c>
      <c r="CF137" s="129" t="e">
        <v>#NUM!</v>
      </c>
      <c r="CG137" s="129" t="e">
        <v>#NUM!</v>
      </c>
      <c r="CH137" s="149" t="e">
        <v>#NUM!</v>
      </c>
    </row>
    <row r="138" spans="1:86" x14ac:dyDescent="0.35">
      <c r="A138">
        <v>0</v>
      </c>
      <c r="B138" s="107">
        <v>120</v>
      </c>
      <c r="C138" s="107">
        <v>30</v>
      </c>
      <c r="D138" s="155">
        <v>54057</v>
      </c>
      <c r="E138" s="79"/>
      <c r="F138" s="79"/>
      <c r="G138" s="151">
        <v>0</v>
      </c>
      <c r="H138" s="151">
        <v>0</v>
      </c>
      <c r="I138" s="151">
        <v>0</v>
      </c>
      <c r="J138" s="151">
        <v>0</v>
      </c>
      <c r="K138" s="151">
        <v>0</v>
      </c>
      <c r="L138" s="151">
        <v>0</v>
      </c>
      <c r="M138" s="152">
        <v>0</v>
      </c>
      <c r="N138" s="152">
        <v>0.1641413247241893</v>
      </c>
      <c r="O138" s="129">
        <v>0</v>
      </c>
      <c r="P138" s="113">
        <v>0</v>
      </c>
      <c r="Q138" s="113">
        <v>0</v>
      </c>
      <c r="R138" s="129">
        <v>0</v>
      </c>
      <c r="S138" s="129">
        <v>0</v>
      </c>
      <c r="T138" s="129">
        <v>0</v>
      </c>
      <c r="U138" s="129">
        <v>0</v>
      </c>
      <c r="V138" s="129">
        <v>0</v>
      </c>
      <c r="W138" s="129">
        <v>0</v>
      </c>
      <c r="X138" s="129">
        <v>0</v>
      </c>
      <c r="Y138" s="129">
        <v>0</v>
      </c>
      <c r="Z138" s="129">
        <v>0</v>
      </c>
      <c r="AA138" s="129">
        <v>0</v>
      </c>
      <c r="AB138" s="129">
        <v>0</v>
      </c>
      <c r="AC138" s="113">
        <v>0</v>
      </c>
      <c r="AD138" s="129">
        <v>0</v>
      </c>
      <c r="AE138" s="129">
        <v>0</v>
      </c>
      <c r="AF138" s="113">
        <v>0</v>
      </c>
      <c r="AG138" s="129">
        <v>0</v>
      </c>
      <c r="AH138" s="129">
        <v>0</v>
      </c>
      <c r="AI138" s="129">
        <v>0</v>
      </c>
      <c r="AJ138" s="129">
        <v>0</v>
      </c>
      <c r="AK138" s="148">
        <v>5.5732342600822452E-2</v>
      </c>
      <c r="AL138" s="79">
        <v>0</v>
      </c>
      <c r="AM138" s="148">
        <v>5.6124779582023623E-2</v>
      </c>
      <c r="AN138" s="148">
        <v>0</v>
      </c>
      <c r="AO138" s="156">
        <v>1.5132306701808624</v>
      </c>
      <c r="AP138" s="157"/>
      <c r="AQ138" s="157">
        <v>0</v>
      </c>
      <c r="AR138" s="124">
        <v>0</v>
      </c>
      <c r="AS138" s="157">
        <v>0</v>
      </c>
      <c r="AT138" s="157">
        <v>0</v>
      </c>
      <c r="AU138" s="157">
        <v>0</v>
      </c>
      <c r="AV138" s="157">
        <v>0</v>
      </c>
      <c r="AW138" s="154">
        <v>0.19145025610923769</v>
      </c>
      <c r="AX138" s="129">
        <v>0</v>
      </c>
      <c r="AY138" s="139">
        <v>0</v>
      </c>
      <c r="BA138" s="141">
        <v>0</v>
      </c>
      <c r="BB138" s="141">
        <v>0</v>
      </c>
      <c r="BC138" s="141">
        <v>0</v>
      </c>
      <c r="BD138" s="141">
        <v>0</v>
      </c>
      <c r="BE138" s="141">
        <v>0</v>
      </c>
      <c r="BF138" s="141">
        <v>0</v>
      </c>
      <c r="BG138" s="1">
        <v>0.21502358317375181</v>
      </c>
      <c r="BH138" s="158"/>
      <c r="BI138" s="129">
        <v>0</v>
      </c>
      <c r="BJ138" s="129">
        <v>0</v>
      </c>
      <c r="BK138" s="124">
        <v>0</v>
      </c>
      <c r="BL138" s="129">
        <v>0</v>
      </c>
      <c r="BM138" s="129">
        <v>0</v>
      </c>
      <c r="BN138" s="129">
        <v>0</v>
      </c>
      <c r="BO138" s="148">
        <v>5.7466253638267517E-2</v>
      </c>
      <c r="BP138" s="143">
        <v>2.0883298473999234</v>
      </c>
      <c r="BQ138" s="144">
        <v>0</v>
      </c>
      <c r="BR138" s="140">
        <v>5.5517759919166562E-2</v>
      </c>
      <c r="BS138" s="127">
        <v>0</v>
      </c>
      <c r="BT138" s="127">
        <v>0</v>
      </c>
      <c r="BU138" s="127">
        <v>0</v>
      </c>
      <c r="BV138" s="127">
        <v>0</v>
      </c>
      <c r="BW138" s="127">
        <v>0</v>
      </c>
      <c r="BX138" s="148">
        <v>4.3479755520820618E-2</v>
      </c>
      <c r="BY138" s="127">
        <v>0</v>
      </c>
      <c r="BZ138" s="148">
        <v>4.1302719712257394E-2</v>
      </c>
      <c r="CA138" s="159" t="e">
        <v>#NUM!</v>
      </c>
      <c r="CB138" s="129" t="e">
        <v>#NUM!</v>
      </c>
      <c r="CC138" s="129" t="e">
        <v>#NUM!</v>
      </c>
      <c r="CD138" s="129" t="e">
        <v>#NUM!</v>
      </c>
      <c r="CE138" s="148" t="e">
        <v>#NUM!</v>
      </c>
      <c r="CF138" s="129" t="e">
        <v>#NUM!</v>
      </c>
      <c r="CG138" s="129" t="e">
        <v>#NUM!</v>
      </c>
      <c r="CH138" s="149" t="e">
        <v>#NUM!</v>
      </c>
    </row>
    <row r="139" spans="1:86" ht="15" thickBot="1" x14ac:dyDescent="0.4">
      <c r="B139" s="162"/>
      <c r="C139" s="162"/>
      <c r="D139" s="163"/>
      <c r="E139" s="164">
        <v>0</v>
      </c>
      <c r="F139" s="165">
        <v>708954.08984999999</v>
      </c>
      <c r="G139" s="166">
        <v>0</v>
      </c>
      <c r="H139" s="166"/>
      <c r="I139" s="166">
        <v>0</v>
      </c>
      <c r="J139" s="166"/>
      <c r="K139" s="166"/>
      <c r="L139" s="166">
        <v>43721617.49999997</v>
      </c>
      <c r="M139" s="166"/>
      <c r="N139" s="166"/>
      <c r="O139" s="165">
        <v>5177619.9315297473</v>
      </c>
      <c r="P139" s="167">
        <v>0</v>
      </c>
      <c r="Q139" s="167"/>
      <c r="R139" s="165">
        <v>5177619.9315297473</v>
      </c>
      <c r="S139" s="165">
        <v>-403150</v>
      </c>
      <c r="T139" s="165">
        <v>-163204.27187499992</v>
      </c>
      <c r="U139" s="165">
        <v>-43721.617500000073</v>
      </c>
      <c r="V139" s="165">
        <v>-87500</v>
      </c>
      <c r="W139" s="165">
        <v>0</v>
      </c>
      <c r="X139" s="165">
        <v>-61250</v>
      </c>
      <c r="Y139" s="165">
        <v>-36650</v>
      </c>
      <c r="Z139" s="165">
        <v>-30000</v>
      </c>
      <c r="AA139" s="165">
        <v>-146600</v>
      </c>
      <c r="AB139" s="167">
        <v>-34500</v>
      </c>
      <c r="AC139" s="165">
        <v>-355600</v>
      </c>
      <c r="AD139" s="165">
        <v>-1362175.8893749993</v>
      </c>
      <c r="AE139" s="165">
        <v>3815444.0421547513</v>
      </c>
      <c r="AF139" s="167">
        <v>-2178453.2545750001</v>
      </c>
      <c r="AG139" s="165">
        <v>1636990.7875797506</v>
      </c>
      <c r="AH139" s="165">
        <v>-572946.77565291291</v>
      </c>
      <c r="AI139" s="165">
        <v>3815444.0421547513</v>
      </c>
      <c r="AJ139" s="165">
        <v>1913129.7813047513</v>
      </c>
      <c r="AK139" s="165"/>
      <c r="AL139" s="167">
        <v>3951451.3563518371</v>
      </c>
      <c r="AM139" s="168"/>
      <c r="AN139" s="168"/>
      <c r="AO139" s="168"/>
      <c r="AP139" s="167">
        <v>701864.54895149998</v>
      </c>
      <c r="AQ139" s="167">
        <v>102089.38893840001</v>
      </c>
      <c r="AR139" s="167">
        <v>162332.94020287451</v>
      </c>
      <c r="AS139" s="167"/>
      <c r="AT139" s="167">
        <v>-337479.69314137602</v>
      </c>
      <c r="AU139" s="167">
        <v>118117.89259948159</v>
      </c>
      <c r="AV139" s="167">
        <v>1084404.7706922549</v>
      </c>
      <c r="AW139" s="167"/>
      <c r="AX139" s="167">
        <v>85430470.240218118</v>
      </c>
      <c r="AY139" s="167"/>
      <c r="AZ139" s="162"/>
      <c r="BA139" s="162"/>
      <c r="BB139" s="162"/>
      <c r="BC139" s="162"/>
      <c r="BD139" s="162"/>
      <c r="BE139" s="162"/>
      <c r="BF139" s="162"/>
      <c r="BG139" s="162"/>
      <c r="BH139" s="167">
        <v>7089.5408985000058</v>
      </c>
      <c r="BI139" s="167">
        <v>0</v>
      </c>
      <c r="BJ139" s="167">
        <v>3551021.713013479</v>
      </c>
      <c r="BK139" s="167">
        <v>3551021.713013479</v>
      </c>
      <c r="BL139" s="167">
        <v>1974470.4807211258</v>
      </c>
      <c r="BM139" s="167">
        <v>-691064.66825239453</v>
      </c>
      <c r="BN139" s="167">
        <v>3558111.253911979</v>
      </c>
      <c r="BO139" s="167"/>
      <c r="BP139" s="167"/>
      <c r="BQ139" s="167"/>
      <c r="BR139" s="167"/>
      <c r="BS139" s="167"/>
      <c r="BT139" s="167"/>
      <c r="BU139" s="167">
        <v>1974470.4807211258</v>
      </c>
      <c r="BV139" s="167">
        <v>-691064.66825239453</v>
      </c>
      <c r="BW139" s="167">
        <v>2867046.5856595822</v>
      </c>
      <c r="BX139" s="167"/>
      <c r="BY139" s="167">
        <v>2816251.3465157719</v>
      </c>
      <c r="BZ139" s="167"/>
      <c r="CA139" s="167"/>
      <c r="CB139" s="165" t="e">
        <v>#NUM!</v>
      </c>
      <c r="CC139" s="165" t="e">
        <v>#NUM!</v>
      </c>
      <c r="CD139" s="165" t="e">
        <v>#NUM!</v>
      </c>
      <c r="CE139" s="162"/>
      <c r="CF139" s="165" t="e">
        <v>#NUM!</v>
      </c>
      <c r="CG139" s="165" t="e">
        <v>#NUM!</v>
      </c>
      <c r="CH139" s="162"/>
    </row>
    <row r="140" spans="1:86" ht="15" thickTop="1" x14ac:dyDescent="0.35"/>
  </sheetData>
  <mergeCells count="4">
    <mergeCell ref="A3:A4"/>
    <mergeCell ref="B3:B4"/>
    <mergeCell ref="C3:C4"/>
    <mergeCell ref="D3:D4"/>
  </mergeCells>
  <pageMargins left="0.7" right="0.7" top="0.75" bottom="0.75" header="0.3" footer="0.3"/>
  <pageSetup scale="1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1E76B977-34A4-4635-B1AB-E11C856619FD}">
            <xm:f>'S:\BusinessDevelopment_Int\D-Sun\Financial model\[Model for reconciliation check.xlsm]Inputs'!#REF!="Yes"</xm:f>
            <x14:dxf>
              <fill>
                <patternFill>
                  <bgColor rgb="FFFFFF00"/>
                </patternFill>
              </fill>
            </x14:dxf>
          </x14:cfRule>
          <xm:sqref>AP2:AY2 BH2:CA2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"/>
  <sheetViews>
    <sheetView workbookViewId="0">
      <selection activeCell="I15" sqref="I15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2</vt:i4>
      </vt:variant>
    </vt:vector>
  </HeadingPairs>
  <TitlesOfParts>
    <vt:vector size="8" baseType="lpstr">
      <vt:lpstr>Key Points about DRO and Loss</vt:lpstr>
      <vt:lpstr>Summary</vt:lpstr>
      <vt:lpstr>Restructured Model</vt:lpstr>
      <vt:lpstr>Capital Accounts (UL)</vt:lpstr>
      <vt:lpstr>Financial model</vt:lpstr>
      <vt:lpstr>Notes</vt:lpstr>
      <vt:lpstr>Tax Equity Capital Balance</vt:lpstr>
      <vt:lpstr>Reduced Tax Deductions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Eelco Haarsma</dc:creator>
  <cp:lastModifiedBy>Elvis Presley</cp:lastModifiedBy>
  <cp:lastPrinted>2017-11-16T14:13:39Z</cp:lastPrinted>
  <dcterms:created xsi:type="dcterms:W3CDTF">2016-12-12T12:01:12Z</dcterms:created>
  <dcterms:modified xsi:type="dcterms:W3CDTF">2017-11-24T01:54:07Z</dcterms:modified>
</cp:coreProperties>
</file>